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1 Saopstenja\2018\Industrija\Indeksi industrijske proizvodnje\05 Maj\"/>
    </mc:Choice>
  </mc:AlternateContent>
  <bookViews>
    <workbookView xWindow="0" yWindow="0" windowWidth="25200" windowHeight="11985"/>
  </bookViews>
  <sheets>
    <sheet name="Tabela1" sheetId="5" r:id="rId1"/>
    <sheet name="Tabela2" sheetId="6" r:id="rId2"/>
    <sheet name="Tabela3" sheetId="1" r:id="rId3"/>
  </sheets>
  <externalReferences>
    <externalReference r:id="rId4"/>
    <externalReference r:id="rId5"/>
  </externalReferences>
  <definedNames>
    <definedName name="_xlnm.Print_Area" localSheetId="1">Tabela2!$A$1:$K$56</definedName>
    <definedName name="_xlnm.Print_Area" localSheetId="2">Tabela3!$A$1:$H$56</definedName>
    <definedName name="_xlnm.Print_Titles" localSheetId="0">Tabela1!$7:$8</definedName>
    <definedName name="_xlnm.Print_Titles" localSheetId="2">Tabela3!$5:$6</definedName>
  </definedNames>
  <calcPr calcId="152511"/>
</workbook>
</file>

<file path=xl/calcChain.xml><?xml version="1.0" encoding="utf-8"?>
<calcChain xmlns="http://schemas.openxmlformats.org/spreadsheetml/2006/main">
  <c r="D23" i="1" l="1"/>
  <c r="C36" i="5"/>
  <c r="D36" i="5"/>
  <c r="E36" i="5"/>
  <c r="F36" i="5"/>
  <c r="G36" i="5"/>
  <c r="H36" i="5"/>
  <c r="C37" i="5"/>
  <c r="D37" i="5"/>
  <c r="E37" i="5"/>
  <c r="F37" i="5"/>
  <c r="G37" i="5"/>
  <c r="H37" i="5"/>
  <c r="C38" i="5"/>
  <c r="D38" i="5"/>
  <c r="E38" i="5"/>
  <c r="F38" i="5"/>
  <c r="G38" i="5"/>
  <c r="H38" i="5"/>
  <c r="C39" i="5"/>
  <c r="D39" i="5"/>
  <c r="E39" i="5"/>
  <c r="F39" i="5"/>
  <c r="G39" i="5"/>
  <c r="H39" i="5"/>
  <c r="C40" i="5"/>
  <c r="D40" i="5"/>
  <c r="E40" i="5"/>
  <c r="F40" i="5"/>
  <c r="G40" i="5"/>
  <c r="H40" i="5"/>
  <c r="C41" i="5"/>
  <c r="D41" i="5"/>
  <c r="E41" i="5"/>
  <c r="F41" i="5"/>
  <c r="G41" i="5"/>
  <c r="H41" i="5"/>
  <c r="C42" i="5"/>
  <c r="D42" i="5"/>
  <c r="E42" i="5"/>
  <c r="F42" i="5"/>
  <c r="G42" i="5"/>
  <c r="H42" i="5"/>
  <c r="C43" i="5"/>
  <c r="D43" i="5"/>
  <c r="E43" i="5"/>
  <c r="F43" i="5"/>
  <c r="G43" i="5"/>
  <c r="H43" i="5"/>
  <c r="C44" i="5"/>
  <c r="D44" i="5"/>
  <c r="E44" i="5"/>
  <c r="F44" i="5"/>
  <c r="G44" i="5"/>
  <c r="H44" i="5"/>
  <c r="C45" i="5"/>
  <c r="D45" i="5"/>
  <c r="E45" i="5"/>
  <c r="F45" i="5"/>
  <c r="G45" i="5"/>
  <c r="H45" i="5"/>
  <c r="C46" i="5"/>
  <c r="D46" i="5"/>
  <c r="E46" i="5"/>
  <c r="F46" i="5"/>
  <c r="G46" i="5"/>
  <c r="H46" i="5"/>
  <c r="C47" i="5"/>
  <c r="D47" i="5"/>
  <c r="E47" i="5"/>
  <c r="F47" i="5"/>
  <c r="G47" i="5"/>
  <c r="H47" i="5"/>
  <c r="C48" i="5"/>
  <c r="D48" i="5"/>
  <c r="E48" i="5"/>
  <c r="F48" i="5"/>
  <c r="G48" i="5"/>
  <c r="H48" i="5"/>
  <c r="C49" i="5"/>
  <c r="D49" i="5"/>
  <c r="E49" i="5"/>
  <c r="F49" i="5"/>
  <c r="G49" i="5"/>
  <c r="H49" i="5"/>
  <c r="C25" i="5"/>
  <c r="D25" i="5"/>
  <c r="E25" i="5"/>
  <c r="F25" i="5"/>
  <c r="G25" i="5"/>
  <c r="H25" i="5"/>
  <c r="C26" i="5"/>
  <c r="D26" i="5"/>
  <c r="E26" i="5"/>
  <c r="F26" i="5"/>
  <c r="G26" i="5"/>
  <c r="H26" i="5"/>
  <c r="C27" i="5"/>
  <c r="D27" i="5"/>
  <c r="E27" i="5"/>
  <c r="F27" i="5"/>
  <c r="G27" i="5"/>
  <c r="H27" i="5"/>
  <c r="C28" i="5"/>
  <c r="D28" i="5"/>
  <c r="E28" i="5"/>
  <c r="G28" i="5"/>
  <c r="C13" i="5"/>
  <c r="D13" i="5"/>
  <c r="E13" i="5"/>
  <c r="F13" i="5"/>
  <c r="G13" i="5"/>
  <c r="H13" i="5"/>
  <c r="C14" i="5"/>
  <c r="D14" i="5"/>
  <c r="E14" i="5"/>
  <c r="F14" i="5"/>
  <c r="G14" i="5"/>
  <c r="H14" i="5"/>
  <c r="C15" i="5"/>
  <c r="D15" i="5"/>
  <c r="E15" i="5"/>
  <c r="F15" i="5"/>
  <c r="G15" i="5"/>
  <c r="H15" i="5"/>
  <c r="C16" i="5"/>
  <c r="D16" i="5"/>
  <c r="E16" i="5"/>
  <c r="F16" i="5"/>
  <c r="G16" i="5"/>
  <c r="H16" i="5"/>
  <c r="C17" i="5"/>
  <c r="D17" i="5"/>
  <c r="E17" i="5"/>
  <c r="F17" i="5"/>
  <c r="G17" i="5"/>
  <c r="H17" i="5"/>
  <c r="H10" i="5"/>
  <c r="G10" i="5"/>
  <c r="F10" i="5"/>
  <c r="E10" i="5"/>
  <c r="D10" i="5"/>
  <c r="C10" i="5"/>
  <c r="C33" i="6"/>
  <c r="D33" i="6"/>
  <c r="E33" i="6"/>
  <c r="F33" i="6"/>
  <c r="G33" i="6"/>
  <c r="H33" i="6"/>
  <c r="I33" i="6"/>
  <c r="C22" i="6"/>
  <c r="D22" i="6"/>
  <c r="E22" i="6"/>
  <c r="F22" i="6"/>
  <c r="G22" i="6"/>
  <c r="H22" i="6"/>
  <c r="I22" i="6"/>
  <c r="C23" i="6"/>
  <c r="D23" i="6"/>
  <c r="E23" i="6"/>
  <c r="F23" i="6"/>
  <c r="G23" i="6"/>
  <c r="H23" i="6"/>
  <c r="I23" i="6"/>
  <c r="C24" i="6"/>
  <c r="D24" i="6"/>
  <c r="E24" i="6"/>
  <c r="F24" i="6"/>
  <c r="G24" i="6"/>
  <c r="H24" i="6"/>
  <c r="I24" i="6"/>
  <c r="C25" i="6"/>
  <c r="D25" i="6"/>
  <c r="E25" i="6"/>
  <c r="H25" i="6"/>
  <c r="I25" i="6"/>
  <c r="C26" i="6"/>
  <c r="D26" i="6"/>
  <c r="E26" i="6"/>
  <c r="F26" i="6"/>
  <c r="G26" i="6"/>
  <c r="H26" i="6"/>
  <c r="I26" i="6"/>
  <c r="C27" i="6"/>
  <c r="D27" i="6"/>
  <c r="E27" i="6"/>
  <c r="F27" i="6"/>
  <c r="G27" i="6"/>
  <c r="H27" i="6"/>
  <c r="I27" i="6"/>
  <c r="C28" i="6"/>
  <c r="D28" i="6"/>
  <c r="E28" i="6"/>
  <c r="F28" i="6"/>
  <c r="G28" i="6"/>
  <c r="H28" i="6"/>
  <c r="I28" i="6"/>
  <c r="C29" i="6"/>
  <c r="D29" i="6"/>
  <c r="E29" i="6"/>
  <c r="F29" i="6"/>
  <c r="G29" i="6"/>
  <c r="H29" i="6"/>
  <c r="I29" i="6"/>
  <c r="C30" i="6"/>
  <c r="D30" i="6"/>
  <c r="E30" i="6"/>
  <c r="F30" i="6"/>
  <c r="G30" i="6"/>
  <c r="H30" i="6"/>
  <c r="I30" i="6"/>
  <c r="C31" i="6"/>
  <c r="D31" i="6"/>
  <c r="E31" i="6"/>
  <c r="F31" i="6"/>
  <c r="G31" i="6"/>
  <c r="H31" i="6"/>
  <c r="I31" i="6"/>
  <c r="C17" i="6"/>
  <c r="D17" i="6"/>
  <c r="E17" i="6"/>
  <c r="F17" i="6"/>
  <c r="G17" i="6"/>
  <c r="H17" i="6"/>
  <c r="I17" i="6"/>
  <c r="C18" i="6"/>
  <c r="D18" i="6"/>
  <c r="E18" i="6"/>
  <c r="F18" i="6"/>
  <c r="G18" i="6"/>
  <c r="H18" i="6"/>
  <c r="I18" i="6"/>
  <c r="C19" i="6"/>
  <c r="D19" i="6"/>
  <c r="E19" i="6"/>
  <c r="F19" i="6"/>
  <c r="G19" i="6"/>
  <c r="H19" i="6"/>
  <c r="I19" i="6"/>
  <c r="C10" i="6"/>
  <c r="D10" i="6"/>
  <c r="E10" i="6"/>
  <c r="F10" i="6"/>
  <c r="G10" i="6"/>
  <c r="H10" i="6"/>
  <c r="I10" i="6"/>
  <c r="C11" i="6"/>
  <c r="D11" i="6"/>
  <c r="E11" i="6"/>
  <c r="F11" i="6"/>
  <c r="G11" i="6"/>
  <c r="H11" i="6"/>
  <c r="I11" i="6"/>
  <c r="C12" i="6"/>
  <c r="D12" i="6"/>
  <c r="E12" i="6"/>
  <c r="F12" i="6"/>
  <c r="G12" i="6"/>
  <c r="H12" i="6"/>
  <c r="I12" i="6"/>
  <c r="C13" i="6"/>
  <c r="D13" i="6"/>
  <c r="E13" i="6"/>
  <c r="F13" i="6"/>
  <c r="G13" i="6"/>
  <c r="H13" i="6"/>
  <c r="I13" i="6"/>
  <c r="C14" i="6"/>
  <c r="D14" i="6"/>
  <c r="E14" i="6"/>
  <c r="F14" i="6"/>
  <c r="G14" i="6"/>
  <c r="H14" i="6"/>
  <c r="I14" i="6"/>
  <c r="C7" i="6"/>
  <c r="D7" i="6"/>
  <c r="E7" i="6"/>
  <c r="F7" i="6"/>
  <c r="G7" i="6"/>
  <c r="H7" i="6"/>
  <c r="I7" i="6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F33" i="1"/>
  <c r="D34" i="1"/>
  <c r="E34" i="1"/>
  <c r="F34" i="1"/>
  <c r="D35" i="1"/>
  <c r="E35" i="1"/>
  <c r="F35" i="1"/>
  <c r="D36" i="1"/>
  <c r="E36" i="1"/>
  <c r="F36" i="1"/>
  <c r="D37" i="1"/>
  <c r="E37" i="1"/>
  <c r="F37" i="1"/>
  <c r="D38" i="1"/>
  <c r="E38" i="1"/>
  <c r="F38" i="1"/>
  <c r="D39" i="1"/>
  <c r="E39" i="1"/>
  <c r="F39" i="1"/>
  <c r="D40" i="1"/>
  <c r="E40" i="1"/>
  <c r="F40" i="1"/>
  <c r="D41" i="1"/>
  <c r="E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D18" i="1"/>
  <c r="E18" i="1"/>
  <c r="F18" i="1"/>
  <c r="D19" i="1"/>
  <c r="E19" i="1"/>
  <c r="F19" i="1"/>
  <c r="D20" i="1"/>
  <c r="E20" i="1"/>
  <c r="F20" i="1"/>
  <c r="D21" i="1"/>
  <c r="E21" i="1"/>
  <c r="F21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8" i="1"/>
  <c r="E8" i="1"/>
  <c r="F8" i="1"/>
</calcChain>
</file>

<file path=xl/sharedStrings.xml><?xml version="1.0" encoding="utf-8"?>
<sst xmlns="http://schemas.openxmlformats.org/spreadsheetml/2006/main" count="360" uniqueCount="130">
  <si>
    <t>C</t>
  </si>
  <si>
    <t>D</t>
  </si>
  <si>
    <t>AE</t>
  </si>
  <si>
    <t>B</t>
  </si>
  <si>
    <t>CD</t>
  </si>
  <si>
    <t>CN</t>
  </si>
  <si>
    <t>ИНДУСТРИЈА УКУПНО</t>
  </si>
  <si>
    <t>ВАЂЕЊЕ РУДА И КАМЕНА</t>
  </si>
  <si>
    <t xml:space="preserve">Вађење руда метала </t>
  </si>
  <si>
    <t xml:space="preserve">Вађење осталих руда и камена </t>
  </si>
  <si>
    <t>ПРЕРАЂИВАЧКА ИНДУСТРИЈА</t>
  </si>
  <si>
    <t>AI</t>
  </si>
  <si>
    <t>Енергија</t>
  </si>
  <si>
    <t>Капитални производи</t>
  </si>
  <si>
    <t>Трајни производи за широку пот.</t>
  </si>
  <si>
    <t>Нетрајни произ. за широку пот.</t>
  </si>
  <si>
    <t>INDUSTRY TOTAL</t>
  </si>
  <si>
    <t>Mining of metal ores</t>
  </si>
  <si>
    <t>MANUFACTURING</t>
  </si>
  <si>
    <t>Energy</t>
  </si>
  <si>
    <t>Capital goods</t>
  </si>
  <si>
    <t>Durable consumer goods</t>
  </si>
  <si>
    <t>Non durable consumer goods</t>
  </si>
  <si>
    <t>MINING AND QUARRYING</t>
  </si>
  <si>
    <t>Other mining and quarrying</t>
  </si>
  <si>
    <t>Интермедијарни производи</t>
  </si>
  <si>
    <t>AЕ</t>
  </si>
  <si>
    <t xml:space="preserve">BВ </t>
  </si>
  <si>
    <t>Intermediate goods</t>
  </si>
  <si>
    <t>BВ</t>
  </si>
  <si>
    <t>05</t>
  </si>
  <si>
    <t>07</t>
  </si>
  <si>
    <t>08</t>
  </si>
  <si>
    <t>Вађење угља и лигнита 
(мрког угља)</t>
  </si>
  <si>
    <t>Произв. прехрамбених производа</t>
  </si>
  <si>
    <t>Производња пића</t>
  </si>
  <si>
    <t>Произв. дуванских производа</t>
  </si>
  <si>
    <t>Производња текстила</t>
  </si>
  <si>
    <t>Производња одјеће</t>
  </si>
  <si>
    <t>Производња коже и производа од коже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</si>
  <si>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</si>
  <si>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</si>
  <si>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</si>
  <si>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</si>
  <si>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хемикалија и хемијских производа</t>
  </si>
  <si>
    <t>Производња основних фармацеутских производа и фармацеутских препарата</t>
  </si>
  <si>
    <t>Производња производа од гуме и пластичних маса</t>
  </si>
  <si>
    <t>Производња осталих производа од неметалних минерала</t>
  </si>
  <si>
    <t>Производња базних метала</t>
  </si>
  <si>
    <t>Производња готових металних производа, осим машина и опреме</t>
  </si>
  <si>
    <t>Произв.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</si>
  <si>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</si>
  <si>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</si>
  <si>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</si>
  <si>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осталих саобраћајних средстава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</si>
  <si>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</si>
  <si>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</si>
  <si>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</si>
  <si>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ПРОИЗ. И СНАБД. ЕЛ.ЕН., ГАСОМ, ПАРОМ И КЛИМАТИЗ.</t>
  </si>
  <si>
    <t>Произ. и снабд. eл. енергијом, гасом, паром и климатизација</t>
  </si>
  <si>
    <t>Mining of coal and lignite 
(black coal)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</si>
  <si>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</si>
  <si>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</si>
  <si>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</si>
  <si>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</si>
  <si>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</si>
  <si>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</si>
  <si>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</si>
  <si>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</si>
  <si>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</si>
  <si>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</si>
  <si>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</si>
  <si>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</si>
  <si>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</si>
  <si>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</si>
  <si>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</si>
  <si>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</si>
  <si>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</si>
  <si>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</si>
  <si>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</si>
  <si>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</si>
  <si>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</si>
  <si>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</si>
  <si>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</si>
  <si>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</si>
  <si>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ELECTRICITY, GAS, STEAM AND AIR CONDITIONING SUPPLY</t>
  </si>
  <si>
    <t>Electricity, gas, steam and air conditioning supply</t>
  </si>
  <si>
    <t>3. ИЗВОРНИ ИНДЕКСИ ИНДУСТРИЈСКЕ ПРОИЗВОДЊЕ - УКУПНО, ПРЕМА ГИГ 2010 И ПО ПОДРУЧЈИМА И ОБЛАСТИМА</t>
  </si>
  <si>
    <t>ПО ПОДРУЧЈИМА И ОБЛАСТИМА</t>
  </si>
  <si>
    <t>ПРОИЗ. И СНАБД. ЕЛ. ЕНЕРГИЈОМ, ГАСОМ, ПАРОМ И КЛИМАТИЗАЦИЈА</t>
  </si>
  <si>
    <t xml:space="preserve">    Main industrial groups defined in accordance with economic purpose of products </t>
  </si>
  <si>
    <t xml:space="preserve">   ORIGINAL INDICES OF INDUSTRIAL PRODUCTION - TOTAL, BY MIGs 2010 AND BY SECTION AND DIVISION</t>
  </si>
  <si>
    <r>
      <t xml:space="preserve">Структура </t>
    </r>
    <r>
      <rPr>
        <i/>
        <sz val="8"/>
        <rFont val="Arial Narrow"/>
        <family val="2"/>
        <charset val="238"/>
      </rPr>
      <t>Structure</t>
    </r>
  </si>
  <si>
    <t>BY SECTION AND DIVISION</t>
  </si>
  <si>
    <t>Change rate higher than 300</t>
  </si>
  <si>
    <t>XII 2016</t>
  </si>
  <si>
    <t>I 2017</t>
  </si>
  <si>
    <t>II 2017</t>
  </si>
  <si>
    <t>III 2017</t>
  </si>
  <si>
    <t>XI 2017</t>
  </si>
  <si>
    <t>XII 2017</t>
  </si>
  <si>
    <t>I 2018</t>
  </si>
  <si>
    <t>II 2018</t>
  </si>
  <si>
    <t>III 2018</t>
  </si>
  <si>
    <r>
      <rPr>
        <sz val="8"/>
        <rFont val="Calibri"/>
        <family val="2"/>
        <charset val="238"/>
      </rPr>
      <t>Ø</t>
    </r>
    <r>
      <rPr>
        <sz val="8"/>
        <rFont val="Arial Narrow"/>
        <family val="2"/>
        <charset val="238"/>
      </rPr>
      <t>2017=100</t>
    </r>
  </si>
  <si>
    <r>
      <t>Æ</t>
    </r>
    <r>
      <rPr>
        <sz val="8"/>
        <rFont val="Arial Narrow"/>
        <family val="2"/>
        <charset val="238"/>
      </rPr>
      <t>2017</t>
    </r>
  </si>
  <si>
    <t>Index higher than 300</t>
  </si>
  <si>
    <t>IV 2018</t>
  </si>
  <si>
    <t>IV 2017</t>
  </si>
  <si>
    <t>1. ИНДУСТРИЈСКА ПРОИЗВОДЊА - МЈЕСЕЧНЕ СТОПЕ ПРОМЈЕНА ИЗРАЧУНАТЕ ИЗ ДЕСЕЗОНИРАНИХ ИНДЕКСА, МАЈ 2018.</t>
  </si>
  <si>
    <t>V 2018</t>
  </si>
  <si>
    <t>2. ИНДУСТРИЈСКА ПРОИЗВОДЊА - ГОДИШЊЕ СТОПЕ ПРОМЈЕНА ИЗРАЧУНАТЕ ИЗ КАЛЕНДАРСКИ ПРИЛАГОЂЕНИХ ИНДЕКСА, MAJ 2018.</t>
  </si>
  <si>
    <t>V 2017</t>
  </si>
  <si>
    <t>I-V 2018</t>
  </si>
  <si>
    <t>I-V 2017</t>
  </si>
  <si>
    <t xml:space="preserve">   INDUSTRIAL PRODUCTION – MONTH-ON-MONTH CHANGE RATES CALCULATED ON THE BASIS OF SEASONALLY ADJUSTED INDICES, MAY 2018</t>
  </si>
  <si>
    <t xml:space="preserve">  INDUSTRIAL PRODUCTION - YEAR-ON-YEAR CHANGE RATES CALCULATED ON THE BASIS OF WORKING-DAY ADJUSTED INDICES, MAY 2018</t>
  </si>
  <si>
    <r>
      <t>ПРЕМА ГИГ</t>
    </r>
    <r>
      <rPr>
        <vertAlign val="superscript"/>
        <sz val="8"/>
        <rFont val="Arial Narrow"/>
        <family val="2"/>
      </rPr>
      <t xml:space="preserve">1) </t>
    </r>
    <r>
      <rPr>
        <sz val="8"/>
        <rFont val="Arial Narrow"/>
        <family val="2"/>
      </rPr>
      <t>2010</t>
    </r>
  </si>
  <si>
    <r>
      <t>BY MIGs</t>
    </r>
    <r>
      <rPr>
        <i/>
        <vertAlign val="superscript"/>
        <sz val="8"/>
        <rFont val="Arial Narrow"/>
        <family val="2"/>
      </rPr>
      <t>1)</t>
    </r>
    <r>
      <rPr>
        <i/>
        <sz val="8"/>
        <rFont val="Arial Narrow"/>
        <family val="2"/>
      </rPr>
      <t xml:space="preserve"> 2010</t>
    </r>
  </si>
  <si>
    <r>
      <t xml:space="preserve">1) </t>
    </r>
    <r>
      <rPr>
        <sz val="7"/>
        <rFont val="Arial Narrow"/>
        <family val="2"/>
      </rPr>
      <t xml:space="preserve">Главне индустријске групе дефинисане на основу економске намјене производа
</t>
    </r>
  </si>
  <si>
    <r>
      <t xml:space="preserve">2) </t>
    </r>
    <r>
      <rPr>
        <sz val="7"/>
        <rFont val="Arial Narrow"/>
        <family val="2"/>
      </rPr>
      <t>Стопа већа од 300</t>
    </r>
  </si>
  <si>
    <r>
      <t>300</t>
    </r>
    <r>
      <rPr>
        <vertAlign val="superscript"/>
        <sz val="8"/>
        <rFont val="Arial Narrow"/>
        <family val="2"/>
      </rPr>
      <t>2)</t>
    </r>
  </si>
  <si>
    <r>
      <t xml:space="preserve">23. VII 2018. Број/No. </t>
    </r>
    <r>
      <rPr>
        <b/>
        <sz val="10"/>
        <color indexed="56"/>
        <rFont val="Arial Narrow"/>
        <family val="2"/>
        <charset val="238"/>
      </rPr>
      <t xml:space="preserve">176/18-1  </t>
    </r>
  </si>
  <si>
    <r>
      <t>ПРЕМА ГИГ</t>
    </r>
    <r>
      <rPr>
        <vertAlign val="superscript"/>
        <sz val="8"/>
        <rFont val="Arial Narrow"/>
        <family val="2"/>
        <charset val="238"/>
      </rPr>
      <t xml:space="preserve">1) </t>
    </r>
    <r>
      <rPr>
        <sz val="8"/>
        <rFont val="Arial Narrow"/>
        <family val="2"/>
        <charset val="238"/>
      </rPr>
      <t>2010</t>
    </r>
  </si>
  <si>
    <r>
      <t>BY MIGs</t>
    </r>
    <r>
      <rPr>
        <i/>
        <vertAlign val="superscript"/>
        <sz val="8"/>
        <rFont val="Arial Narrow"/>
        <family val="2"/>
        <charset val="238"/>
      </rPr>
      <t>1)</t>
    </r>
    <r>
      <rPr>
        <i/>
        <sz val="8"/>
        <rFont val="Arial Narrow"/>
        <family val="2"/>
        <charset val="238"/>
      </rPr>
      <t xml:space="preserve"> 2010</t>
    </r>
  </si>
  <si>
    <r>
      <t xml:space="preserve">1) </t>
    </r>
    <r>
      <rPr>
        <sz val="8"/>
        <rFont val="Arial Narrow"/>
        <family val="2"/>
        <charset val="238"/>
      </rPr>
      <t xml:space="preserve">Главне индустријске групе дефинисане на основу економске намјене производа
</t>
    </r>
  </si>
  <si>
    <r>
      <t xml:space="preserve">1) </t>
    </r>
    <r>
      <rPr>
        <sz val="7"/>
        <rFont val="Arial Narrow"/>
        <family val="2"/>
      </rPr>
      <t>Стопа већа од 300</t>
    </r>
  </si>
  <si>
    <r>
      <t xml:space="preserve">1) </t>
    </r>
    <r>
      <rPr>
        <sz val="7"/>
        <rFont val="Arial Narrow"/>
        <family val="2"/>
        <charset val="238"/>
      </rPr>
      <t xml:space="preserve">Главне индустријске групе дефинисане на основу економске намјене производа
</t>
    </r>
  </si>
  <si>
    <r>
      <t>2)</t>
    </r>
    <r>
      <rPr>
        <sz val="7"/>
        <rFont val="Arial Narrow"/>
        <family val="2"/>
        <charset val="238"/>
      </rPr>
      <t xml:space="preserve"> Индекс</t>
    </r>
    <r>
      <rPr>
        <sz val="7"/>
        <rFont val="Arial Narrow"/>
        <family val="2"/>
      </rPr>
      <t xml:space="preserve"> већи од 300</t>
    </r>
  </si>
  <si>
    <t>мај/May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</si>
</sst>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8"/>
      <name val="Arial"/>
      <family val="2"/>
    </font>
    <font>
      <sz val="8"/>
      <name val="Tahoma"/>
      <family val="2"/>
      <charset val="238"/>
    </font>
    <font>
      <sz val="11"/>
      <color indexed="8"/>
      <name val="Calibri"/>
      <family val="2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Arial Narrow"/>
      <family val="2"/>
    </font>
    <font>
      <sz val="8"/>
      <name val="Arial Narrow"/>
      <family val="2"/>
    </font>
    <font>
      <b/>
      <sz val="12"/>
      <color indexed="56"/>
      <name val="Arial Narrow"/>
      <family val="2"/>
    </font>
    <font>
      <sz val="8"/>
      <color indexed="8"/>
      <name val="Arial Narrow"/>
      <family val="2"/>
    </font>
    <font>
      <sz val="8"/>
      <color indexed="56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vertAlign val="superscript"/>
      <sz val="8"/>
      <name val="Arial Narrow"/>
      <family val="2"/>
    </font>
    <font>
      <i/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i/>
      <sz val="7"/>
      <name val="Arial Narrow"/>
      <family val="2"/>
    </font>
    <font>
      <sz val="8"/>
      <color indexed="8"/>
      <name val="Arial Narrow"/>
      <family val="2"/>
      <charset val="238"/>
    </font>
    <font>
      <u/>
      <sz val="8"/>
      <name val="Arial Narrow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10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sz val="7"/>
      <name val="Arial Narrow"/>
      <family val="2"/>
      <charset val="238"/>
    </font>
    <font>
      <i/>
      <sz val="8"/>
      <color indexed="8"/>
      <name val="Arial Narrow"/>
      <family val="2"/>
      <charset val="238"/>
    </font>
    <font>
      <sz val="8"/>
      <name val="Calibri"/>
      <family val="2"/>
      <charset val="238"/>
    </font>
    <font>
      <sz val="8"/>
      <name val="Symbol"/>
      <family val="1"/>
      <charset val="2"/>
    </font>
    <font>
      <b/>
      <sz val="8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8"/>
      <color rgb="FF000000"/>
      <name val="Arial Narrow"/>
      <family val="2"/>
    </font>
    <font>
      <b/>
      <sz val="10"/>
      <color indexed="56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name val="Arial"/>
      <family val="2"/>
    </font>
    <font>
      <b/>
      <sz val="8"/>
      <color rgb="FF003366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1" fillId="0" borderId="0"/>
    <xf numFmtId="0" fontId="2" fillId="0" borderId="0"/>
    <xf numFmtId="0" fontId="40" fillId="0" borderId="0"/>
    <xf numFmtId="0" fontId="40" fillId="0" borderId="0"/>
  </cellStyleXfs>
  <cellXfs count="187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left" vertical="top"/>
    </xf>
    <xf numFmtId="0" fontId="4" fillId="0" borderId="0" xfId="0" applyFont="1" applyFill="1"/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0" borderId="0" xfId="0" applyFont="1" applyAlignment="1"/>
    <xf numFmtId="0" fontId="11" fillId="0" borderId="0" xfId="3" applyFont="1" applyFill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164" fontId="11" fillId="0" borderId="0" xfId="3" applyNumberFormat="1" applyFont="1" applyFill="1" applyBorder="1" applyAlignment="1">
      <alignment horizontal="right" wrapText="1"/>
    </xf>
    <xf numFmtId="0" fontId="12" fillId="0" borderId="0" xfId="0" applyFont="1" applyAlignment="1">
      <alignment horizontal="right"/>
    </xf>
    <xf numFmtId="0" fontId="9" fillId="0" borderId="0" xfId="0" applyFont="1" applyFill="1" applyAlignment="1"/>
    <xf numFmtId="0" fontId="13" fillId="0" borderId="0" xfId="0" applyFont="1" applyFill="1" applyAlignment="1"/>
    <xf numFmtId="0" fontId="9" fillId="0" borderId="0" xfId="0" applyFont="1" applyFill="1"/>
    <xf numFmtId="0" fontId="8" fillId="0" borderId="0" xfId="0" applyFont="1" applyFill="1" applyAlignment="1"/>
    <xf numFmtId="0" fontId="14" fillId="0" borderId="0" xfId="0" applyFont="1" applyFill="1" applyAlignment="1"/>
    <xf numFmtId="0" fontId="13" fillId="0" borderId="1" xfId="0" applyFont="1" applyFill="1" applyBorder="1" applyAlignment="1"/>
    <xf numFmtId="0" fontId="11" fillId="2" borderId="2" xfId="3" applyFont="1" applyFill="1" applyBorder="1" applyAlignment="1">
      <alignment horizontal="left" vertical="top"/>
    </xf>
    <xf numFmtId="0" fontId="9" fillId="2" borderId="2" xfId="0" applyFont="1" applyFill="1" applyBorder="1"/>
    <xf numFmtId="0" fontId="11" fillId="2" borderId="1" xfId="3" applyFont="1" applyFill="1" applyBorder="1" applyAlignment="1">
      <alignment horizontal="left" vertical="top"/>
    </xf>
    <xf numFmtId="0" fontId="9" fillId="2" borderId="1" xfId="0" applyFont="1" applyFill="1" applyBorder="1"/>
    <xf numFmtId="0" fontId="11" fillId="0" borderId="0" xfId="3" applyFont="1" applyFill="1" applyBorder="1" applyAlignment="1">
      <alignment horizontal="left" vertical="top"/>
    </xf>
    <xf numFmtId="0" fontId="11" fillId="0" borderId="0" xfId="3" applyFont="1" applyFill="1" applyBorder="1" applyAlignment="1">
      <alignment horizontal="center"/>
    </xf>
    <xf numFmtId="0" fontId="8" fillId="0" borderId="4" xfId="0" applyFont="1" applyFill="1" applyBorder="1"/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 wrapText="1"/>
    </xf>
    <xf numFmtId="0" fontId="8" fillId="0" borderId="5" xfId="0" applyFont="1" applyFill="1" applyBorder="1"/>
    <xf numFmtId="0" fontId="8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49" fontId="9" fillId="0" borderId="0" xfId="0" applyNumberFormat="1" applyFont="1" applyFill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49" fontId="8" fillId="0" borderId="5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8" fillId="0" borderId="5" xfId="3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9" fillId="0" borderId="0" xfId="0" applyFont="1" applyFill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right" vertical="top" wrapText="1"/>
    </xf>
    <xf numFmtId="0" fontId="9" fillId="0" borderId="0" xfId="0" applyFont="1" applyFill="1" applyAlignment="1">
      <alignment horizontal="right" vertical="top" wrapText="1"/>
    </xf>
    <xf numFmtId="0" fontId="19" fillId="0" borderId="0" xfId="0" applyFont="1" applyAlignment="1">
      <alignment wrapText="1"/>
    </xf>
    <xf numFmtId="0" fontId="21" fillId="0" borderId="0" xfId="0" applyFont="1" applyBorder="1" applyAlignment="1"/>
    <xf numFmtId="164" fontId="35" fillId="0" borderId="0" xfId="0" applyNumberFormat="1" applyFont="1" applyFill="1" applyBorder="1" applyAlignment="1">
      <alignment horizontal="right" vertical="top" wrapText="1" indent="1"/>
    </xf>
    <xf numFmtId="0" fontId="24" fillId="0" borderId="0" xfId="0" applyFont="1" applyFill="1" applyAlignment="1"/>
    <xf numFmtId="0" fontId="27" fillId="0" borderId="0" xfId="0" applyFont="1" applyFill="1" applyAlignment="1"/>
    <xf numFmtId="0" fontId="24" fillId="0" borderId="0" xfId="0" applyFont="1" applyFill="1"/>
    <xf numFmtId="0" fontId="22" fillId="2" borderId="0" xfId="3" applyFont="1" applyFill="1" applyBorder="1" applyAlignment="1">
      <alignment horizontal="left" vertical="top"/>
    </xf>
    <xf numFmtId="0" fontId="22" fillId="2" borderId="0" xfId="3" applyFont="1" applyFill="1" applyBorder="1" applyAlignment="1">
      <alignment horizontal="center"/>
    </xf>
    <xf numFmtId="0" fontId="24" fillId="2" borderId="0" xfId="0" applyFont="1" applyFill="1" applyBorder="1"/>
    <xf numFmtId="0" fontId="22" fillId="2" borderId="1" xfId="3" applyFont="1" applyFill="1" applyBorder="1" applyAlignment="1">
      <alignment horizontal="left" vertical="top"/>
    </xf>
    <xf numFmtId="0" fontId="22" fillId="2" borderId="1" xfId="3" applyFont="1" applyFill="1" applyBorder="1" applyAlignment="1">
      <alignment horizontal="center"/>
    </xf>
    <xf numFmtId="0" fontId="24" fillId="2" borderId="1" xfId="0" applyFont="1" applyFill="1" applyBorder="1"/>
    <xf numFmtId="0" fontId="22" fillId="0" borderId="0" xfId="3" applyFont="1" applyFill="1" applyBorder="1" applyAlignment="1">
      <alignment horizontal="left" vertical="top"/>
    </xf>
    <xf numFmtId="0" fontId="22" fillId="0" borderId="0" xfId="3" applyFont="1" applyFill="1" applyBorder="1" applyAlignment="1">
      <alignment horizontal="center"/>
    </xf>
    <xf numFmtId="0" fontId="25" fillId="0" borderId="4" xfId="0" applyFont="1" applyFill="1" applyBorder="1"/>
    <xf numFmtId="0" fontId="24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vertical="top" wrapText="1"/>
    </xf>
    <xf numFmtId="0" fontId="25" fillId="0" borderId="5" xfId="0" applyFont="1" applyFill="1" applyBorder="1"/>
    <xf numFmtId="0" fontId="25" fillId="0" borderId="0" xfId="0" applyFont="1" applyFill="1" applyBorder="1" applyAlignment="1">
      <alignment vertical="top" wrapText="1"/>
    </xf>
    <xf numFmtId="2" fontId="36" fillId="0" borderId="5" xfId="0" applyNumberFormat="1" applyFont="1" applyFill="1" applyBorder="1" applyAlignment="1">
      <alignment horizontal="right" vertical="top" wrapText="1" indent="1"/>
    </xf>
    <xf numFmtId="164" fontId="36" fillId="0" borderId="5" xfId="0" applyNumberFormat="1" applyFont="1" applyFill="1" applyBorder="1" applyAlignment="1">
      <alignment horizontal="right" vertical="top" wrapText="1" indent="1"/>
    </xf>
    <xf numFmtId="164" fontId="36" fillId="0" borderId="0" xfId="0" applyNumberFormat="1" applyFont="1" applyFill="1" applyBorder="1" applyAlignment="1">
      <alignment horizontal="right" vertical="top" wrapText="1" indent="1"/>
    </xf>
    <xf numFmtId="0" fontId="24" fillId="0" borderId="0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27" fillId="0" borderId="0" xfId="0" applyFont="1"/>
    <xf numFmtId="0" fontId="24" fillId="0" borderId="0" xfId="0" applyFont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5" fillId="0" borderId="5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24" fillId="0" borderId="0" xfId="0" applyFont="1"/>
    <xf numFmtId="0" fontId="24" fillId="0" borderId="0" xfId="0" applyFont="1" applyFill="1" applyBorder="1" applyAlignment="1">
      <alignment horizontal="left" vertical="center" wrapText="1"/>
    </xf>
    <xf numFmtId="2" fontId="22" fillId="0" borderId="5" xfId="0" applyNumberFormat="1" applyFont="1" applyFill="1" applyBorder="1" applyAlignment="1">
      <alignment horizontal="right" vertical="top" wrapText="1" indent="1"/>
    </xf>
    <xf numFmtId="0" fontId="25" fillId="0" borderId="5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top" wrapText="1"/>
    </xf>
    <xf numFmtId="0" fontId="25" fillId="0" borderId="5" xfId="0" applyFont="1" applyFill="1" applyBorder="1" applyAlignment="1">
      <alignment wrapText="1"/>
    </xf>
    <xf numFmtId="0" fontId="25" fillId="0" borderId="0" xfId="0" applyFont="1" applyFill="1" applyAlignment="1">
      <alignment vertical="top" wrapText="1"/>
    </xf>
    <xf numFmtId="49" fontId="24" fillId="0" borderId="0" xfId="0" applyNumberFormat="1" applyFont="1" applyFill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49" fontId="25" fillId="0" borderId="5" xfId="0" applyNumberFormat="1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0" xfId="3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/>
    </xf>
    <xf numFmtId="0" fontId="25" fillId="0" borderId="5" xfId="0" applyFont="1" applyFill="1" applyBorder="1" applyAlignment="1">
      <alignment horizontal="left" vertical="top" wrapText="1"/>
    </xf>
    <xf numFmtId="0" fontId="25" fillId="0" borderId="0" xfId="0" applyFont="1" applyFill="1" applyAlignment="1">
      <alignment horizontal="left" vertical="top"/>
    </xf>
    <xf numFmtId="0" fontId="24" fillId="0" borderId="0" xfId="0" applyFont="1" applyFill="1" applyAlignment="1">
      <alignment vertical="top" wrapText="1"/>
    </xf>
    <xf numFmtId="0" fontId="25" fillId="0" borderId="5" xfId="0" applyFont="1" applyFill="1" applyBorder="1" applyAlignment="1">
      <alignment vertical="top" wrapText="1"/>
    </xf>
    <xf numFmtId="164" fontId="22" fillId="0" borderId="0" xfId="3" applyNumberFormat="1" applyFont="1" applyFill="1" applyBorder="1" applyAlignment="1">
      <alignment horizontal="right" wrapText="1"/>
    </xf>
    <xf numFmtId="0" fontId="25" fillId="0" borderId="0" xfId="0" applyFont="1" applyFill="1" applyBorder="1" applyAlignment="1">
      <alignment horizontal="right" vertical="top" wrapText="1"/>
    </xf>
    <xf numFmtId="0" fontId="24" fillId="0" borderId="0" xfId="0" applyFont="1" applyFill="1" applyAlignment="1">
      <alignment horizontal="right" vertical="top" wrapText="1"/>
    </xf>
    <xf numFmtId="0" fontId="31" fillId="0" borderId="0" xfId="0" applyFont="1" applyBorder="1" applyAlignment="1"/>
    <xf numFmtId="0" fontId="24" fillId="0" borderId="0" xfId="0" applyFont="1" applyFill="1" applyAlignment="1">
      <alignment horizontal="left" vertical="top"/>
    </xf>
    <xf numFmtId="49" fontId="24" fillId="0" borderId="0" xfId="0" applyNumberFormat="1" applyFont="1" applyFill="1"/>
    <xf numFmtId="0" fontId="25" fillId="0" borderId="0" xfId="0" applyFont="1" applyFill="1" applyAlignment="1"/>
    <xf numFmtId="0" fontId="22" fillId="2" borderId="2" xfId="3" applyFont="1" applyFill="1" applyBorder="1" applyAlignment="1">
      <alignment horizontal="left" vertical="top"/>
    </xf>
    <xf numFmtId="0" fontId="24" fillId="2" borderId="2" xfId="0" applyFont="1" applyFill="1" applyBorder="1"/>
    <xf numFmtId="0" fontId="32" fillId="0" borderId="5" xfId="3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right" vertical="top" wrapText="1"/>
    </xf>
    <xf numFmtId="0" fontId="25" fillId="0" borderId="0" xfId="0" applyFont="1" applyBorder="1" applyAlignment="1"/>
    <xf numFmtId="0" fontId="22" fillId="2" borderId="2" xfId="3" applyFont="1" applyFill="1" applyBorder="1" applyAlignment="1">
      <alignment horizontal="center"/>
    </xf>
    <xf numFmtId="164" fontId="35" fillId="0" borderId="5" xfId="0" applyNumberFormat="1" applyFont="1" applyFill="1" applyBorder="1" applyAlignment="1">
      <alignment horizontal="right" vertical="top" wrapText="1" indent="1"/>
    </xf>
    <xf numFmtId="0" fontId="25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right"/>
    </xf>
    <xf numFmtId="164" fontId="36" fillId="0" borderId="6" xfId="0" applyNumberFormat="1" applyFont="1" applyFill="1" applyBorder="1" applyAlignment="1">
      <alignment horizontal="right" vertical="top" wrapText="1" indent="1"/>
    </xf>
    <xf numFmtId="164" fontId="35" fillId="0" borderId="6" xfId="0" applyNumberFormat="1" applyFont="1" applyFill="1" applyBorder="1" applyAlignment="1">
      <alignment horizontal="right" vertical="top" wrapText="1" indent="1"/>
    </xf>
    <xf numFmtId="0" fontId="25" fillId="0" borderId="0" xfId="0" applyFont="1" applyFill="1" applyBorder="1" applyAlignment="1">
      <alignment horizontal="left"/>
    </xf>
    <xf numFmtId="0" fontId="23" fillId="3" borderId="7" xfId="0" applyFont="1" applyFill="1" applyBorder="1" applyAlignment="1">
      <alignment horizontal="center" wrapText="1"/>
    </xf>
    <xf numFmtId="0" fontId="24" fillId="3" borderId="8" xfId="0" applyFont="1" applyFill="1" applyBorder="1" applyAlignment="1">
      <alignment horizontal="center" vertical="top" wrapText="1"/>
    </xf>
    <xf numFmtId="0" fontId="34" fillId="3" borderId="8" xfId="0" applyFont="1" applyFill="1" applyBorder="1" applyAlignment="1">
      <alignment horizontal="center" vertical="top" wrapText="1"/>
    </xf>
    <xf numFmtId="164" fontId="24" fillId="0" borderId="0" xfId="0" applyNumberFormat="1" applyFont="1"/>
    <xf numFmtId="164" fontId="24" fillId="0" borderId="2" xfId="0" applyNumberFormat="1" applyFont="1" applyFill="1" applyBorder="1" applyAlignment="1">
      <alignment horizontal="right" vertical="top" wrapText="1" indent="1"/>
    </xf>
    <xf numFmtId="164" fontId="24" fillId="0" borderId="3" xfId="0" applyNumberFormat="1" applyFont="1" applyFill="1" applyBorder="1" applyAlignment="1">
      <alignment horizontal="right" vertical="top" wrapText="1" indent="1"/>
    </xf>
    <xf numFmtId="2" fontId="24" fillId="0" borderId="4" xfId="0" applyNumberFormat="1" applyFont="1" applyFill="1" applyBorder="1" applyAlignment="1">
      <alignment horizontal="right" vertical="top" wrapText="1" indent="1"/>
    </xf>
    <xf numFmtId="164" fontId="37" fillId="0" borderId="5" xfId="0" applyNumberFormat="1" applyFont="1" applyFill="1" applyBorder="1" applyAlignment="1">
      <alignment horizontal="right" vertical="top" wrapText="1" indent="1"/>
    </xf>
    <xf numFmtId="164" fontId="37" fillId="0" borderId="0" xfId="0" applyNumberFormat="1" applyFont="1" applyFill="1" applyBorder="1" applyAlignment="1">
      <alignment horizontal="right" vertical="top" wrapText="1" indent="1"/>
    </xf>
    <xf numFmtId="164" fontId="24" fillId="0" borderId="0" xfId="0" applyNumberFormat="1" applyFont="1" applyFill="1" applyBorder="1" applyAlignment="1">
      <alignment horizontal="right" vertical="top" indent="1"/>
    </xf>
    <xf numFmtId="164" fontId="24" fillId="0" borderId="6" xfId="0" applyNumberFormat="1" applyFont="1" applyFill="1" applyBorder="1" applyAlignment="1">
      <alignment horizontal="right" vertical="top" indent="1"/>
    </xf>
    <xf numFmtId="164" fontId="22" fillId="0" borderId="5" xfId="0" applyNumberFormat="1" applyFont="1" applyFill="1" applyBorder="1" applyAlignment="1">
      <alignment horizontal="right" vertical="top" wrapText="1" indent="1"/>
    </xf>
    <xf numFmtId="164" fontId="22" fillId="0" borderId="0" xfId="0" applyNumberFormat="1" applyFont="1" applyFill="1" applyBorder="1" applyAlignment="1">
      <alignment horizontal="right" vertical="top" wrapText="1" indent="1"/>
    </xf>
    <xf numFmtId="164" fontId="22" fillId="0" borderId="6" xfId="0" applyNumberFormat="1" applyFont="1" applyFill="1" applyBorder="1" applyAlignment="1">
      <alignment horizontal="right" vertical="top" wrapText="1" indent="1"/>
    </xf>
    <xf numFmtId="164" fontId="9" fillId="0" borderId="4" xfId="0" applyNumberFormat="1" applyFont="1" applyFill="1" applyBorder="1" applyAlignment="1">
      <alignment horizontal="right" vertical="top" wrapText="1" indent="1"/>
    </xf>
    <xf numFmtId="164" fontId="9" fillId="0" borderId="0" xfId="0" applyNumberFormat="1" applyFont="1" applyFill="1" applyBorder="1" applyAlignment="1">
      <alignment horizontal="right" vertical="top" wrapText="1" indent="1"/>
    </xf>
    <xf numFmtId="164" fontId="11" fillId="0" borderId="5" xfId="0" applyNumberFormat="1" applyFont="1" applyFill="1" applyBorder="1" applyAlignment="1">
      <alignment horizontal="right" vertical="top" wrapText="1" indent="1"/>
    </xf>
    <xf numFmtId="164" fontId="11" fillId="0" borderId="0" xfId="0" applyNumberFormat="1" applyFont="1" applyFill="1" applyBorder="1" applyAlignment="1">
      <alignment horizontal="right" vertical="top" wrapText="1" indent="1"/>
    </xf>
    <xf numFmtId="0" fontId="19" fillId="0" borderId="0" xfId="0" applyFont="1" applyAlignment="1">
      <alignment vertical="center"/>
    </xf>
    <xf numFmtId="0" fontId="30" fillId="0" borderId="0" xfId="0" applyFont="1" applyFill="1" applyAlignment="1">
      <alignment horizontal="left" vertical="top" indent="1"/>
    </xf>
    <xf numFmtId="0" fontId="14" fillId="0" borderId="1" xfId="0" applyFont="1" applyFill="1" applyBorder="1" applyAlignment="1"/>
    <xf numFmtId="0" fontId="11" fillId="2" borderId="2" xfId="3" applyFont="1" applyFill="1" applyBorder="1" applyAlignment="1">
      <alignment horizontal="center"/>
    </xf>
    <xf numFmtId="0" fontId="11" fillId="2" borderId="1" xfId="3" applyFont="1" applyFill="1" applyBorder="1" applyAlignment="1">
      <alignment horizontal="center"/>
    </xf>
    <xf numFmtId="164" fontId="24" fillId="0" borderId="5" xfId="0" applyNumberFormat="1" applyFont="1" applyFill="1" applyBorder="1" applyAlignment="1">
      <alignment horizontal="right" vertical="top" wrapText="1" indent="1"/>
    </xf>
    <xf numFmtId="164" fontId="24" fillId="0" borderId="0" xfId="0" applyNumberFormat="1" applyFont="1" applyFill="1" applyBorder="1" applyAlignment="1">
      <alignment horizontal="right" vertical="top" wrapText="1" indent="1"/>
    </xf>
    <xf numFmtId="164" fontId="24" fillId="0" borderId="6" xfId="0" applyNumberFormat="1" applyFont="1" applyFill="1" applyBorder="1" applyAlignment="1">
      <alignment horizontal="right" vertical="top" wrapText="1" indent="1"/>
    </xf>
    <xf numFmtId="0" fontId="25" fillId="0" borderId="1" xfId="0" applyFont="1" applyFill="1" applyBorder="1" applyAlignment="1"/>
    <xf numFmtId="164" fontId="36" fillId="0" borderId="0" xfId="0" applyNumberFormat="1" applyFont="1" applyFill="1" applyAlignment="1">
      <alignment horizontal="right" vertical="top" wrapText="1" indent="1"/>
    </xf>
    <xf numFmtId="164" fontId="24" fillId="0" borderId="0" xfId="0" applyNumberFormat="1" applyFont="1" applyFill="1" applyAlignment="1">
      <alignment horizontal="right" vertical="top" wrapText="1" indent="1"/>
    </xf>
    <xf numFmtId="164" fontId="39" fillId="0" borderId="0" xfId="0" applyNumberFormat="1" applyFont="1" applyAlignment="1">
      <alignment horizontal="center" vertical="top"/>
    </xf>
    <xf numFmtId="164" fontId="39" fillId="0" borderId="5" xfId="0" applyNumberFormat="1" applyFont="1" applyBorder="1" applyAlignment="1">
      <alignment horizontal="center" vertical="top"/>
    </xf>
    <xf numFmtId="0" fontId="25" fillId="0" borderId="0" xfId="0" applyFont="1" applyFill="1"/>
    <xf numFmtId="0" fontId="25" fillId="0" borderId="0" xfId="0" applyFont="1"/>
    <xf numFmtId="0" fontId="23" fillId="3" borderId="4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23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164" fontId="11" fillId="0" borderId="0" xfId="0" applyNumberFormat="1" applyFont="1" applyFill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164" fontId="24" fillId="0" borderId="0" xfId="0" applyNumberFormat="1" applyFont="1" applyFill="1" applyAlignment="1">
      <alignment horizontal="center" vertical="top" wrapText="1"/>
    </xf>
    <xf numFmtId="164" fontId="36" fillId="0" borderId="0" xfId="0" applyNumberFormat="1" applyFont="1" applyBorder="1" applyAlignment="1">
      <alignment horizontal="right" vertical="top" wrapText="1" indent="1"/>
    </xf>
    <xf numFmtId="164" fontId="36" fillId="0" borderId="6" xfId="0" applyNumberFormat="1" applyFont="1" applyBorder="1" applyAlignment="1">
      <alignment horizontal="right" vertical="top" wrapText="1" indent="1"/>
    </xf>
    <xf numFmtId="0" fontId="19" fillId="0" borderId="0" xfId="0" applyFont="1" applyAlignment="1">
      <alignment horizontal="left" vertical="top"/>
    </xf>
    <xf numFmtId="0" fontId="41" fillId="0" borderId="0" xfId="0" applyFont="1"/>
    <xf numFmtId="164" fontId="36" fillId="0" borderId="0" xfId="0" applyNumberFormat="1" applyFont="1" applyAlignment="1">
      <alignment horizontal="right" vertical="top" wrapText="1" indent="1"/>
    </xf>
    <xf numFmtId="0" fontId="24" fillId="0" borderId="0" xfId="0" applyFont="1" applyAlignment="1">
      <alignment horizontal="right" vertical="top" wrapText="1" indent="1"/>
    </xf>
    <xf numFmtId="164" fontId="9" fillId="0" borderId="0" xfId="5" applyNumberFormat="1" applyFont="1" applyBorder="1" applyAlignment="1">
      <alignment horizontal="center" vertical="top"/>
    </xf>
    <xf numFmtId="164" fontId="9" fillId="0" borderId="5" xfId="5" applyNumberFormat="1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164" fontId="0" fillId="0" borderId="0" xfId="0" applyNumberFormat="1" applyFill="1"/>
    <xf numFmtId="164" fontId="9" fillId="0" borderId="0" xfId="0" applyNumberFormat="1" applyFont="1" applyAlignment="1">
      <alignment horizontal="center" vertical="top"/>
    </xf>
    <xf numFmtId="164" fontId="9" fillId="0" borderId="0" xfId="0" applyNumberFormat="1" applyFont="1" applyAlignment="1">
      <alignment horizontal="center"/>
    </xf>
    <xf numFmtId="0" fontId="24" fillId="0" borderId="0" xfId="0" applyFont="1" applyBorder="1" applyAlignment="1">
      <alignment horizontal="right" vertical="top" wrapText="1" indent="1"/>
    </xf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26" fillId="0" borderId="0" xfId="0" applyFont="1" applyAlignment="1">
      <alignment horizontal="left" vertical="top" wrapText="1"/>
    </xf>
    <xf numFmtId="0" fontId="25" fillId="0" borderId="0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center" wrapText="1"/>
    </xf>
    <xf numFmtId="0" fontId="24" fillId="3" borderId="9" xfId="0" applyFont="1" applyFill="1" applyBorder="1" applyAlignment="1">
      <alignment horizontal="center" wrapText="1"/>
    </xf>
    <xf numFmtId="0" fontId="29" fillId="0" borderId="0" xfId="0" applyFont="1" applyAlignment="1">
      <alignment horizontal="left" vertical="top" wrapText="1"/>
    </xf>
  </cellXfs>
  <cellStyles count="6">
    <cellStyle name="Normal" xfId="0" builtinId="0"/>
    <cellStyle name="Normal 2" xfId="1"/>
    <cellStyle name="Normal 3" xfId="2"/>
    <cellStyle name="Normal 3 2" xfId="5"/>
    <cellStyle name="Normal 4" xfId="4"/>
    <cellStyle name="Normal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licicbi\Desktop\My%20Documents\INDUSTRIJA%20za%202018\SAOPSTENJE%20-%20proizvodnja\MAJ\demetra_maj_kOREKC\Indeks%20industrijske%20proizvodnje%20MAJ%202018._KORIGOVANO_%20DEMETRA%20-%20IZLAZ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licicbi\Desktop\My%20Documents\INDUSTRIJA%20za%202018\SAOPSTENJE%20-%20proizvodnja\MAJ\Indust.%20pr%20za%20maj_KORIGOV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"/>
      <sheetName val="y"/>
      <sheetName val="ycal"/>
      <sheetName val="sa"/>
      <sheetName val="RACUN_DESEZ_MAJ"/>
      <sheetName val="RACUN stopa"/>
      <sheetName val="KALEND.MAJ"/>
      <sheetName val="RACUN_stopa_K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J3">
            <v>-1.6109721294098733</v>
          </cell>
          <cell r="K3">
            <v>2.1232943980820096E-2</v>
          </cell>
          <cell r="L3">
            <v>4.7245289335575649</v>
          </cell>
          <cell r="M3">
            <v>0.9962420703354411</v>
          </cell>
          <cell r="N3">
            <v>-1.0700433052168563</v>
          </cell>
          <cell r="O3">
            <v>5.6454250696973389</v>
          </cell>
        </row>
        <row r="4">
          <cell r="J4">
            <v>-1.6496420996168268</v>
          </cell>
          <cell r="K4">
            <v>7.6182032411820728</v>
          </cell>
          <cell r="L4">
            <v>-5.778421767156928</v>
          </cell>
          <cell r="M4">
            <v>-10.788500176761929</v>
          </cell>
          <cell r="N4">
            <v>0.75220431081000072</v>
          </cell>
          <cell r="O4">
            <v>7.6022449846325628</v>
          </cell>
        </row>
        <row r="5">
          <cell r="J5">
            <v>-6.4448021764472401</v>
          </cell>
          <cell r="K5">
            <v>-2.7417349260080073</v>
          </cell>
          <cell r="L5">
            <v>21.412920664871905</v>
          </cell>
          <cell r="M5">
            <v>18.341625873548082</v>
          </cell>
          <cell r="N5">
            <v>-6.7523695210390713</v>
          </cell>
          <cell r="O5">
            <v>-1.796463780559165</v>
          </cell>
        </row>
        <row r="6">
          <cell r="J6">
            <v>10.609830231743217</v>
          </cell>
          <cell r="K6">
            <v>-17.067333862782448</v>
          </cell>
          <cell r="L6">
            <v>-18.064225963990339</v>
          </cell>
          <cell r="M6">
            <v>-5.2377873435065538</v>
          </cell>
          <cell r="N6">
            <v>47.235113362840366</v>
          </cell>
          <cell r="O6">
            <v>-8.7910203476325677</v>
          </cell>
        </row>
        <row r="7">
          <cell r="J7">
            <v>-4.5484741255751402</v>
          </cell>
          <cell r="K7">
            <v>10.598138006209524</v>
          </cell>
          <cell r="L7">
            <v>0.61535322704415307</v>
          </cell>
          <cell r="M7">
            <v>-0.82363731282174513</v>
          </cell>
          <cell r="N7">
            <v>9.6207965242725066</v>
          </cell>
          <cell r="O7">
            <v>3.7323708428272937</v>
          </cell>
        </row>
        <row r="8">
          <cell r="J8">
            <v>3.98774391345043</v>
          </cell>
          <cell r="K8">
            <v>-4.9125881875031041</v>
          </cell>
          <cell r="L8">
            <v>2.0518197766628674</v>
          </cell>
          <cell r="M8">
            <v>-1.0826509038245717</v>
          </cell>
          <cell r="N8">
            <v>-2.3732234800304894</v>
          </cell>
          <cell r="O8">
            <v>1.5498175556201659</v>
          </cell>
        </row>
        <row r="13">
          <cell r="J13">
            <v>-1.7568809696570469</v>
          </cell>
          <cell r="K13">
            <v>-4.9553041486335871</v>
          </cell>
          <cell r="L13">
            <v>5.8296219566952345</v>
          </cell>
          <cell r="M13">
            <v>-1.7356405021897956</v>
          </cell>
          <cell r="N13">
            <v>-5.4616115196639896</v>
          </cell>
          <cell r="O13">
            <v>15.090069969907162</v>
          </cell>
        </row>
        <row r="14">
          <cell r="J14">
            <v>22.977473979516077</v>
          </cell>
          <cell r="K14">
            <v>-16.12198570892474</v>
          </cell>
          <cell r="L14">
            <v>-2.2126885971401293</v>
          </cell>
          <cell r="M14">
            <v>2.7578378536404102</v>
          </cell>
          <cell r="N14">
            <v>-1.3874694295580525E-2</v>
          </cell>
          <cell r="O14">
            <v>0.2333598481815784</v>
          </cell>
        </row>
        <row r="15">
          <cell r="J15">
            <v>-19.10413427382781</v>
          </cell>
          <cell r="K15">
            <v>-7.6085718675612242</v>
          </cell>
          <cell r="L15">
            <v>67.251481535524647</v>
          </cell>
          <cell r="M15">
            <v>-20.476387243395337</v>
          </cell>
          <cell r="N15">
            <v>1.3666658197762445</v>
          </cell>
          <cell r="O15">
            <v>-2.0589411731592833</v>
          </cell>
        </row>
        <row r="16">
          <cell r="J16">
            <v>-14.2882678312927</v>
          </cell>
          <cell r="K16">
            <v>2.7720430954417878</v>
          </cell>
          <cell r="L16">
            <v>-51.063826794581082</v>
          </cell>
          <cell r="N16">
            <v>0</v>
          </cell>
        </row>
        <row r="24">
          <cell r="J24">
            <v>9.8346952564331644</v>
          </cell>
          <cell r="K24">
            <v>-2.4441512373510932</v>
          </cell>
          <cell r="L24">
            <v>-11.868341265428072</v>
          </cell>
          <cell r="M24">
            <v>-1.0174444233315114</v>
          </cell>
          <cell r="N24">
            <v>-14.08061109181358</v>
          </cell>
          <cell r="O24">
            <v>29.057673610898007</v>
          </cell>
        </row>
        <row r="25">
          <cell r="J25">
            <v>52.555981147507623</v>
          </cell>
          <cell r="K25">
            <v>-45.098926835923947</v>
          </cell>
          <cell r="L25">
            <v>34.485951551125595</v>
          </cell>
          <cell r="M25">
            <v>24.682008091902105</v>
          </cell>
          <cell r="N25">
            <v>-33.241455707959688</v>
          </cell>
          <cell r="O25">
            <v>26.096049068430261</v>
          </cell>
        </row>
        <row r="26">
          <cell r="J26">
            <v>-6.7131433843043737</v>
          </cell>
          <cell r="K26">
            <v>8.4896652952880771</v>
          </cell>
          <cell r="L26">
            <v>-7.2227226253974095</v>
          </cell>
          <cell r="M26">
            <v>-0.40758864189373867</v>
          </cell>
          <cell r="N26">
            <v>0.56109852074146715</v>
          </cell>
          <cell r="O26">
            <v>-2.5469815280339247</v>
          </cell>
        </row>
        <row r="27">
          <cell r="J27">
            <v>-0.35089772006494968</v>
          </cell>
          <cell r="K27">
            <v>5.6282093866500276</v>
          </cell>
          <cell r="L27">
            <v>-2.7417161084116799</v>
          </cell>
          <cell r="M27">
            <v>-8.6530741240946014</v>
          </cell>
          <cell r="N27">
            <v>7.4391129696913936</v>
          </cell>
          <cell r="O27">
            <v>14.223898769965217</v>
          </cell>
        </row>
        <row r="28">
          <cell r="J28">
            <v>0.69632070979706384</v>
          </cell>
          <cell r="K28">
            <v>28.39740576411117</v>
          </cell>
          <cell r="L28">
            <v>-14.138100792256751</v>
          </cell>
          <cell r="M28">
            <v>-10.435205934810256</v>
          </cell>
          <cell r="N28">
            <v>10.403458025574139</v>
          </cell>
          <cell r="O28">
            <v>1.0210245358420593</v>
          </cell>
        </row>
        <row r="29">
          <cell r="J29">
            <v>2.8542776599006743</v>
          </cell>
          <cell r="K29">
            <v>-21.374750336221553</v>
          </cell>
          <cell r="L29">
            <v>-7.2153990964760624</v>
          </cell>
          <cell r="M29">
            <v>-15.814712651155673</v>
          </cell>
          <cell r="N29">
            <v>11.142710155031835</v>
          </cell>
          <cell r="O29">
            <v>6.3841505719509257</v>
          </cell>
        </row>
        <row r="30">
          <cell r="J30">
            <v>29.829445253429043</v>
          </cell>
          <cell r="K30">
            <v>-21.573229692231948</v>
          </cell>
          <cell r="L30">
            <v>16.455284456640726</v>
          </cell>
          <cell r="M30">
            <v>-0.97386898962302837</v>
          </cell>
          <cell r="N30">
            <v>13.238269444705125</v>
          </cell>
          <cell r="O30">
            <v>-2.328325845717643</v>
          </cell>
        </row>
        <row r="31">
          <cell r="J31">
            <v>-27.641834334491776</v>
          </cell>
          <cell r="K31">
            <v>13.389276359622144</v>
          </cell>
          <cell r="L31">
            <v>-6.5522611736561061</v>
          </cell>
          <cell r="M31">
            <v>3.8800922262822723E-2</v>
          </cell>
          <cell r="N31">
            <v>0.9496036659589322</v>
          </cell>
          <cell r="O31">
            <v>-2.5307831341245048</v>
          </cell>
        </row>
        <row r="32">
          <cell r="J32">
            <v>6.5635565606462052</v>
          </cell>
          <cell r="K32">
            <v>23.879233239727739</v>
          </cell>
          <cell r="L32">
            <v>-19.643835062667847</v>
          </cell>
          <cell r="M32">
            <v>-10.496367049303672</v>
          </cell>
          <cell r="N32">
            <v>69.061889664019702</v>
          </cell>
          <cell r="O32">
            <v>2.3332037308179849</v>
          </cell>
        </row>
        <row r="33">
          <cell r="J33">
            <v>20.595496177634814</v>
          </cell>
          <cell r="K33">
            <v>-10.55383614780321</v>
          </cell>
          <cell r="L33">
            <v>8.2627637534576763</v>
          </cell>
          <cell r="M33">
            <v>-5.024737257762439</v>
          </cell>
          <cell r="N33">
            <v>1.8793814134515401</v>
          </cell>
          <cell r="O33">
            <v>-0.7933727077062116</v>
          </cell>
        </row>
        <row r="34">
          <cell r="J34">
            <v>-7.5959067344429343</v>
          </cell>
          <cell r="K34">
            <v>-5.289612373061658</v>
          </cell>
          <cell r="L34">
            <v>-16.962266287239203</v>
          </cell>
          <cell r="M34">
            <v>-5.3852432664140366</v>
          </cell>
          <cell r="N34">
            <v>13.003533060966262</v>
          </cell>
          <cell r="O34">
            <v>14.585083525002702</v>
          </cell>
        </row>
        <row r="35">
          <cell r="J35">
            <v>-4.6843067764239095</v>
          </cell>
          <cell r="K35">
            <v>8.9606861724419673</v>
          </cell>
          <cell r="L35">
            <v>2.2182040800690288</v>
          </cell>
          <cell r="M35">
            <v>0.45697264988521624</v>
          </cell>
          <cell r="N35">
            <v>10.973845949391077</v>
          </cell>
          <cell r="O35">
            <v>4.7944346363520935</v>
          </cell>
        </row>
        <row r="36">
          <cell r="J36">
            <v>7.8100974320604735</v>
          </cell>
          <cell r="K36">
            <v>0.31261831725741729</v>
          </cell>
          <cell r="L36">
            <v>-11.780118726301325</v>
          </cell>
          <cell r="M36">
            <v>16.426936573195135</v>
          </cell>
          <cell r="N36">
            <v>-2.2283849167389604</v>
          </cell>
          <cell r="O36">
            <v>14.459982335375642</v>
          </cell>
        </row>
        <row r="37">
          <cell r="J37">
            <v>12.145743150742504</v>
          </cell>
          <cell r="K37">
            <v>-34.749353616673588</v>
          </cell>
          <cell r="L37">
            <v>29.752850719251057</v>
          </cell>
          <cell r="M37">
            <v>1.4342251832271984</v>
          </cell>
          <cell r="N37">
            <v>1.9093994225157189</v>
          </cell>
          <cell r="O37">
            <v>-8.2613125716152922</v>
          </cell>
        </row>
      </sheetData>
      <sheetData sheetId="6" refreshError="1"/>
      <sheetData sheetId="7" refreshError="1">
        <row r="3">
          <cell r="K3">
            <v>-2.7220753839487628</v>
          </cell>
          <cell r="L3">
            <v>-1.7855776706241784</v>
          </cell>
          <cell r="M3">
            <v>5.2121398289319671</v>
          </cell>
          <cell r="N3">
            <v>8.5012451817068921</v>
          </cell>
          <cell r="O3">
            <v>3.7446625766825576</v>
          </cell>
          <cell r="P3">
            <v>21.213129757772677</v>
          </cell>
          <cell r="Q3">
            <v>7.4387836959100895</v>
          </cell>
        </row>
        <row r="4">
          <cell r="K4">
            <v>-0.20215113097977166</v>
          </cell>
          <cell r="L4">
            <v>22.123376480682055</v>
          </cell>
          <cell r="M4">
            <v>-1.0949399615054745</v>
          </cell>
          <cell r="N4">
            <v>-18.593554465964729</v>
          </cell>
          <cell r="O4">
            <v>-11.95363648446029</v>
          </cell>
          <cell r="P4">
            <v>-2.8342648943115876</v>
          </cell>
          <cell r="Q4">
            <v>-4.9481506738554089</v>
          </cell>
        </row>
        <row r="5">
          <cell r="K5">
            <v>-14.998719373468006</v>
          </cell>
          <cell r="L5">
            <v>-5.6832766067439877</v>
          </cell>
          <cell r="M5">
            <v>16.395980190588546</v>
          </cell>
          <cell r="N5">
            <v>46.978229720114086</v>
          </cell>
          <cell r="O5">
            <v>19.084626372064946</v>
          </cell>
          <cell r="P5">
            <v>83.928489267433491</v>
          </cell>
          <cell r="Q5">
            <v>28.197426414166671</v>
          </cell>
        </row>
        <row r="6">
          <cell r="K6">
            <v>19.482848406441718</v>
          </cell>
          <cell r="L6">
            <v>-36.026581186134941</v>
          </cell>
          <cell r="M6">
            <v>-23.451230124274176</v>
          </cell>
          <cell r="N6">
            <v>-29.292708608073752</v>
          </cell>
          <cell r="O6">
            <v>14.055887054247691</v>
          </cell>
          <cell r="P6">
            <v>-10.158957877077796</v>
          </cell>
          <cell r="Q6">
            <v>-16.954761430424654</v>
          </cell>
        </row>
        <row r="7">
          <cell r="K7">
            <v>-0.38154211125502968</v>
          </cell>
          <cell r="L7">
            <v>14.237531617026463</v>
          </cell>
          <cell r="M7">
            <v>15.063926760536489</v>
          </cell>
          <cell r="N7">
            <v>23.047914462420053</v>
          </cell>
          <cell r="O7">
            <v>27.777010189280944</v>
          </cell>
          <cell r="P7">
            <v>33.238816112432659</v>
          </cell>
          <cell r="Q7">
            <v>23.135850915594887</v>
          </cell>
        </row>
        <row r="8">
          <cell r="K8">
            <v>16.679550609567144</v>
          </cell>
          <cell r="L8">
            <v>-7.8419339671902577</v>
          </cell>
          <cell r="M8">
            <v>1.2841899954390925</v>
          </cell>
          <cell r="N8">
            <v>0.75422106018709201</v>
          </cell>
          <cell r="O8">
            <v>-8.1715164463175682</v>
          </cell>
          <cell r="P8">
            <v>-7.9253574053801259</v>
          </cell>
          <cell r="Q8">
            <v>-4.5561563667631759</v>
          </cell>
        </row>
        <row r="9">
          <cell r="K9">
            <v>-10.573992849926455</v>
          </cell>
          <cell r="L9">
            <v>15.242754566646298</v>
          </cell>
          <cell r="M9">
            <v>-5.4651474514755449</v>
          </cell>
          <cell r="N9">
            <v>-20.368312841804254</v>
          </cell>
          <cell r="O9">
            <v>2.8256267896999532</v>
          </cell>
          <cell r="P9">
            <v>12.001318661120422</v>
          </cell>
          <cell r="Q9">
            <v>-1.2259124812620428</v>
          </cell>
        </row>
        <row r="10">
          <cell r="K10">
            <v>-15.602099897833156</v>
          </cell>
          <cell r="L10">
            <v>9.4453421071038122</v>
          </cell>
          <cell r="M10">
            <v>-5.6374101727911494</v>
          </cell>
          <cell r="N10">
            <v>-11.650475835117319</v>
          </cell>
          <cell r="O10">
            <v>56.430981472455926</v>
          </cell>
          <cell r="P10">
            <v>32.82946254385476</v>
          </cell>
          <cell r="Q10">
            <v>11.405281279264784</v>
          </cell>
        </row>
        <row r="11">
          <cell r="K11">
            <v>7.3497757849537919</v>
          </cell>
          <cell r="L11">
            <v>61.503647432025417</v>
          </cell>
          <cell r="M11">
            <v>0.62663446640512177</v>
          </cell>
          <cell r="N11">
            <v>-25.260148729025389</v>
          </cell>
          <cell r="O11">
            <v>-51.094938237938344</v>
          </cell>
          <cell r="P11">
            <v>-9.9744243247936026</v>
          </cell>
          <cell r="Q11">
            <v>-14.465539974613364</v>
          </cell>
        </row>
        <row r="13">
          <cell r="K13">
            <v>-2.4867694390238171E-2</v>
          </cell>
          <cell r="L13">
            <v>-10.000804481376463</v>
          </cell>
          <cell r="M13">
            <v>0.17918336733944784</v>
          </cell>
          <cell r="N13">
            <v>2.3426282923444575</v>
          </cell>
          <cell r="O13">
            <v>-15.144047794839437</v>
          </cell>
          <cell r="P13">
            <v>15.310311927929533</v>
          </cell>
          <cell r="Q13">
            <v>-1.5624658950231236</v>
          </cell>
        </row>
        <row r="14">
          <cell r="K14">
            <v>20.989294336395361</v>
          </cell>
          <cell r="L14">
            <v>-3.7910133585888559</v>
          </cell>
          <cell r="M14">
            <v>-4.2396081110501598</v>
          </cell>
          <cell r="N14">
            <v>1.9206227258205928</v>
          </cell>
          <cell r="O14">
            <v>-2.3051696623577129</v>
          </cell>
          <cell r="P14">
            <v>-1.827158878028257</v>
          </cell>
          <cell r="Q14">
            <v>-2.0057445136148289</v>
          </cell>
        </row>
        <row r="15">
          <cell r="K15">
            <v>-22.539979384945312</v>
          </cell>
          <cell r="L15">
            <v>-7.4840752312401122</v>
          </cell>
          <cell r="M15">
            <v>60.528846369202313</v>
          </cell>
          <cell r="N15">
            <v>-2.1934782768540373</v>
          </cell>
          <cell r="O15">
            <v>-7.7916908832628877</v>
          </cell>
          <cell r="P15">
            <v>10.045639039556931</v>
          </cell>
          <cell r="Q15">
            <v>5.1625752949355359</v>
          </cell>
        </row>
        <row r="16">
          <cell r="K16">
            <v>-44.482735433701656</v>
          </cell>
          <cell r="L16">
            <v>28.784743594288102</v>
          </cell>
          <cell r="M16">
            <v>-70.612169878654299</v>
          </cell>
          <cell r="P16">
            <v>-100</v>
          </cell>
          <cell r="Q16">
            <v>-76.17990633377822</v>
          </cell>
        </row>
        <row r="17">
          <cell r="K17">
            <v>9.9785723115425355</v>
          </cell>
          <cell r="L17">
            <v>6.914194509950832</v>
          </cell>
          <cell r="M17">
            <v>10.208711821690827</v>
          </cell>
          <cell r="N17">
            <v>-13.193629660915789</v>
          </cell>
          <cell r="O17">
            <v>-1.8148163081522739</v>
          </cell>
          <cell r="P17">
            <v>-9.2355455792797727</v>
          </cell>
          <cell r="Q17">
            <v>-2.6272872876607494</v>
          </cell>
        </row>
        <row r="18">
          <cell r="K18">
            <v>-6.4760668551227667</v>
          </cell>
          <cell r="L18">
            <v>-47.726845242942474</v>
          </cell>
          <cell r="M18">
            <v>-38.930057296475177</v>
          </cell>
          <cell r="N18">
            <v>-13.521547074127099</v>
          </cell>
          <cell r="O18">
            <v>-49.397009703868946</v>
          </cell>
          <cell r="P18">
            <v>-52.257403235558094</v>
          </cell>
          <cell r="Q18">
            <v>-42.021675744179511</v>
          </cell>
        </row>
        <row r="19">
          <cell r="K19">
            <v>18.41701244599588</v>
          </cell>
          <cell r="L19">
            <v>-5.5833758037334746</v>
          </cell>
          <cell r="M19">
            <v>9.9015769024154281</v>
          </cell>
          <cell r="N19">
            <v>4.029569172967399</v>
          </cell>
          <cell r="O19">
            <v>-9.4215041124039089</v>
          </cell>
          <cell r="P19">
            <v>-21.151514546302579</v>
          </cell>
          <cell r="Q19">
            <v>-5.0972120202199847</v>
          </cell>
        </row>
        <row r="20">
          <cell r="K20">
            <v>-8.6482196952601669</v>
          </cell>
          <cell r="L20">
            <v>24.810243891786584</v>
          </cell>
          <cell r="M20">
            <v>-16.328009139614323</v>
          </cell>
          <cell r="N20">
            <v>-30.409978764270804</v>
          </cell>
          <cell r="O20">
            <v>-10.486158367716669</v>
          </cell>
          <cell r="P20">
            <v>-6.7883868945898911</v>
          </cell>
          <cell r="Q20">
            <v>-11.501853152147845</v>
          </cell>
        </row>
        <row r="21">
          <cell r="K21">
            <v>14.20365521713083</v>
          </cell>
          <cell r="L21">
            <v>53.596386164402219</v>
          </cell>
          <cell r="M21">
            <v>4.7360613376905718</v>
          </cell>
          <cell r="N21">
            <v>7.49506419899528</v>
          </cell>
          <cell r="O21">
            <v>8.4910701826345729</v>
          </cell>
          <cell r="P21">
            <v>5.685504115042022</v>
          </cell>
          <cell r="Q21">
            <v>13.697902573601368</v>
          </cell>
        </row>
        <row r="22">
          <cell r="K22">
            <v>2.2529885529419857</v>
          </cell>
          <cell r="L22">
            <v>-20.456246695347488</v>
          </cell>
          <cell r="M22">
            <v>-14.594070601322031</v>
          </cell>
          <cell r="N22">
            <v>-3.1568689414377076</v>
          </cell>
          <cell r="O22">
            <v>-15.238725934684595</v>
          </cell>
          <cell r="P22">
            <v>-16.746817986636202</v>
          </cell>
          <cell r="Q22">
            <v>-13.891489812512305</v>
          </cell>
        </row>
        <row r="24">
          <cell r="K24">
            <v>5.9120565325090553</v>
          </cell>
          <cell r="L24">
            <v>7.0167227649247508</v>
          </cell>
          <cell r="M24">
            <v>-20.735307545266451</v>
          </cell>
          <cell r="N24">
            <v>-15.985485403231436</v>
          </cell>
          <cell r="O24">
            <v>-35.537511194576396</v>
          </cell>
          <cell r="P24">
            <v>-2.760178544102132E-2</v>
          </cell>
          <cell r="Q24">
            <v>-14.456495352984618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C2">
            <v>111.72048789999999</v>
          </cell>
          <cell r="D2">
            <v>121.2131298</v>
          </cell>
          <cell r="E2">
            <v>107.4387837</v>
          </cell>
        </row>
        <row r="3">
          <cell r="C3">
            <v>104.27370000000001</v>
          </cell>
          <cell r="D3">
            <v>97.165735100000006</v>
          </cell>
          <cell r="E3">
            <v>95.385676500000002</v>
          </cell>
        </row>
        <row r="4">
          <cell r="C4">
            <v>128.4736</v>
          </cell>
          <cell r="D4">
            <v>183.92848939999999</v>
          </cell>
          <cell r="E4">
            <v>128.19742640000001</v>
          </cell>
        </row>
        <row r="5">
          <cell r="C5">
            <v>93.212400000000002</v>
          </cell>
          <cell r="D5">
            <v>89.841042099999996</v>
          </cell>
          <cell r="E5">
            <v>83.045238600000005</v>
          </cell>
        </row>
        <row r="6">
          <cell r="C6">
            <v>137.6824</v>
          </cell>
          <cell r="D6">
            <v>133.2388162</v>
          </cell>
          <cell r="E6">
            <v>123.9362014</v>
          </cell>
        </row>
        <row r="7">
          <cell r="C7">
            <v>96.863799999999998</v>
          </cell>
          <cell r="D7">
            <v>92.074642600000004</v>
          </cell>
          <cell r="E7">
            <v>95.443843599999994</v>
          </cell>
        </row>
        <row r="8">
          <cell r="C8">
            <v>101.2932</v>
          </cell>
          <cell r="D8">
            <v>112.0013186</v>
          </cell>
          <cell r="E8">
            <v>98.774087499999993</v>
          </cell>
        </row>
        <row r="9">
          <cell r="C9">
            <v>105.4175</v>
          </cell>
          <cell r="D9">
            <v>132.82946250000001</v>
          </cell>
          <cell r="E9">
            <v>111.4052813</v>
          </cell>
        </row>
        <row r="10">
          <cell r="C10">
            <v>94.142700000000005</v>
          </cell>
          <cell r="D10">
            <v>90.025575700000005</v>
          </cell>
          <cell r="E10">
            <v>85.534460100000004</v>
          </cell>
        </row>
        <row r="11">
          <cell r="C11">
            <v>111.78230000000001</v>
          </cell>
          <cell r="D11">
            <v>97.836422900000002</v>
          </cell>
          <cell r="E11">
            <v>107.3949176</v>
          </cell>
        </row>
        <row r="12">
          <cell r="C12">
            <v>111.8267</v>
          </cell>
          <cell r="D12">
            <v>115.310312</v>
          </cell>
          <cell r="E12">
            <v>98.905523500000001</v>
          </cell>
        </row>
        <row r="13">
          <cell r="C13">
            <v>98.808400000000006</v>
          </cell>
          <cell r="D13">
            <v>98.172841099999999</v>
          </cell>
          <cell r="E13">
            <v>97.994255499999994</v>
          </cell>
        </row>
        <row r="14">
          <cell r="C14">
            <v>112.6275</v>
          </cell>
          <cell r="D14">
            <v>110.0456391</v>
          </cell>
          <cell r="E14">
            <v>105.1625753</v>
          </cell>
        </row>
        <row r="15">
          <cell r="C15">
            <v>0</v>
          </cell>
          <cell r="D15">
            <v>0</v>
          </cell>
          <cell r="E15">
            <v>23.758955100000001</v>
          </cell>
        </row>
        <row r="16">
          <cell r="C16">
            <v>106.3539</v>
          </cell>
          <cell r="D16">
            <v>90.764454499999999</v>
          </cell>
          <cell r="E16">
            <v>97.372712699999994</v>
          </cell>
        </row>
        <row r="17">
          <cell r="C17">
            <v>54.668300000000002</v>
          </cell>
          <cell r="D17">
            <v>47.7425967</v>
          </cell>
          <cell r="E17">
            <v>57.978324299999997</v>
          </cell>
        </row>
        <row r="18">
          <cell r="C18">
            <v>91.725499999999997</v>
          </cell>
          <cell r="D18">
            <v>78.848485400000001</v>
          </cell>
          <cell r="E18">
            <v>94.902788000000001</v>
          </cell>
        </row>
        <row r="19">
          <cell r="C19">
            <v>95.731099999999998</v>
          </cell>
          <cell r="D19">
            <v>93.211613099999994</v>
          </cell>
          <cell r="E19">
            <v>88.498146899999995</v>
          </cell>
        </row>
        <row r="20">
          <cell r="C20">
            <v>110.095</v>
          </cell>
          <cell r="D20">
            <v>105.6855041</v>
          </cell>
          <cell r="E20">
            <v>114.0085515</v>
          </cell>
        </row>
        <row r="21">
          <cell r="C21">
            <v>68.197500000000005</v>
          </cell>
          <cell r="D21">
            <v>83.253181999999995</v>
          </cell>
          <cell r="E21">
            <v>86.108510199999998</v>
          </cell>
        </row>
        <row r="22">
          <cell r="C22">
            <v>204.18</v>
          </cell>
          <cell r="E22">
            <v>131.73975300000001</v>
          </cell>
        </row>
        <row r="23">
          <cell r="C23">
            <v>109.2109</v>
          </cell>
          <cell r="D23">
            <v>99.972398200000001</v>
          </cell>
          <cell r="E23">
            <v>85.543504600000006</v>
          </cell>
        </row>
        <row r="24">
          <cell r="C24">
            <v>107.93040000000001</v>
          </cell>
          <cell r="D24">
            <v>120.18313120000001</v>
          </cell>
          <cell r="E24">
            <v>103.5963515</v>
          </cell>
        </row>
        <row r="25">
          <cell r="C25">
            <v>97.924599999999998</v>
          </cell>
          <cell r="D25">
            <v>79.448196600000003</v>
          </cell>
          <cell r="E25">
            <v>88.887097299999994</v>
          </cell>
        </row>
        <row r="26">
          <cell r="C26">
            <v>135.60249999999999</v>
          </cell>
          <cell r="D26">
            <v>111.5194297</v>
          </cell>
          <cell r="E26">
            <v>104.2721926</v>
          </cell>
        </row>
        <row r="27">
          <cell r="C27">
            <v>114.2739</v>
          </cell>
          <cell r="D27">
            <v>108.485888</v>
          </cell>
          <cell r="E27">
            <v>108.55421560000001</v>
          </cell>
        </row>
        <row r="28">
          <cell r="C28">
            <v>79.863399999999999</v>
          </cell>
          <cell r="D28">
            <v>77.257742899999997</v>
          </cell>
          <cell r="E28">
            <v>78.836372600000004</v>
          </cell>
        </row>
        <row r="29">
          <cell r="C29">
            <v>123.4053</v>
          </cell>
          <cell r="D29">
            <v>187.83715810000001</v>
          </cell>
          <cell r="E29">
            <v>95.6997918</v>
          </cell>
        </row>
        <row r="30">
          <cell r="C30">
            <v>106.5132</v>
          </cell>
          <cell r="D30">
            <v>93.481806199999994</v>
          </cell>
          <cell r="E30">
            <v>107.4638523</v>
          </cell>
        </row>
        <row r="31">
          <cell r="C31">
            <v>181.40299999999999</v>
          </cell>
          <cell r="D31">
            <v>221.63404739999999</v>
          </cell>
          <cell r="E31">
            <v>130.3055468</v>
          </cell>
        </row>
        <row r="32">
          <cell r="C32">
            <v>127.7552</v>
          </cell>
          <cell r="D32">
            <v>97.454333199999994</v>
          </cell>
          <cell r="E32">
            <v>111.522952</v>
          </cell>
        </row>
        <row r="33">
          <cell r="C33">
            <v>102.7021</v>
          </cell>
          <cell r="D33">
            <v>113.57642010000001</v>
          </cell>
          <cell r="E33">
            <v>102.9642525</v>
          </cell>
        </row>
        <row r="34">
          <cell r="C34">
            <v>137.9427</v>
          </cell>
          <cell r="D34">
            <v>132.16001320000001</v>
          </cell>
          <cell r="E34">
            <v>123.18182520000001</v>
          </cell>
        </row>
        <row r="35">
          <cell r="C35">
            <v>178.55699999999999</v>
          </cell>
          <cell r="D35">
            <v>104.3555642</v>
          </cell>
          <cell r="E35">
            <v>120.16152959999999</v>
          </cell>
        </row>
        <row r="36">
          <cell r="C36">
            <v>85.402500000000003</v>
          </cell>
          <cell r="D36">
            <v>78.825094300000003</v>
          </cell>
          <cell r="E36">
            <v>87.350376100000005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7"/>
  <sheetViews>
    <sheetView tabSelected="1" zoomScaleNormal="100" workbookViewId="0">
      <selection activeCell="E2" sqref="E2:J2"/>
    </sheetView>
  </sheetViews>
  <sheetFormatPr defaultRowHeight="12.75" x14ac:dyDescent="0.2"/>
  <cols>
    <col min="1" max="1" width="3.5703125" style="2" bestFit="1" customWidth="1"/>
    <col min="2" max="2" width="25.28515625" style="3" customWidth="1"/>
    <col min="3" max="8" width="7.42578125" style="3" customWidth="1"/>
    <col min="9" max="9" width="4.42578125" style="3" customWidth="1"/>
    <col min="10" max="10" width="25.7109375" style="3" customWidth="1"/>
    <col min="11" max="16384" width="9.140625" style="4"/>
  </cols>
  <sheetData>
    <row r="2" spans="1:16" s="1" customFormat="1" ht="14.25" customHeight="1" x14ac:dyDescent="0.25">
      <c r="A2" s="6"/>
      <c r="B2" s="169"/>
      <c r="C2" s="7"/>
      <c r="D2" s="7"/>
      <c r="E2" s="180" t="s">
        <v>129</v>
      </c>
      <c r="F2" s="180"/>
      <c r="G2" s="180"/>
      <c r="H2" s="180"/>
      <c r="I2" s="180"/>
      <c r="J2" s="180"/>
    </row>
    <row r="3" spans="1:16" s="1" customFormat="1" ht="11.25" customHeight="1" x14ac:dyDescent="0.25">
      <c r="A3" s="8"/>
      <c r="B3" s="9"/>
      <c r="C3" s="10"/>
      <c r="D3" s="10"/>
      <c r="E3" s="10"/>
      <c r="F3" s="10"/>
      <c r="G3" s="181" t="s">
        <v>122</v>
      </c>
      <c r="H3" s="181"/>
      <c r="I3" s="181"/>
      <c r="J3" s="181"/>
    </row>
    <row r="4" spans="1:16" s="1" customFormat="1" ht="11.25" customHeight="1" x14ac:dyDescent="0.25">
      <c r="A4" s="8"/>
      <c r="B4" s="9"/>
      <c r="C4" s="10"/>
      <c r="D4" s="10"/>
      <c r="E4" s="10"/>
      <c r="F4" s="10"/>
      <c r="G4" s="11"/>
      <c r="H4" s="11"/>
      <c r="I4" s="11"/>
      <c r="J4" s="11"/>
    </row>
    <row r="5" spans="1:16" ht="13.5" x14ac:dyDescent="0.25">
      <c r="A5" s="12" t="s">
        <v>109</v>
      </c>
      <c r="B5" s="13"/>
      <c r="C5" s="13"/>
      <c r="D5" s="13"/>
      <c r="E5" s="13"/>
      <c r="F5" s="13"/>
      <c r="G5" s="13"/>
      <c r="H5" s="14"/>
      <c r="I5" s="14"/>
      <c r="J5" s="14"/>
    </row>
    <row r="6" spans="1:16" ht="13.5" x14ac:dyDescent="0.25">
      <c r="A6" s="15" t="s">
        <v>115</v>
      </c>
      <c r="B6" s="16"/>
      <c r="C6" s="143"/>
      <c r="D6" s="143"/>
      <c r="E6" s="143"/>
      <c r="F6" s="143"/>
      <c r="G6" s="143"/>
      <c r="H6" s="158"/>
      <c r="I6" s="17"/>
      <c r="J6" s="14"/>
    </row>
    <row r="7" spans="1:16" ht="13.5" x14ac:dyDescent="0.25">
      <c r="A7" s="18"/>
      <c r="B7" s="144"/>
      <c r="C7" s="156" t="s">
        <v>100</v>
      </c>
      <c r="D7" s="156" t="s">
        <v>101</v>
      </c>
      <c r="E7" s="156" t="s">
        <v>102</v>
      </c>
      <c r="F7" s="159" t="s">
        <v>103</v>
      </c>
      <c r="G7" s="159" t="s">
        <v>107</v>
      </c>
      <c r="H7" s="159" t="s">
        <v>110</v>
      </c>
      <c r="I7" s="19"/>
      <c r="J7" s="19"/>
    </row>
    <row r="8" spans="1:16" ht="13.5" x14ac:dyDescent="0.25">
      <c r="A8" s="20"/>
      <c r="B8" s="145"/>
      <c r="C8" s="157" t="s">
        <v>99</v>
      </c>
      <c r="D8" s="157" t="s">
        <v>100</v>
      </c>
      <c r="E8" s="157" t="s">
        <v>101</v>
      </c>
      <c r="F8" s="160" t="s">
        <v>102</v>
      </c>
      <c r="G8" s="160" t="s">
        <v>103</v>
      </c>
      <c r="H8" s="160" t="s">
        <v>107</v>
      </c>
      <c r="I8" s="21"/>
      <c r="J8" s="21"/>
    </row>
    <row r="9" spans="1:16" ht="9" customHeight="1" x14ac:dyDescent="0.25">
      <c r="A9" s="22"/>
      <c r="B9" s="23"/>
      <c r="C9" s="137"/>
      <c r="D9" s="138"/>
      <c r="E9" s="138"/>
      <c r="F9" s="138"/>
      <c r="G9" s="138"/>
      <c r="H9" s="138"/>
      <c r="I9" s="24"/>
      <c r="J9" s="14"/>
    </row>
    <row r="10" spans="1:16" ht="13.5" x14ac:dyDescent="0.25">
      <c r="A10" s="25"/>
      <c r="B10" s="26" t="s">
        <v>6</v>
      </c>
      <c r="C10" s="164">
        <f>'[1]RACUN stopa'!J3</f>
        <v>-1.6109721294098733</v>
      </c>
      <c r="D10" s="163">
        <f>'[1]RACUN stopa'!K3</f>
        <v>2.1232943980820096E-2</v>
      </c>
      <c r="E10" s="163">
        <f>'[1]RACUN stopa'!L3</f>
        <v>4.7245289335575649</v>
      </c>
      <c r="F10" s="163">
        <f>'[1]RACUN stopa'!M3</f>
        <v>0.9962420703354411</v>
      </c>
      <c r="G10" s="163">
        <f>'[1]RACUN stopa'!N3</f>
        <v>-1.0700433052168563</v>
      </c>
      <c r="H10" s="163">
        <f>'[1]RACUN stopa'!O3</f>
        <v>5.6454250696973389</v>
      </c>
      <c r="I10" s="27"/>
      <c r="J10" s="28" t="s">
        <v>16</v>
      </c>
      <c r="K10" s="175"/>
      <c r="L10" s="175"/>
      <c r="M10" s="175"/>
      <c r="N10" s="175"/>
      <c r="O10" s="175"/>
      <c r="P10" s="175"/>
    </row>
    <row r="11" spans="1:16" ht="6" customHeight="1" x14ac:dyDescent="0.25">
      <c r="A11" s="25"/>
      <c r="B11" s="26"/>
      <c r="C11" s="130"/>
      <c r="D11" s="131"/>
      <c r="E11" s="131"/>
      <c r="F11" s="131"/>
      <c r="G11" s="131"/>
      <c r="H11" s="131"/>
      <c r="I11" s="27"/>
      <c r="J11" s="28"/>
    </row>
    <row r="12" spans="1:16" s="5" customFormat="1" ht="15.75" customHeight="1" x14ac:dyDescent="0.2">
      <c r="A12" s="29"/>
      <c r="B12" s="30" t="s">
        <v>117</v>
      </c>
      <c r="C12" s="130"/>
      <c r="D12" s="131"/>
      <c r="E12" s="131"/>
      <c r="F12" s="131"/>
      <c r="G12" s="131"/>
      <c r="H12" s="131"/>
      <c r="I12" s="31"/>
      <c r="J12" s="32" t="s">
        <v>118</v>
      </c>
    </row>
    <row r="13" spans="1:16" s="1" customFormat="1" ht="11.25" customHeight="1" x14ac:dyDescent="0.15">
      <c r="A13" s="33" t="s">
        <v>11</v>
      </c>
      <c r="B13" s="9" t="s">
        <v>25</v>
      </c>
      <c r="C13" s="153">
        <f>'[1]RACUN stopa'!J4</f>
        <v>-1.6496420996168268</v>
      </c>
      <c r="D13" s="152">
        <f>'[1]RACUN stopa'!K4</f>
        <v>7.6182032411820728</v>
      </c>
      <c r="E13" s="152">
        <f>'[1]RACUN stopa'!L4</f>
        <v>-5.778421767156928</v>
      </c>
      <c r="F13" s="152">
        <f>'[1]RACUN stopa'!M4</f>
        <v>-10.788500176761929</v>
      </c>
      <c r="G13" s="152">
        <f>'[1]RACUN stopa'!N4</f>
        <v>0.75220431081000072</v>
      </c>
      <c r="H13" s="152">
        <f>'[1]RACUN stopa'!O4</f>
        <v>7.6022449846325628</v>
      </c>
      <c r="I13" s="34" t="s">
        <v>11</v>
      </c>
      <c r="J13" s="35" t="s">
        <v>28</v>
      </c>
    </row>
    <row r="14" spans="1:16" s="1" customFormat="1" ht="11.25" customHeight="1" x14ac:dyDescent="0.15">
      <c r="A14" s="33" t="s">
        <v>26</v>
      </c>
      <c r="B14" s="9" t="s">
        <v>12</v>
      </c>
      <c r="C14" s="153">
        <f>'[1]RACUN stopa'!J5</f>
        <v>-6.4448021764472401</v>
      </c>
      <c r="D14" s="152">
        <f>'[1]RACUN stopa'!K5</f>
        <v>-2.7417349260080073</v>
      </c>
      <c r="E14" s="152">
        <f>'[1]RACUN stopa'!L5</f>
        <v>21.412920664871905</v>
      </c>
      <c r="F14" s="152">
        <f>'[1]RACUN stopa'!M5</f>
        <v>18.341625873548082</v>
      </c>
      <c r="G14" s="152">
        <f>'[1]RACUN stopa'!N5</f>
        <v>-6.7523695210390713</v>
      </c>
      <c r="H14" s="152">
        <f>'[1]RACUN stopa'!O5</f>
        <v>-1.796463780559165</v>
      </c>
      <c r="I14" s="34" t="s">
        <v>2</v>
      </c>
      <c r="J14" s="35" t="s">
        <v>19</v>
      </c>
    </row>
    <row r="15" spans="1:16" s="1" customFormat="1" ht="11.25" customHeight="1" x14ac:dyDescent="0.15">
      <c r="A15" s="33" t="s">
        <v>27</v>
      </c>
      <c r="B15" s="9" t="s">
        <v>13</v>
      </c>
      <c r="C15" s="153">
        <f>'[1]RACUN stopa'!J6</f>
        <v>10.609830231743217</v>
      </c>
      <c r="D15" s="152">
        <f>'[1]RACUN stopa'!K6</f>
        <v>-17.067333862782448</v>
      </c>
      <c r="E15" s="152">
        <f>'[1]RACUN stopa'!L6</f>
        <v>-18.064225963990339</v>
      </c>
      <c r="F15" s="152">
        <f>'[1]RACUN stopa'!M6</f>
        <v>-5.2377873435065538</v>
      </c>
      <c r="G15" s="152">
        <f>'[1]RACUN stopa'!N6</f>
        <v>47.235113362840366</v>
      </c>
      <c r="H15" s="152">
        <f>'[1]RACUN stopa'!O6</f>
        <v>-8.7910203476325677</v>
      </c>
      <c r="I15" s="34" t="s">
        <v>29</v>
      </c>
      <c r="J15" s="35" t="s">
        <v>20</v>
      </c>
    </row>
    <row r="16" spans="1:16" s="1" customFormat="1" ht="11.25" customHeight="1" x14ac:dyDescent="0.15">
      <c r="A16" s="33" t="s">
        <v>4</v>
      </c>
      <c r="B16" s="9" t="s">
        <v>14</v>
      </c>
      <c r="C16" s="153">
        <f>'[1]RACUN stopa'!J7</f>
        <v>-4.5484741255751402</v>
      </c>
      <c r="D16" s="152">
        <f>'[1]RACUN stopa'!K7</f>
        <v>10.598138006209524</v>
      </c>
      <c r="E16" s="152">
        <f>'[1]RACUN stopa'!L7</f>
        <v>0.61535322704415307</v>
      </c>
      <c r="F16" s="152">
        <f>'[1]RACUN stopa'!M7</f>
        <v>-0.82363731282174513</v>
      </c>
      <c r="G16" s="152">
        <f>'[1]RACUN stopa'!N7</f>
        <v>9.6207965242725066</v>
      </c>
      <c r="H16" s="152">
        <f>'[1]RACUN stopa'!O7</f>
        <v>3.7323708428272937</v>
      </c>
      <c r="I16" s="34" t="s">
        <v>4</v>
      </c>
      <c r="J16" s="35" t="s">
        <v>21</v>
      </c>
    </row>
    <row r="17" spans="1:10" s="1" customFormat="1" ht="11.25" customHeight="1" x14ac:dyDescent="0.15">
      <c r="A17" s="33" t="s">
        <v>5</v>
      </c>
      <c r="B17" s="9" t="s">
        <v>15</v>
      </c>
      <c r="C17" s="153">
        <f>'[1]RACUN stopa'!J8</f>
        <v>3.98774391345043</v>
      </c>
      <c r="D17" s="152">
        <f>'[1]RACUN stopa'!K8</f>
        <v>-4.9125881875031041</v>
      </c>
      <c r="E17" s="152">
        <f>'[1]RACUN stopa'!L8</f>
        <v>2.0518197766628674</v>
      </c>
      <c r="F17" s="152">
        <f>'[1]RACUN stopa'!M8</f>
        <v>-1.0826509038245717</v>
      </c>
      <c r="G17" s="152">
        <f>'[1]RACUN stopa'!N8</f>
        <v>-2.3732234800304894</v>
      </c>
      <c r="H17" s="152">
        <f>'[1]RACUN stopa'!O8</f>
        <v>1.5498175556201659</v>
      </c>
      <c r="I17" s="34" t="s">
        <v>5</v>
      </c>
      <c r="J17" s="35" t="s">
        <v>22</v>
      </c>
    </row>
    <row r="18" spans="1:10" s="1" customFormat="1" ht="11.25" customHeight="1" x14ac:dyDescent="0.15">
      <c r="A18" s="33"/>
      <c r="B18" s="9"/>
      <c r="C18" s="130"/>
      <c r="D18" s="131"/>
      <c r="E18" s="131"/>
      <c r="F18" s="131"/>
      <c r="G18" s="138"/>
      <c r="H18" s="138"/>
      <c r="I18" s="34"/>
      <c r="J18" s="35"/>
    </row>
    <row r="19" spans="1:10" ht="17.25" customHeight="1" x14ac:dyDescent="0.2">
      <c r="A19" s="25"/>
      <c r="B19" s="36" t="s">
        <v>88</v>
      </c>
      <c r="C19" s="139"/>
      <c r="D19" s="140"/>
      <c r="E19" s="140"/>
      <c r="F19" s="140"/>
      <c r="G19" s="140"/>
      <c r="H19" s="140"/>
      <c r="I19" s="37"/>
      <c r="J19" s="38" t="s">
        <v>93</v>
      </c>
    </row>
    <row r="20" spans="1:10" x14ac:dyDescent="0.2">
      <c r="A20" s="39" t="s">
        <v>3</v>
      </c>
      <c r="B20" s="26" t="s">
        <v>7</v>
      </c>
      <c r="C20" s="74">
        <v>-4.1113433200085012</v>
      </c>
      <c r="D20" s="150">
        <v>3.222156245420436</v>
      </c>
      <c r="E20" s="150">
        <v>-2.5269444145366293</v>
      </c>
      <c r="F20" s="150">
        <v>-6.3119076052106493</v>
      </c>
      <c r="G20" s="150">
        <v>6.3448220675524425</v>
      </c>
      <c r="H20" s="75">
        <v>6.2520467882592783</v>
      </c>
      <c r="I20" s="40" t="s">
        <v>3</v>
      </c>
      <c r="J20" s="41" t="s">
        <v>23</v>
      </c>
    </row>
    <row r="21" spans="1:10" ht="25.5" x14ac:dyDescent="0.2">
      <c r="A21" s="42" t="s">
        <v>30</v>
      </c>
      <c r="B21" s="43" t="s">
        <v>33</v>
      </c>
      <c r="C21" s="74">
        <v>-4.5049628257380476</v>
      </c>
      <c r="D21" s="150">
        <v>3.2535123119473042E-2</v>
      </c>
      <c r="E21" s="150">
        <v>-4.6180440540148169</v>
      </c>
      <c r="F21" s="150">
        <v>2.4752904578341202</v>
      </c>
      <c r="G21" s="150">
        <v>15.733038467474245</v>
      </c>
      <c r="H21" s="75">
        <v>-6.5632785486235292</v>
      </c>
      <c r="I21" s="44" t="s">
        <v>30</v>
      </c>
      <c r="J21" s="45" t="s">
        <v>60</v>
      </c>
    </row>
    <row r="22" spans="1:10" x14ac:dyDescent="0.2">
      <c r="A22" s="42" t="s">
        <v>31</v>
      </c>
      <c r="B22" s="43" t="s">
        <v>8</v>
      </c>
      <c r="C22" s="74">
        <v>-2.8248395215724003</v>
      </c>
      <c r="D22" s="150">
        <v>6.7923031169851527</v>
      </c>
      <c r="E22" s="150">
        <v>-4.5988096090611634</v>
      </c>
      <c r="F22" s="150">
        <v>-18.27480703499333</v>
      </c>
      <c r="G22" s="150">
        <v>-28.3873654806807</v>
      </c>
      <c r="H22" s="75">
        <v>54.711957846046545</v>
      </c>
      <c r="I22" s="44" t="s">
        <v>31</v>
      </c>
      <c r="J22" s="45" t="s">
        <v>17</v>
      </c>
    </row>
    <row r="23" spans="1:10" x14ac:dyDescent="0.2">
      <c r="A23" s="42" t="s">
        <v>32</v>
      </c>
      <c r="B23" s="46" t="s">
        <v>9</v>
      </c>
      <c r="C23" s="74">
        <v>5.2724670744636342</v>
      </c>
      <c r="D23" s="150">
        <v>21.570978916383154</v>
      </c>
      <c r="E23" s="150">
        <v>-12.989534672362225</v>
      </c>
      <c r="F23" s="150">
        <v>-16.035631586817715</v>
      </c>
      <c r="G23" s="150">
        <v>18.612226200162112</v>
      </c>
      <c r="H23" s="75">
        <v>-11.225400747984565</v>
      </c>
      <c r="I23" s="44" t="s">
        <v>32</v>
      </c>
      <c r="J23" s="45" t="s">
        <v>24</v>
      </c>
    </row>
    <row r="24" spans="1:10" ht="8.25" customHeight="1" x14ac:dyDescent="0.2">
      <c r="A24" s="8"/>
      <c r="B24" s="46"/>
      <c r="C24" s="130"/>
      <c r="D24" s="131"/>
      <c r="E24" s="131"/>
      <c r="F24" s="131"/>
      <c r="G24" s="131"/>
      <c r="H24" s="131"/>
      <c r="I24" s="47"/>
      <c r="J24" s="48"/>
    </row>
    <row r="25" spans="1:10" x14ac:dyDescent="0.2">
      <c r="A25" s="39" t="s">
        <v>0</v>
      </c>
      <c r="B25" s="26" t="s">
        <v>10</v>
      </c>
      <c r="C25" s="74">
        <f>'[1]RACUN stopa'!J13</f>
        <v>-1.7568809696570469</v>
      </c>
      <c r="D25" s="150">
        <f>'[1]RACUN stopa'!K13</f>
        <v>-4.9553041486335871</v>
      </c>
      <c r="E25" s="150">
        <f>'[1]RACUN stopa'!L13</f>
        <v>5.8296219566952345</v>
      </c>
      <c r="F25" s="150">
        <f>'[1]RACUN stopa'!M13</f>
        <v>-1.7356405021897956</v>
      </c>
      <c r="G25" s="150">
        <f>'[1]RACUN stopa'!N13</f>
        <v>-5.4616115196639896</v>
      </c>
      <c r="H25" s="75">
        <f>'[1]RACUN stopa'!O13</f>
        <v>15.090069969907162</v>
      </c>
      <c r="I25" s="40" t="s">
        <v>0</v>
      </c>
      <c r="J25" s="41" t="s">
        <v>18</v>
      </c>
    </row>
    <row r="26" spans="1:10" x14ac:dyDescent="0.2">
      <c r="A26" s="39">
        <v>10</v>
      </c>
      <c r="B26" s="26" t="s">
        <v>34</v>
      </c>
      <c r="C26" s="74">
        <f>'[1]RACUN stopa'!J14</f>
        <v>22.977473979516077</v>
      </c>
      <c r="D26" s="150">
        <f>'[1]RACUN stopa'!K14</f>
        <v>-16.12198570892474</v>
      </c>
      <c r="E26" s="150">
        <f>'[1]RACUN stopa'!L14</f>
        <v>-2.2126885971401293</v>
      </c>
      <c r="F26" s="150">
        <f>'[1]RACUN stopa'!M14</f>
        <v>2.7578378536404102</v>
      </c>
      <c r="G26" s="150">
        <f>'[1]RACUN stopa'!N14</f>
        <v>-1.3874694295580525E-2</v>
      </c>
      <c r="H26" s="75">
        <f>'[1]RACUN stopa'!O14</f>
        <v>0.2333598481815784</v>
      </c>
      <c r="I26" s="40">
        <v>10</v>
      </c>
      <c r="J26" s="41" t="s">
        <v>61</v>
      </c>
    </row>
    <row r="27" spans="1:10" x14ac:dyDescent="0.2">
      <c r="A27" s="39">
        <v>11</v>
      </c>
      <c r="B27" s="26" t="s">
        <v>35</v>
      </c>
      <c r="C27" s="74">
        <f>'[1]RACUN stopa'!J15</f>
        <v>-19.10413427382781</v>
      </c>
      <c r="D27" s="150">
        <f>'[1]RACUN stopa'!K15</f>
        <v>-7.6085718675612242</v>
      </c>
      <c r="E27" s="150">
        <f>'[1]RACUN stopa'!L15</f>
        <v>67.251481535524647</v>
      </c>
      <c r="F27" s="150">
        <f>'[1]RACUN stopa'!M15</f>
        <v>-20.476387243395337</v>
      </c>
      <c r="G27" s="150">
        <f>'[1]RACUN stopa'!N15</f>
        <v>1.3666658197762445</v>
      </c>
      <c r="H27" s="75">
        <f>'[1]RACUN stopa'!O15</f>
        <v>-2.0589411731592833</v>
      </c>
      <c r="I27" s="40">
        <v>11</v>
      </c>
      <c r="J27" s="41" t="s">
        <v>62</v>
      </c>
    </row>
    <row r="28" spans="1:10" x14ac:dyDescent="0.2">
      <c r="A28" s="39">
        <v>12</v>
      </c>
      <c r="B28" s="26" t="s">
        <v>36</v>
      </c>
      <c r="C28" s="74">
        <f>'[1]RACUN stopa'!J16</f>
        <v>-14.2882678312927</v>
      </c>
      <c r="D28" s="150">
        <f>'[1]RACUN stopa'!K16</f>
        <v>2.7720430954417878</v>
      </c>
      <c r="E28" s="150">
        <f>'[1]RACUN stopa'!L16</f>
        <v>-51.063826794581082</v>
      </c>
      <c r="F28" s="150">
        <v>-100</v>
      </c>
      <c r="G28" s="150">
        <f>'[1]RACUN stopa'!N16</f>
        <v>0</v>
      </c>
      <c r="H28" s="150">
        <v>0</v>
      </c>
      <c r="I28" s="40">
        <v>12</v>
      </c>
      <c r="J28" s="41" t="s">
        <v>63</v>
      </c>
    </row>
    <row r="29" spans="1:10" x14ac:dyDescent="0.2">
      <c r="A29" s="39">
        <v>13</v>
      </c>
      <c r="B29" s="26" t="s">
        <v>37</v>
      </c>
      <c r="C29" s="74">
        <v>10.304909773322549</v>
      </c>
      <c r="D29" s="150">
        <v>-29.896545360018678</v>
      </c>
      <c r="E29" s="150">
        <v>25.486285050532913</v>
      </c>
      <c r="F29" s="150">
        <v>-1.7775755370581408</v>
      </c>
      <c r="G29" s="150">
        <v>-6.8188008806105245</v>
      </c>
      <c r="H29" s="150">
        <v>13.456141008704805</v>
      </c>
      <c r="I29" s="40">
        <v>13</v>
      </c>
      <c r="J29" s="41" t="s">
        <v>64</v>
      </c>
    </row>
    <row r="30" spans="1:10" x14ac:dyDescent="0.2">
      <c r="A30" s="39">
        <v>14</v>
      </c>
      <c r="B30" s="26" t="s">
        <v>38</v>
      </c>
      <c r="C30" s="74">
        <v>11.212740437109289</v>
      </c>
      <c r="D30" s="150">
        <v>-34.644915999055598</v>
      </c>
      <c r="E30" s="150">
        <v>-0.15291080082249664</v>
      </c>
      <c r="F30" s="150">
        <v>13.078826842416788</v>
      </c>
      <c r="G30" s="150">
        <v>-15.307128414884275</v>
      </c>
      <c r="H30" s="75">
        <v>-6.535278029687845</v>
      </c>
      <c r="I30" s="40">
        <v>14</v>
      </c>
      <c r="J30" s="41" t="s">
        <v>65</v>
      </c>
    </row>
    <row r="31" spans="1:10" ht="25.5" x14ac:dyDescent="0.2">
      <c r="A31" s="39">
        <v>15</v>
      </c>
      <c r="B31" s="26" t="s">
        <v>39</v>
      </c>
      <c r="C31" s="74">
        <v>-1.9506734685080289</v>
      </c>
      <c r="D31" s="150">
        <v>-2.6265940018574412</v>
      </c>
      <c r="E31" s="150">
        <v>0.37994536582128546</v>
      </c>
      <c r="F31" s="150">
        <v>-0.66083668857424982</v>
      </c>
      <c r="G31" s="150">
        <v>-12.577866841453726</v>
      </c>
      <c r="H31" s="75">
        <v>5.0879407926064601</v>
      </c>
      <c r="I31" s="40">
        <v>15</v>
      </c>
      <c r="J31" s="41" t="s">
        <v>66</v>
      </c>
    </row>
    <row r="32" spans="1:10" ht="51" x14ac:dyDescent="0.2">
      <c r="A32" s="39">
        <v>16</v>
      </c>
      <c r="B32" s="26" t="s">
        <v>40</v>
      </c>
      <c r="C32" s="74">
        <v>-6.1232685825772393</v>
      </c>
      <c r="D32" s="150">
        <v>8.2956057714211511</v>
      </c>
      <c r="E32" s="150">
        <v>-10.855954975752525</v>
      </c>
      <c r="F32" s="150">
        <v>-8.4234423675112424</v>
      </c>
      <c r="G32" s="150">
        <v>9.1475659497982207</v>
      </c>
      <c r="H32" s="75">
        <v>0.6114621852072446</v>
      </c>
      <c r="I32" s="40">
        <v>16</v>
      </c>
      <c r="J32" s="41" t="s">
        <v>67</v>
      </c>
    </row>
    <row r="33" spans="1:10" ht="25.5" x14ac:dyDescent="0.2">
      <c r="A33" s="39">
        <v>17</v>
      </c>
      <c r="B33" s="26" t="s">
        <v>41</v>
      </c>
      <c r="C33" s="74">
        <v>-13.852053721448314</v>
      </c>
      <c r="D33" s="150">
        <v>16.025861007399271</v>
      </c>
      <c r="E33" s="150">
        <v>-8.4182706947604515</v>
      </c>
      <c r="F33" s="150">
        <v>4.5886826007653525</v>
      </c>
      <c r="G33" s="150">
        <v>-1.3744174727706451</v>
      </c>
      <c r="H33" s="75">
        <v>2.9316484187010587</v>
      </c>
      <c r="I33" s="40">
        <v>17</v>
      </c>
      <c r="J33" s="41" t="s">
        <v>68</v>
      </c>
    </row>
    <row r="34" spans="1:10" ht="25.5" x14ac:dyDescent="0.2">
      <c r="A34" s="39">
        <v>18</v>
      </c>
      <c r="B34" s="26" t="s">
        <v>42</v>
      </c>
      <c r="C34" s="74">
        <v>-26.431588480276844</v>
      </c>
      <c r="D34" s="150">
        <v>-2.5388272960991998</v>
      </c>
      <c r="E34" s="150">
        <v>-10.255262128814664</v>
      </c>
      <c r="F34" s="150">
        <v>23.275183511250049</v>
      </c>
      <c r="G34" s="150">
        <v>-12.803613502285955</v>
      </c>
      <c r="H34" s="75">
        <v>-1.804794452661767</v>
      </c>
      <c r="I34" s="40">
        <v>18</v>
      </c>
      <c r="J34" s="41" t="s">
        <v>69</v>
      </c>
    </row>
    <row r="35" spans="1:10" ht="25.5" x14ac:dyDescent="0.2">
      <c r="A35" s="39">
        <v>19</v>
      </c>
      <c r="B35" s="26" t="s">
        <v>43</v>
      </c>
      <c r="C35" s="146">
        <v>-93.037113340498308</v>
      </c>
      <c r="D35" s="147">
        <v>-86.287845422365749</v>
      </c>
      <c r="E35" s="174" t="s">
        <v>121</v>
      </c>
      <c r="F35" s="176">
        <v>16.869061871823703</v>
      </c>
      <c r="G35" s="172">
        <v>-75.591036932685341</v>
      </c>
      <c r="H35" s="174" t="s">
        <v>121</v>
      </c>
      <c r="I35" s="40">
        <v>19</v>
      </c>
      <c r="J35" s="41" t="s">
        <v>70</v>
      </c>
    </row>
    <row r="36" spans="1:10" ht="25.5" x14ac:dyDescent="0.2">
      <c r="A36" s="39">
        <v>20</v>
      </c>
      <c r="B36" s="26" t="s">
        <v>44</v>
      </c>
      <c r="C36" s="74">
        <f>'[1]RACUN stopa'!J24</f>
        <v>9.8346952564331644</v>
      </c>
      <c r="D36" s="151">
        <f>'[1]RACUN stopa'!K24</f>
        <v>-2.4441512373510932</v>
      </c>
      <c r="E36" s="151">
        <f>'[1]RACUN stopa'!L24</f>
        <v>-11.868341265428072</v>
      </c>
      <c r="F36" s="150">
        <f>'[1]RACUN stopa'!M24</f>
        <v>-1.0174444233315114</v>
      </c>
      <c r="G36" s="150">
        <f>'[1]RACUN stopa'!N24</f>
        <v>-14.08061109181358</v>
      </c>
      <c r="H36" s="75">
        <f>'[1]RACUN stopa'!O24</f>
        <v>29.057673610898007</v>
      </c>
      <c r="I36" s="40">
        <v>20</v>
      </c>
      <c r="J36" s="41" t="s">
        <v>71</v>
      </c>
    </row>
    <row r="37" spans="1:10" ht="38.25" x14ac:dyDescent="0.2">
      <c r="A37" s="39">
        <v>21</v>
      </c>
      <c r="B37" s="26" t="s">
        <v>45</v>
      </c>
      <c r="C37" s="74">
        <f>'[1]RACUN stopa'!J25</f>
        <v>52.555981147507623</v>
      </c>
      <c r="D37" s="150">
        <f>'[1]RACUN stopa'!K25</f>
        <v>-45.098926835923947</v>
      </c>
      <c r="E37" s="150">
        <f>'[1]RACUN stopa'!L25</f>
        <v>34.485951551125595</v>
      </c>
      <c r="F37" s="150">
        <f>'[1]RACUN stopa'!M25</f>
        <v>24.682008091902105</v>
      </c>
      <c r="G37" s="150">
        <f>'[1]RACUN stopa'!N25</f>
        <v>-33.241455707959688</v>
      </c>
      <c r="H37" s="75">
        <f>'[1]RACUN stopa'!O25</f>
        <v>26.096049068430261</v>
      </c>
      <c r="I37" s="40">
        <v>21</v>
      </c>
      <c r="J37" s="41" t="s">
        <v>72</v>
      </c>
    </row>
    <row r="38" spans="1:10" ht="25.5" x14ac:dyDescent="0.2">
      <c r="A38" s="39">
        <v>22</v>
      </c>
      <c r="B38" s="26" t="s">
        <v>46</v>
      </c>
      <c r="C38" s="74">
        <f>'[1]RACUN stopa'!J26</f>
        <v>-6.7131433843043737</v>
      </c>
      <c r="D38" s="150">
        <f>'[1]RACUN stopa'!K26</f>
        <v>8.4896652952880771</v>
      </c>
      <c r="E38" s="150">
        <f>'[1]RACUN stopa'!L26</f>
        <v>-7.2227226253974095</v>
      </c>
      <c r="F38" s="150">
        <f>'[1]RACUN stopa'!M26</f>
        <v>-0.40758864189373867</v>
      </c>
      <c r="G38" s="150">
        <f>'[1]RACUN stopa'!N26</f>
        <v>0.56109852074146715</v>
      </c>
      <c r="H38" s="75">
        <f>'[1]RACUN stopa'!O26</f>
        <v>-2.5469815280339247</v>
      </c>
      <c r="I38" s="40">
        <v>22</v>
      </c>
      <c r="J38" s="41" t="s">
        <v>73</v>
      </c>
    </row>
    <row r="39" spans="1:10" ht="25.5" x14ac:dyDescent="0.2">
      <c r="A39" s="39">
        <v>23</v>
      </c>
      <c r="B39" s="26" t="s">
        <v>47</v>
      </c>
      <c r="C39" s="74">
        <f>'[1]RACUN stopa'!J27</f>
        <v>-0.35089772006494968</v>
      </c>
      <c r="D39" s="150">
        <f>'[1]RACUN stopa'!K27</f>
        <v>5.6282093866500276</v>
      </c>
      <c r="E39" s="150">
        <f>'[1]RACUN stopa'!L27</f>
        <v>-2.7417161084116799</v>
      </c>
      <c r="F39" s="150">
        <f>'[1]RACUN stopa'!M27</f>
        <v>-8.6530741240946014</v>
      </c>
      <c r="G39" s="150">
        <f>'[1]RACUN stopa'!N27</f>
        <v>7.4391129696913936</v>
      </c>
      <c r="H39" s="75">
        <f>'[1]RACUN stopa'!O27</f>
        <v>14.223898769965217</v>
      </c>
      <c r="I39" s="40">
        <v>23</v>
      </c>
      <c r="J39" s="41" t="s">
        <v>74</v>
      </c>
    </row>
    <row r="40" spans="1:10" x14ac:dyDescent="0.2">
      <c r="A40" s="39">
        <v>24</v>
      </c>
      <c r="B40" s="26" t="s">
        <v>48</v>
      </c>
      <c r="C40" s="74">
        <f>'[1]RACUN stopa'!J28</f>
        <v>0.69632070979706384</v>
      </c>
      <c r="D40" s="150">
        <f>'[1]RACUN stopa'!K28</f>
        <v>28.39740576411117</v>
      </c>
      <c r="E40" s="150">
        <f>'[1]RACUN stopa'!L28</f>
        <v>-14.138100792256751</v>
      </c>
      <c r="F40" s="150">
        <f>'[1]RACUN stopa'!M28</f>
        <v>-10.435205934810256</v>
      </c>
      <c r="G40" s="150">
        <f>'[1]RACUN stopa'!N28</f>
        <v>10.403458025574139</v>
      </c>
      <c r="H40" s="75">
        <f>'[1]RACUN stopa'!O28</f>
        <v>1.0210245358420593</v>
      </c>
      <c r="I40" s="40">
        <v>24</v>
      </c>
      <c r="J40" s="41" t="s">
        <v>75</v>
      </c>
    </row>
    <row r="41" spans="1:10" ht="38.25" x14ac:dyDescent="0.2">
      <c r="A41" s="39">
        <v>25</v>
      </c>
      <c r="B41" s="26" t="s">
        <v>49</v>
      </c>
      <c r="C41" s="74">
        <f>'[1]RACUN stopa'!J29</f>
        <v>2.8542776599006743</v>
      </c>
      <c r="D41" s="150">
        <f>'[1]RACUN stopa'!K29</f>
        <v>-21.374750336221553</v>
      </c>
      <c r="E41" s="150">
        <f>'[1]RACUN stopa'!L29</f>
        <v>-7.2153990964760624</v>
      </c>
      <c r="F41" s="150">
        <f>'[1]RACUN stopa'!M29</f>
        <v>-15.814712651155673</v>
      </c>
      <c r="G41" s="150">
        <f>'[1]RACUN stopa'!N29</f>
        <v>11.142710155031835</v>
      </c>
      <c r="H41" s="75">
        <f>'[1]RACUN stopa'!O29</f>
        <v>6.3841505719509257</v>
      </c>
      <c r="I41" s="40">
        <v>25</v>
      </c>
      <c r="J41" s="41" t="s">
        <v>76</v>
      </c>
    </row>
    <row r="42" spans="1:10" ht="25.5" x14ac:dyDescent="0.2">
      <c r="A42" s="39">
        <v>26</v>
      </c>
      <c r="B42" s="26" t="s">
        <v>50</v>
      </c>
      <c r="C42" s="74">
        <f>'[1]RACUN stopa'!J30</f>
        <v>29.829445253429043</v>
      </c>
      <c r="D42" s="150">
        <f>'[1]RACUN stopa'!K30</f>
        <v>-21.573229692231948</v>
      </c>
      <c r="E42" s="150">
        <f>'[1]RACUN stopa'!L30</f>
        <v>16.455284456640726</v>
      </c>
      <c r="F42" s="150">
        <f>'[1]RACUN stopa'!M30</f>
        <v>-0.97386898962302837</v>
      </c>
      <c r="G42" s="150">
        <f>'[1]RACUN stopa'!N30</f>
        <v>13.238269444705125</v>
      </c>
      <c r="H42" s="147">
        <f>'[1]RACUN stopa'!O30</f>
        <v>-2.328325845717643</v>
      </c>
      <c r="I42" s="40">
        <v>26</v>
      </c>
      <c r="J42" s="41" t="s">
        <v>77</v>
      </c>
    </row>
    <row r="43" spans="1:10" x14ac:dyDescent="0.2">
      <c r="A43" s="39">
        <v>27</v>
      </c>
      <c r="B43" s="26" t="s">
        <v>51</v>
      </c>
      <c r="C43" s="74">
        <f>'[1]RACUN stopa'!J31</f>
        <v>-27.641834334491776</v>
      </c>
      <c r="D43" s="150">
        <f>'[1]RACUN stopa'!K31</f>
        <v>13.389276359622144</v>
      </c>
      <c r="E43" s="150">
        <f>'[1]RACUN stopa'!L31</f>
        <v>-6.5522611736561061</v>
      </c>
      <c r="F43" s="150">
        <f>'[1]RACUN stopa'!M31</f>
        <v>3.8800922262822723E-2</v>
      </c>
      <c r="G43" s="150">
        <f>'[1]RACUN stopa'!N31</f>
        <v>0.9496036659589322</v>
      </c>
      <c r="H43" s="75">
        <f>'[1]RACUN stopa'!O31</f>
        <v>-2.5307831341245048</v>
      </c>
      <c r="I43" s="40">
        <v>27</v>
      </c>
      <c r="J43" s="41" t="s">
        <v>78</v>
      </c>
    </row>
    <row r="44" spans="1:10" ht="25.5" x14ac:dyDescent="0.2">
      <c r="A44" s="39">
        <v>28</v>
      </c>
      <c r="B44" s="26" t="s">
        <v>52</v>
      </c>
      <c r="C44" s="74">
        <f>'[1]RACUN stopa'!J32</f>
        <v>6.5635565606462052</v>
      </c>
      <c r="D44" s="150">
        <f>'[1]RACUN stopa'!K32</f>
        <v>23.879233239727739</v>
      </c>
      <c r="E44" s="150">
        <f>'[1]RACUN stopa'!L32</f>
        <v>-19.643835062667847</v>
      </c>
      <c r="F44" s="150">
        <f>'[1]RACUN stopa'!M32</f>
        <v>-10.496367049303672</v>
      </c>
      <c r="G44" s="150">
        <f>'[1]RACUN stopa'!N32</f>
        <v>69.061889664019702</v>
      </c>
      <c r="H44" s="75">
        <f>'[1]RACUN stopa'!O32</f>
        <v>2.3332037308179849</v>
      </c>
      <c r="I44" s="40">
        <v>28</v>
      </c>
      <c r="J44" s="41" t="s">
        <v>79</v>
      </c>
    </row>
    <row r="45" spans="1:10" ht="25.5" x14ac:dyDescent="0.2">
      <c r="A45" s="39">
        <v>29</v>
      </c>
      <c r="B45" s="26" t="s">
        <v>53</v>
      </c>
      <c r="C45" s="74">
        <f>'[1]RACUN stopa'!J33</f>
        <v>20.595496177634814</v>
      </c>
      <c r="D45" s="150">
        <f>'[1]RACUN stopa'!K33</f>
        <v>-10.55383614780321</v>
      </c>
      <c r="E45" s="150">
        <f>'[1]RACUN stopa'!L33</f>
        <v>8.2627637534576763</v>
      </c>
      <c r="F45" s="150">
        <f>'[1]RACUN stopa'!M33</f>
        <v>-5.024737257762439</v>
      </c>
      <c r="G45" s="150">
        <f>'[1]RACUN stopa'!N33</f>
        <v>1.8793814134515401</v>
      </c>
      <c r="H45" s="75">
        <f>'[1]RACUN stopa'!O33</f>
        <v>-0.7933727077062116</v>
      </c>
      <c r="I45" s="40">
        <v>29</v>
      </c>
      <c r="J45" s="41" t="s">
        <v>80</v>
      </c>
    </row>
    <row r="46" spans="1:10" ht="25.5" x14ac:dyDescent="0.2">
      <c r="A46" s="39">
        <v>30</v>
      </c>
      <c r="B46" s="26" t="s">
        <v>54</v>
      </c>
      <c r="C46" s="74">
        <f>'[1]RACUN stopa'!J34</f>
        <v>-7.5959067344429343</v>
      </c>
      <c r="D46" s="150">
        <f>'[1]RACUN stopa'!K34</f>
        <v>-5.289612373061658</v>
      </c>
      <c r="E46" s="150">
        <f>'[1]RACUN stopa'!L34</f>
        <v>-16.962266287239203</v>
      </c>
      <c r="F46" s="150">
        <f>'[1]RACUN stopa'!M34</f>
        <v>-5.3852432664140366</v>
      </c>
      <c r="G46" s="150">
        <f>'[1]RACUN stopa'!N34</f>
        <v>13.003533060966262</v>
      </c>
      <c r="H46" s="75">
        <f>'[1]RACUN stopa'!O34</f>
        <v>14.585083525002702</v>
      </c>
      <c r="I46" s="40">
        <v>30</v>
      </c>
      <c r="J46" s="41" t="s">
        <v>81</v>
      </c>
    </row>
    <row r="47" spans="1:10" x14ac:dyDescent="0.2">
      <c r="A47" s="39">
        <v>31</v>
      </c>
      <c r="B47" s="26" t="s">
        <v>55</v>
      </c>
      <c r="C47" s="74">
        <f>'[1]RACUN stopa'!J35</f>
        <v>-4.6843067764239095</v>
      </c>
      <c r="D47" s="150">
        <f>'[1]RACUN stopa'!K35</f>
        <v>8.9606861724419673</v>
      </c>
      <c r="E47" s="150">
        <f>'[1]RACUN stopa'!L35</f>
        <v>2.2182040800690288</v>
      </c>
      <c r="F47" s="150">
        <f>'[1]RACUN stopa'!M35</f>
        <v>0.45697264988521624</v>
      </c>
      <c r="G47" s="150">
        <f>'[1]RACUN stopa'!N35</f>
        <v>10.973845949391077</v>
      </c>
      <c r="H47" s="75">
        <f>'[1]RACUN stopa'!O35</f>
        <v>4.7944346363520935</v>
      </c>
      <c r="I47" s="40">
        <v>31</v>
      </c>
      <c r="J47" s="41" t="s">
        <v>82</v>
      </c>
    </row>
    <row r="48" spans="1:10" x14ac:dyDescent="0.2">
      <c r="A48" s="39">
        <v>32</v>
      </c>
      <c r="B48" s="26" t="s">
        <v>56</v>
      </c>
      <c r="C48" s="74">
        <f>'[1]RACUN stopa'!J36</f>
        <v>7.8100974320604735</v>
      </c>
      <c r="D48" s="150">
        <f>'[1]RACUN stopa'!K36</f>
        <v>0.31261831725741729</v>
      </c>
      <c r="E48" s="150">
        <f>'[1]RACUN stopa'!L36</f>
        <v>-11.780118726301325</v>
      </c>
      <c r="F48" s="150">
        <f>'[1]RACUN stopa'!M36</f>
        <v>16.426936573195135</v>
      </c>
      <c r="G48" s="150">
        <f>'[1]RACUN stopa'!N36</f>
        <v>-2.2283849167389604</v>
      </c>
      <c r="H48" s="75">
        <f>'[1]RACUN stopa'!O36</f>
        <v>14.459982335375642</v>
      </c>
      <c r="I48" s="40">
        <v>32</v>
      </c>
      <c r="J48" s="41" t="s">
        <v>83</v>
      </c>
    </row>
    <row r="49" spans="1:10" ht="25.5" x14ac:dyDescent="0.2">
      <c r="A49" s="39">
        <v>33</v>
      </c>
      <c r="B49" s="26" t="s">
        <v>57</v>
      </c>
      <c r="C49" s="74">
        <f>'[1]RACUN stopa'!J37</f>
        <v>12.145743150742504</v>
      </c>
      <c r="D49" s="150">
        <f>'[1]RACUN stopa'!K37</f>
        <v>-34.749353616673588</v>
      </c>
      <c r="E49" s="150">
        <f>'[1]RACUN stopa'!L37</f>
        <v>29.752850719251057</v>
      </c>
      <c r="F49" s="150">
        <f>'[1]RACUN stopa'!M37</f>
        <v>1.4342251832271984</v>
      </c>
      <c r="G49" s="150">
        <f>'[1]RACUN stopa'!N37</f>
        <v>1.9093994225157189</v>
      </c>
      <c r="H49" s="75">
        <f>'[1]RACUN stopa'!O37</f>
        <v>-8.2613125716152922</v>
      </c>
      <c r="I49" s="40">
        <v>33</v>
      </c>
      <c r="J49" s="41" t="s">
        <v>84</v>
      </c>
    </row>
    <row r="50" spans="1:10" x14ac:dyDescent="0.2">
      <c r="A50" s="8"/>
      <c r="B50" s="43"/>
      <c r="C50" s="130"/>
      <c r="D50" s="131"/>
      <c r="E50" s="131"/>
      <c r="F50" s="131"/>
      <c r="G50" s="131"/>
      <c r="H50" s="131"/>
      <c r="I50" s="47"/>
      <c r="J50" s="49"/>
    </row>
    <row r="51" spans="1:10" ht="25.5" x14ac:dyDescent="0.2">
      <c r="A51" s="50" t="s">
        <v>1</v>
      </c>
      <c r="B51" s="26" t="s">
        <v>89</v>
      </c>
      <c r="C51" s="74">
        <v>8.8279516307090233</v>
      </c>
      <c r="D51" s="150">
        <v>-5.4079344799777544</v>
      </c>
      <c r="E51" s="150">
        <v>10.800817018064791</v>
      </c>
      <c r="F51" s="150">
        <v>15.467197235637613</v>
      </c>
      <c r="G51" s="150">
        <v>10.208314444585923</v>
      </c>
      <c r="H51" s="75">
        <v>-18.143396606590102</v>
      </c>
      <c r="I51" s="51" t="s">
        <v>1</v>
      </c>
      <c r="J51" s="41" t="s">
        <v>85</v>
      </c>
    </row>
    <row r="52" spans="1:10" ht="25.5" x14ac:dyDescent="0.2">
      <c r="A52" s="39">
        <v>35</v>
      </c>
      <c r="B52" s="26" t="s">
        <v>59</v>
      </c>
      <c r="C52" s="74">
        <v>8.8279252441471527</v>
      </c>
      <c r="D52" s="150">
        <v>-5.4078955579402788</v>
      </c>
      <c r="E52" s="150">
        <v>10.800805432957091</v>
      </c>
      <c r="F52" s="150">
        <v>15.467100127907571</v>
      </c>
      <c r="G52" s="150">
        <v>10.208297857885796</v>
      </c>
      <c r="H52" s="75">
        <v>-18.143318165073737</v>
      </c>
      <c r="I52" s="40">
        <v>35</v>
      </c>
      <c r="J52" s="41" t="s">
        <v>86</v>
      </c>
    </row>
    <row r="53" spans="1:10" ht="13.5" x14ac:dyDescent="0.25">
      <c r="A53" s="8"/>
      <c r="B53" s="26"/>
      <c r="C53" s="10"/>
      <c r="D53" s="10"/>
      <c r="E53" s="10"/>
      <c r="F53" s="10"/>
      <c r="G53" s="10"/>
      <c r="H53" s="10"/>
      <c r="I53" s="52"/>
      <c r="J53" s="53"/>
    </row>
    <row r="54" spans="1:10" ht="13.5" x14ac:dyDescent="0.25">
      <c r="A54" s="179" t="s">
        <v>119</v>
      </c>
      <c r="B54" s="179"/>
      <c r="C54" s="179"/>
      <c r="D54" s="179"/>
      <c r="E54" s="179"/>
      <c r="F54" s="179"/>
      <c r="G54" s="54"/>
    </row>
    <row r="55" spans="1:10" ht="13.5" x14ac:dyDescent="0.25">
      <c r="A55" s="55" t="s">
        <v>90</v>
      </c>
      <c r="B55" s="55"/>
      <c r="C55" s="55"/>
      <c r="D55" s="55"/>
      <c r="E55" s="55"/>
      <c r="F55" s="55"/>
      <c r="G55" s="55"/>
    </row>
    <row r="56" spans="1:10" ht="13.5" x14ac:dyDescent="0.25">
      <c r="A56" s="141" t="s">
        <v>120</v>
      </c>
      <c r="B56" s="59"/>
    </row>
    <row r="57" spans="1:10" ht="13.5" x14ac:dyDescent="0.25">
      <c r="A57" s="142" t="s">
        <v>94</v>
      </c>
      <c r="B57" s="109"/>
    </row>
  </sheetData>
  <mergeCells count="3">
    <mergeCell ref="A54:F54"/>
    <mergeCell ref="E2:J2"/>
    <mergeCell ref="G3:J3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69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8"/>
  <sheetViews>
    <sheetView zoomScale="115" zoomScaleNormal="115" workbookViewId="0">
      <selection activeCell="C58" sqref="C58"/>
    </sheetView>
  </sheetViews>
  <sheetFormatPr defaultRowHeight="12.75" x14ac:dyDescent="0.25"/>
  <cols>
    <col min="1" max="1" width="3.5703125" style="108" bestFit="1" customWidth="1"/>
    <col min="2" max="2" width="26.28515625" style="59" customWidth="1"/>
    <col min="3" max="8" width="7.85546875" style="59" customWidth="1"/>
    <col min="9" max="9" width="8.5703125" style="59" customWidth="1"/>
    <col min="10" max="10" width="4.42578125" style="59" customWidth="1"/>
    <col min="11" max="11" width="26.28515625" style="59" customWidth="1"/>
    <col min="12" max="16384" width="9.140625" style="84"/>
  </cols>
  <sheetData>
    <row r="2" spans="1:18" x14ac:dyDescent="0.25">
      <c r="A2" s="57" t="s">
        <v>111</v>
      </c>
      <c r="B2" s="57"/>
      <c r="C2" s="57"/>
      <c r="D2" s="57"/>
      <c r="E2" s="57"/>
      <c r="F2" s="57"/>
      <c r="G2" s="57"/>
      <c r="H2" s="57"/>
    </row>
    <row r="3" spans="1:18" s="155" customFormat="1" x14ac:dyDescent="0.25">
      <c r="A3" s="110" t="s">
        <v>116</v>
      </c>
      <c r="B3" s="110"/>
      <c r="C3" s="149"/>
      <c r="D3" s="149"/>
      <c r="E3" s="149"/>
      <c r="F3" s="149"/>
      <c r="G3" s="149"/>
      <c r="H3" s="162"/>
      <c r="I3" s="162"/>
      <c r="J3" s="149"/>
      <c r="K3" s="154"/>
    </row>
    <row r="4" spans="1:18" x14ac:dyDescent="0.25">
      <c r="A4" s="111"/>
      <c r="B4" s="116"/>
      <c r="C4" s="161" t="s">
        <v>100</v>
      </c>
      <c r="D4" s="161" t="s">
        <v>101</v>
      </c>
      <c r="E4" s="161" t="s">
        <v>102</v>
      </c>
      <c r="F4" s="156" t="s">
        <v>103</v>
      </c>
      <c r="G4" s="156" t="s">
        <v>107</v>
      </c>
      <c r="H4" s="156" t="s">
        <v>110</v>
      </c>
      <c r="I4" s="159" t="s">
        <v>113</v>
      </c>
      <c r="J4" s="112"/>
      <c r="K4" s="112"/>
    </row>
    <row r="5" spans="1:18" x14ac:dyDescent="0.25">
      <c r="A5" s="63"/>
      <c r="B5" s="64"/>
      <c r="C5" s="157" t="s">
        <v>95</v>
      </c>
      <c r="D5" s="157" t="s">
        <v>96</v>
      </c>
      <c r="E5" s="157" t="s">
        <v>97</v>
      </c>
      <c r="F5" s="157" t="s">
        <v>98</v>
      </c>
      <c r="G5" s="157" t="s">
        <v>108</v>
      </c>
      <c r="H5" s="157" t="s">
        <v>112</v>
      </c>
      <c r="I5" s="160" t="s">
        <v>114</v>
      </c>
      <c r="J5" s="65"/>
      <c r="K5" s="65"/>
    </row>
    <row r="6" spans="1:18" ht="10.5" customHeight="1" x14ac:dyDescent="0.25">
      <c r="A6" s="66"/>
      <c r="B6" s="67"/>
      <c r="C6" s="146"/>
      <c r="D6" s="147"/>
      <c r="E6" s="147"/>
      <c r="F6" s="147"/>
      <c r="G6" s="147"/>
      <c r="H6" s="147"/>
      <c r="I6" s="148"/>
      <c r="J6" s="68"/>
    </row>
    <row r="7" spans="1:18" x14ac:dyDescent="0.25">
      <c r="A7" s="69"/>
      <c r="B7" s="70" t="s">
        <v>6</v>
      </c>
      <c r="C7" s="74">
        <f>[1]RACUN_stopa_KAL!K3</f>
        <v>-2.7220753839487628</v>
      </c>
      <c r="D7" s="75">
        <f>[1]RACUN_stopa_KAL!L3</f>
        <v>-1.7855776706241784</v>
      </c>
      <c r="E7" s="75">
        <f>[1]RACUN_stopa_KAL!M3</f>
        <v>5.2121398289319671</v>
      </c>
      <c r="F7" s="75">
        <f>[1]RACUN_stopa_KAL!N3</f>
        <v>8.5012451817068921</v>
      </c>
      <c r="G7" s="75">
        <f>[1]RACUN_stopa_KAL!O3</f>
        <v>3.7446625766825576</v>
      </c>
      <c r="H7" s="75">
        <f>[1]RACUN_stopa_KAL!P3</f>
        <v>21.213129757772677</v>
      </c>
      <c r="I7" s="120">
        <f>[1]RACUN_stopa_KAL!Q3</f>
        <v>7.4387836959100895</v>
      </c>
      <c r="J7" s="71"/>
      <c r="K7" s="72" t="s">
        <v>16</v>
      </c>
      <c r="L7" s="126"/>
      <c r="M7" s="126"/>
      <c r="N7" s="126"/>
      <c r="O7" s="126"/>
      <c r="P7" s="126"/>
      <c r="Q7" s="126"/>
      <c r="R7" s="126"/>
    </row>
    <row r="8" spans="1:18" ht="7.5" customHeight="1" x14ac:dyDescent="0.25">
      <c r="A8" s="69"/>
      <c r="B8" s="70"/>
      <c r="C8" s="117"/>
      <c r="D8" s="56"/>
      <c r="E8" s="56"/>
      <c r="F8" s="56"/>
      <c r="G8" s="56"/>
      <c r="H8" s="56"/>
      <c r="I8" s="121"/>
      <c r="J8" s="71"/>
      <c r="K8" s="72"/>
    </row>
    <row r="9" spans="1:18" x14ac:dyDescent="0.25">
      <c r="A9" s="69"/>
      <c r="B9" s="76" t="s">
        <v>123</v>
      </c>
      <c r="C9" s="74"/>
      <c r="D9" s="75"/>
      <c r="E9" s="75"/>
      <c r="F9" s="75"/>
      <c r="G9" s="75"/>
      <c r="H9" s="75"/>
      <c r="I9" s="120"/>
      <c r="J9" s="77"/>
      <c r="K9" s="78" t="s">
        <v>124</v>
      </c>
    </row>
    <row r="10" spans="1:18" x14ac:dyDescent="0.25">
      <c r="A10" s="80" t="s">
        <v>11</v>
      </c>
      <c r="B10" s="81" t="s">
        <v>25</v>
      </c>
      <c r="C10" s="74">
        <f>[1]RACUN_stopa_KAL!K4</f>
        <v>-0.20215113097977166</v>
      </c>
      <c r="D10" s="75">
        <f>[1]RACUN_stopa_KAL!L4</f>
        <v>22.123376480682055</v>
      </c>
      <c r="E10" s="75">
        <f>[1]RACUN_stopa_KAL!M4</f>
        <v>-1.0949399615054745</v>
      </c>
      <c r="F10" s="75">
        <f>[1]RACUN_stopa_KAL!N4</f>
        <v>-18.593554465964729</v>
      </c>
      <c r="G10" s="75">
        <f>[1]RACUN_stopa_KAL!O4</f>
        <v>-11.95363648446029</v>
      </c>
      <c r="H10" s="75">
        <f>[1]RACUN_stopa_KAL!P4</f>
        <v>-2.8342648943115876</v>
      </c>
      <c r="I10" s="120">
        <f>[1]RACUN_stopa_KAL!Q4</f>
        <v>-4.9481506738554089</v>
      </c>
      <c r="J10" s="82" t="s">
        <v>11</v>
      </c>
      <c r="K10" s="83" t="s">
        <v>28</v>
      </c>
    </row>
    <row r="11" spans="1:18" x14ac:dyDescent="0.25">
      <c r="A11" s="80" t="s">
        <v>26</v>
      </c>
      <c r="B11" s="81" t="s">
        <v>12</v>
      </c>
      <c r="C11" s="74">
        <f>[1]RACUN_stopa_KAL!K5</f>
        <v>-14.998719373468006</v>
      </c>
      <c r="D11" s="75">
        <f>[1]RACUN_stopa_KAL!L5</f>
        <v>-5.6832766067439877</v>
      </c>
      <c r="E11" s="75">
        <f>[1]RACUN_stopa_KAL!M5</f>
        <v>16.395980190588546</v>
      </c>
      <c r="F11" s="75">
        <f>[1]RACUN_stopa_KAL!N5</f>
        <v>46.978229720114086</v>
      </c>
      <c r="G11" s="75">
        <f>[1]RACUN_stopa_KAL!O5</f>
        <v>19.084626372064946</v>
      </c>
      <c r="H11" s="75">
        <f>[1]RACUN_stopa_KAL!P5</f>
        <v>83.928489267433491</v>
      </c>
      <c r="I11" s="120">
        <f>[1]RACUN_stopa_KAL!Q5</f>
        <v>28.197426414166671</v>
      </c>
      <c r="J11" s="82" t="s">
        <v>2</v>
      </c>
      <c r="K11" s="83" t="s">
        <v>19</v>
      </c>
    </row>
    <row r="12" spans="1:18" x14ac:dyDescent="0.25">
      <c r="A12" s="80" t="s">
        <v>27</v>
      </c>
      <c r="B12" s="81" t="s">
        <v>13</v>
      </c>
      <c r="C12" s="74">
        <f>[1]RACUN_stopa_KAL!K6</f>
        <v>19.482848406441718</v>
      </c>
      <c r="D12" s="75">
        <f>[1]RACUN_stopa_KAL!L6</f>
        <v>-36.026581186134941</v>
      </c>
      <c r="E12" s="75">
        <f>[1]RACUN_stopa_KAL!M6</f>
        <v>-23.451230124274176</v>
      </c>
      <c r="F12" s="75">
        <f>[1]RACUN_stopa_KAL!N6</f>
        <v>-29.292708608073752</v>
      </c>
      <c r="G12" s="75">
        <f>[1]RACUN_stopa_KAL!O6</f>
        <v>14.055887054247691</v>
      </c>
      <c r="H12" s="75">
        <f>[1]RACUN_stopa_KAL!P6</f>
        <v>-10.158957877077796</v>
      </c>
      <c r="I12" s="120">
        <f>[1]RACUN_stopa_KAL!Q6</f>
        <v>-16.954761430424654</v>
      </c>
      <c r="J12" s="82" t="s">
        <v>29</v>
      </c>
      <c r="K12" s="83" t="s">
        <v>20</v>
      </c>
    </row>
    <row r="13" spans="1:18" x14ac:dyDescent="0.25">
      <c r="A13" s="80" t="s">
        <v>4</v>
      </c>
      <c r="B13" s="81" t="s">
        <v>14</v>
      </c>
      <c r="C13" s="74">
        <f>[1]RACUN_stopa_KAL!K7</f>
        <v>-0.38154211125502968</v>
      </c>
      <c r="D13" s="75">
        <f>[1]RACUN_stopa_KAL!L7</f>
        <v>14.237531617026463</v>
      </c>
      <c r="E13" s="75">
        <f>[1]RACUN_stopa_KAL!M7</f>
        <v>15.063926760536489</v>
      </c>
      <c r="F13" s="75">
        <f>[1]RACUN_stopa_KAL!N7</f>
        <v>23.047914462420053</v>
      </c>
      <c r="G13" s="75">
        <f>[1]RACUN_stopa_KAL!O7</f>
        <v>27.777010189280944</v>
      </c>
      <c r="H13" s="75">
        <f>[1]RACUN_stopa_KAL!P7</f>
        <v>33.238816112432659</v>
      </c>
      <c r="I13" s="120">
        <f>[1]RACUN_stopa_KAL!Q7</f>
        <v>23.135850915594887</v>
      </c>
      <c r="J13" s="82" t="s">
        <v>4</v>
      </c>
      <c r="K13" s="83" t="s">
        <v>21</v>
      </c>
    </row>
    <row r="14" spans="1:18" x14ac:dyDescent="0.25">
      <c r="A14" s="80" t="s">
        <v>5</v>
      </c>
      <c r="B14" s="81" t="s">
        <v>15</v>
      </c>
      <c r="C14" s="74">
        <f>[1]RACUN_stopa_KAL!K8</f>
        <v>16.679550609567144</v>
      </c>
      <c r="D14" s="75">
        <f>[1]RACUN_stopa_KAL!L8</f>
        <v>-7.8419339671902577</v>
      </c>
      <c r="E14" s="75">
        <f>[1]RACUN_stopa_KAL!M8</f>
        <v>1.2841899954390925</v>
      </c>
      <c r="F14" s="75">
        <f>[1]RACUN_stopa_KAL!N8</f>
        <v>0.75422106018709201</v>
      </c>
      <c r="G14" s="75">
        <f>[1]RACUN_stopa_KAL!O8</f>
        <v>-8.1715164463175682</v>
      </c>
      <c r="H14" s="75">
        <f>[1]RACUN_stopa_KAL!P8</f>
        <v>-7.9253574053801259</v>
      </c>
      <c r="I14" s="120">
        <f>[1]RACUN_stopa_KAL!Q8</f>
        <v>-4.5561563667631759</v>
      </c>
      <c r="J14" s="82" t="s">
        <v>5</v>
      </c>
      <c r="K14" s="83" t="s">
        <v>22</v>
      </c>
    </row>
    <row r="15" spans="1:18" ht="5.25" customHeight="1" x14ac:dyDescent="0.25">
      <c r="A15" s="80"/>
      <c r="B15" s="81"/>
      <c r="C15" s="74"/>
      <c r="D15" s="75"/>
      <c r="E15" s="75"/>
      <c r="F15" s="132"/>
      <c r="G15" s="132"/>
      <c r="H15" s="132"/>
      <c r="I15" s="133"/>
      <c r="J15" s="82"/>
      <c r="K15" s="83"/>
    </row>
    <row r="16" spans="1:18" x14ac:dyDescent="0.25">
      <c r="A16" s="69"/>
      <c r="B16" s="85" t="s">
        <v>88</v>
      </c>
      <c r="C16" s="134"/>
      <c r="D16" s="135"/>
      <c r="E16" s="135"/>
      <c r="F16" s="135"/>
      <c r="G16" s="135"/>
      <c r="H16" s="135"/>
      <c r="I16" s="136"/>
      <c r="J16" s="87"/>
      <c r="K16" s="88" t="s">
        <v>93</v>
      </c>
    </row>
    <row r="17" spans="1:11" x14ac:dyDescent="0.25">
      <c r="A17" s="89" t="s">
        <v>3</v>
      </c>
      <c r="B17" s="70" t="s">
        <v>7</v>
      </c>
      <c r="C17" s="74">
        <f>[1]RACUN_stopa_KAL!K9</f>
        <v>-10.573992849926455</v>
      </c>
      <c r="D17" s="75">
        <f>[1]RACUN_stopa_KAL!L9</f>
        <v>15.242754566646298</v>
      </c>
      <c r="E17" s="75">
        <f>[1]RACUN_stopa_KAL!M9</f>
        <v>-5.4651474514755449</v>
      </c>
      <c r="F17" s="75">
        <f>[1]RACUN_stopa_KAL!N9</f>
        <v>-20.368312841804254</v>
      </c>
      <c r="G17" s="75">
        <f>[1]RACUN_stopa_KAL!O9</f>
        <v>2.8256267896999532</v>
      </c>
      <c r="H17" s="75">
        <f>[1]RACUN_stopa_KAL!P9</f>
        <v>12.001318661120422</v>
      </c>
      <c r="I17" s="120">
        <f>[1]RACUN_stopa_KAL!Q9</f>
        <v>-1.2259124812620428</v>
      </c>
      <c r="J17" s="100" t="s">
        <v>3</v>
      </c>
      <c r="K17" s="91" t="s">
        <v>23</v>
      </c>
    </row>
    <row r="18" spans="1:11" ht="25.5" x14ac:dyDescent="0.25">
      <c r="A18" s="92" t="s">
        <v>30</v>
      </c>
      <c r="B18" s="93" t="s">
        <v>33</v>
      </c>
      <c r="C18" s="74">
        <f>[1]RACUN_stopa_KAL!K10</f>
        <v>-15.602099897833156</v>
      </c>
      <c r="D18" s="75">
        <f>[1]RACUN_stopa_KAL!L10</f>
        <v>9.4453421071038122</v>
      </c>
      <c r="E18" s="75">
        <f>[1]RACUN_stopa_KAL!M10</f>
        <v>-5.6374101727911494</v>
      </c>
      <c r="F18" s="75">
        <f>[1]RACUN_stopa_KAL!N10</f>
        <v>-11.650475835117319</v>
      </c>
      <c r="G18" s="75">
        <f>[1]RACUN_stopa_KAL!O10</f>
        <v>56.430981472455926</v>
      </c>
      <c r="H18" s="75">
        <f>[1]RACUN_stopa_KAL!P10</f>
        <v>32.82946254385476</v>
      </c>
      <c r="I18" s="120">
        <f>[1]RACUN_stopa_KAL!Q10</f>
        <v>11.405281279264784</v>
      </c>
      <c r="J18" s="94" t="s">
        <v>30</v>
      </c>
      <c r="K18" s="95" t="s">
        <v>60</v>
      </c>
    </row>
    <row r="19" spans="1:11" x14ac:dyDescent="0.25">
      <c r="A19" s="92" t="s">
        <v>31</v>
      </c>
      <c r="B19" s="93" t="s">
        <v>8</v>
      </c>
      <c r="C19" s="74">
        <f>[1]RACUN_stopa_KAL!K11</f>
        <v>7.3497757849537919</v>
      </c>
      <c r="D19" s="75">
        <f>[1]RACUN_stopa_KAL!L11</f>
        <v>61.503647432025417</v>
      </c>
      <c r="E19" s="75">
        <f>[1]RACUN_stopa_KAL!M11</f>
        <v>0.62663446640512177</v>
      </c>
      <c r="F19" s="75">
        <f>[1]RACUN_stopa_KAL!N11</f>
        <v>-25.260148729025389</v>
      </c>
      <c r="G19" s="75">
        <f>[1]RACUN_stopa_KAL!O11</f>
        <v>-51.094938237938344</v>
      </c>
      <c r="H19" s="75">
        <f>[1]RACUN_stopa_KAL!P11</f>
        <v>-9.9744243247936026</v>
      </c>
      <c r="I19" s="120">
        <f>[1]RACUN_stopa_KAL!Q11</f>
        <v>-14.465539974613364</v>
      </c>
      <c r="J19" s="94" t="s">
        <v>31</v>
      </c>
      <c r="K19" s="95" t="s">
        <v>17</v>
      </c>
    </row>
    <row r="20" spans="1:11" ht="12" customHeight="1" x14ac:dyDescent="0.25">
      <c r="A20" s="92" t="s">
        <v>32</v>
      </c>
      <c r="B20" s="96" t="s">
        <v>9</v>
      </c>
      <c r="C20" s="74">
        <v>5.2164485848664697</v>
      </c>
      <c r="D20" s="174" t="s">
        <v>121</v>
      </c>
      <c r="E20" s="177">
        <v>13.308214774805577</v>
      </c>
      <c r="F20" s="172">
        <v>-32.69606361332599</v>
      </c>
      <c r="G20" s="147">
        <v>26.649906526315206</v>
      </c>
      <c r="H20" s="75">
        <v>-2.1635771382892557</v>
      </c>
      <c r="I20" s="120">
        <v>7.3949176613345173</v>
      </c>
      <c r="J20" s="94" t="s">
        <v>32</v>
      </c>
      <c r="K20" s="95" t="s">
        <v>24</v>
      </c>
    </row>
    <row r="21" spans="1:11" ht="5.25" customHeight="1" x14ac:dyDescent="0.25">
      <c r="A21" s="97"/>
      <c r="B21" s="96"/>
      <c r="C21" s="74"/>
      <c r="D21" s="75"/>
      <c r="E21" s="75"/>
      <c r="F21" s="75"/>
      <c r="G21" s="75"/>
      <c r="H21" s="75"/>
      <c r="I21" s="120"/>
      <c r="J21" s="113"/>
      <c r="K21" s="99"/>
    </row>
    <row r="22" spans="1:11" x14ac:dyDescent="0.25">
      <c r="A22" s="89" t="s">
        <v>0</v>
      </c>
      <c r="B22" s="70" t="s">
        <v>10</v>
      </c>
      <c r="C22" s="74">
        <f>[1]RACUN_stopa_KAL!K13</f>
        <v>-2.4867694390238171E-2</v>
      </c>
      <c r="D22" s="75">
        <f>[1]RACUN_stopa_KAL!L13</f>
        <v>-10.000804481376463</v>
      </c>
      <c r="E22" s="75">
        <f>[1]RACUN_stopa_KAL!M13</f>
        <v>0.17918336733944784</v>
      </c>
      <c r="F22" s="75">
        <f>[1]RACUN_stopa_KAL!N13</f>
        <v>2.3426282923444575</v>
      </c>
      <c r="G22" s="75">
        <f>[1]RACUN_stopa_KAL!O13</f>
        <v>-15.144047794839437</v>
      </c>
      <c r="H22" s="75">
        <f>[1]RACUN_stopa_KAL!P13</f>
        <v>15.310311927929533</v>
      </c>
      <c r="I22" s="120">
        <f>[1]RACUN_stopa_KAL!Q13</f>
        <v>-1.5624658950231236</v>
      </c>
      <c r="J22" s="100" t="s">
        <v>0</v>
      </c>
      <c r="K22" s="91" t="s">
        <v>18</v>
      </c>
    </row>
    <row r="23" spans="1:11" x14ac:dyDescent="0.25">
      <c r="A23" s="89">
        <v>10</v>
      </c>
      <c r="B23" s="70" t="s">
        <v>34</v>
      </c>
      <c r="C23" s="74">
        <f>[1]RACUN_stopa_KAL!K14</f>
        <v>20.989294336395361</v>
      </c>
      <c r="D23" s="75">
        <f>[1]RACUN_stopa_KAL!L14</f>
        <v>-3.7910133585888559</v>
      </c>
      <c r="E23" s="75">
        <f>[1]RACUN_stopa_KAL!M14</f>
        <v>-4.2396081110501598</v>
      </c>
      <c r="F23" s="75">
        <f>[1]RACUN_stopa_KAL!N14</f>
        <v>1.9206227258205928</v>
      </c>
      <c r="G23" s="75">
        <f>[1]RACUN_stopa_KAL!O14</f>
        <v>-2.3051696623577129</v>
      </c>
      <c r="H23" s="75">
        <f>[1]RACUN_stopa_KAL!P14</f>
        <v>-1.827158878028257</v>
      </c>
      <c r="I23" s="120">
        <f>[1]RACUN_stopa_KAL!Q14</f>
        <v>-2.0057445136148289</v>
      </c>
      <c r="J23" s="100">
        <v>10</v>
      </c>
      <c r="K23" s="91" t="s">
        <v>61</v>
      </c>
    </row>
    <row r="24" spans="1:11" x14ac:dyDescent="0.25">
      <c r="A24" s="89">
        <v>11</v>
      </c>
      <c r="B24" s="70" t="s">
        <v>35</v>
      </c>
      <c r="C24" s="74">
        <f>[1]RACUN_stopa_KAL!K15</f>
        <v>-22.539979384945312</v>
      </c>
      <c r="D24" s="75">
        <f>[1]RACUN_stopa_KAL!L15</f>
        <v>-7.4840752312401122</v>
      </c>
      <c r="E24" s="75">
        <f>[1]RACUN_stopa_KAL!M15</f>
        <v>60.528846369202313</v>
      </c>
      <c r="F24" s="75">
        <f>[1]RACUN_stopa_KAL!N15</f>
        <v>-2.1934782768540373</v>
      </c>
      <c r="G24" s="75">
        <f>[1]RACUN_stopa_KAL!O15</f>
        <v>-7.7916908832628877</v>
      </c>
      <c r="H24" s="75">
        <f>[1]RACUN_stopa_KAL!P15</f>
        <v>10.045639039556931</v>
      </c>
      <c r="I24" s="120">
        <f>[1]RACUN_stopa_KAL!Q15</f>
        <v>5.1625752949355359</v>
      </c>
      <c r="J24" s="100">
        <v>11</v>
      </c>
      <c r="K24" s="91" t="s">
        <v>62</v>
      </c>
    </row>
    <row r="25" spans="1:11" x14ac:dyDescent="0.25">
      <c r="A25" s="89">
        <v>12</v>
      </c>
      <c r="B25" s="70" t="s">
        <v>36</v>
      </c>
      <c r="C25" s="146">
        <f>[1]RACUN_stopa_KAL!K16</f>
        <v>-44.482735433701656</v>
      </c>
      <c r="D25" s="165">
        <f>[1]RACUN_stopa_KAL!L16</f>
        <v>28.784743594288102</v>
      </c>
      <c r="E25" s="75">
        <f>[1]RACUN_stopa_KAL!M16</f>
        <v>-70.612169878654299</v>
      </c>
      <c r="F25" s="75">
        <v>-100</v>
      </c>
      <c r="G25" s="75">
        <v>-100</v>
      </c>
      <c r="H25" s="75">
        <f>[1]RACUN_stopa_KAL!P16</f>
        <v>-100</v>
      </c>
      <c r="I25" s="120">
        <f>[1]RACUN_stopa_KAL!Q16</f>
        <v>-76.17990633377822</v>
      </c>
      <c r="J25" s="100">
        <v>12</v>
      </c>
      <c r="K25" s="91" t="s">
        <v>63</v>
      </c>
    </row>
    <row r="26" spans="1:11" x14ac:dyDescent="0.25">
      <c r="A26" s="89">
        <v>13</v>
      </c>
      <c r="B26" s="70" t="s">
        <v>37</v>
      </c>
      <c r="C26" s="74">
        <f>[1]RACUN_stopa_KAL!K17</f>
        <v>9.9785723115425355</v>
      </c>
      <c r="D26" s="75">
        <f>[1]RACUN_stopa_KAL!L17</f>
        <v>6.914194509950832</v>
      </c>
      <c r="E26" s="75">
        <f>[1]RACUN_stopa_KAL!M17</f>
        <v>10.208711821690827</v>
      </c>
      <c r="F26" s="75">
        <f>[1]RACUN_stopa_KAL!N17</f>
        <v>-13.193629660915789</v>
      </c>
      <c r="G26" s="75">
        <f>[1]RACUN_stopa_KAL!O17</f>
        <v>-1.8148163081522739</v>
      </c>
      <c r="H26" s="75">
        <f>[1]RACUN_stopa_KAL!P17</f>
        <v>-9.2355455792797727</v>
      </c>
      <c r="I26" s="120">
        <f>[1]RACUN_stopa_KAL!Q17</f>
        <v>-2.6272872876607494</v>
      </c>
      <c r="J26" s="100">
        <v>13</v>
      </c>
      <c r="K26" s="91" t="s">
        <v>64</v>
      </c>
    </row>
    <row r="27" spans="1:11" x14ac:dyDescent="0.25">
      <c r="A27" s="89">
        <v>14</v>
      </c>
      <c r="B27" s="70" t="s">
        <v>38</v>
      </c>
      <c r="C27" s="74">
        <f>[1]RACUN_stopa_KAL!K18</f>
        <v>-6.4760668551227667</v>
      </c>
      <c r="D27" s="75">
        <f>[1]RACUN_stopa_KAL!L18</f>
        <v>-47.726845242942474</v>
      </c>
      <c r="E27" s="75">
        <f>[1]RACUN_stopa_KAL!M18</f>
        <v>-38.930057296475177</v>
      </c>
      <c r="F27" s="75">
        <f>[1]RACUN_stopa_KAL!N18</f>
        <v>-13.521547074127099</v>
      </c>
      <c r="G27" s="75">
        <f>[1]RACUN_stopa_KAL!O18</f>
        <v>-49.397009703868946</v>
      </c>
      <c r="H27" s="75">
        <f>[1]RACUN_stopa_KAL!P18</f>
        <v>-52.257403235558094</v>
      </c>
      <c r="I27" s="120">
        <f>[1]RACUN_stopa_KAL!Q18</f>
        <v>-42.021675744179511</v>
      </c>
      <c r="J27" s="100">
        <v>14</v>
      </c>
      <c r="K27" s="91" t="s">
        <v>65</v>
      </c>
    </row>
    <row r="28" spans="1:11" ht="25.5" x14ac:dyDescent="0.25">
      <c r="A28" s="89">
        <v>15</v>
      </c>
      <c r="B28" s="70" t="s">
        <v>39</v>
      </c>
      <c r="C28" s="74">
        <f>[1]RACUN_stopa_KAL!K19</f>
        <v>18.41701244599588</v>
      </c>
      <c r="D28" s="75">
        <f>[1]RACUN_stopa_KAL!L19</f>
        <v>-5.5833758037334746</v>
      </c>
      <c r="E28" s="75">
        <f>[1]RACUN_stopa_KAL!M19</f>
        <v>9.9015769024154281</v>
      </c>
      <c r="F28" s="75">
        <f>[1]RACUN_stopa_KAL!N19</f>
        <v>4.029569172967399</v>
      </c>
      <c r="G28" s="75">
        <f>[1]RACUN_stopa_KAL!O19</f>
        <v>-9.4215041124039089</v>
      </c>
      <c r="H28" s="75">
        <f>[1]RACUN_stopa_KAL!P19</f>
        <v>-21.151514546302579</v>
      </c>
      <c r="I28" s="120">
        <f>[1]RACUN_stopa_KAL!Q19</f>
        <v>-5.0972120202199847</v>
      </c>
      <c r="J28" s="100">
        <v>15</v>
      </c>
      <c r="K28" s="91" t="s">
        <v>66</v>
      </c>
    </row>
    <row r="29" spans="1:11" ht="51" x14ac:dyDescent="0.25">
      <c r="A29" s="89">
        <v>16</v>
      </c>
      <c r="B29" s="70" t="s">
        <v>40</v>
      </c>
      <c r="C29" s="74">
        <f>[1]RACUN_stopa_KAL!K20</f>
        <v>-8.6482196952601669</v>
      </c>
      <c r="D29" s="75">
        <f>[1]RACUN_stopa_KAL!L20</f>
        <v>24.810243891786584</v>
      </c>
      <c r="E29" s="75">
        <f>[1]RACUN_stopa_KAL!M20</f>
        <v>-16.328009139614323</v>
      </c>
      <c r="F29" s="75">
        <f>[1]RACUN_stopa_KAL!N20</f>
        <v>-30.409978764270804</v>
      </c>
      <c r="G29" s="75">
        <f>[1]RACUN_stopa_KAL!O20</f>
        <v>-10.486158367716669</v>
      </c>
      <c r="H29" s="75">
        <f>[1]RACUN_stopa_KAL!P20</f>
        <v>-6.7883868945898911</v>
      </c>
      <c r="I29" s="120">
        <f>[1]RACUN_stopa_KAL!Q20</f>
        <v>-11.501853152147845</v>
      </c>
      <c r="J29" s="100">
        <v>16</v>
      </c>
      <c r="K29" s="91" t="s">
        <v>67</v>
      </c>
    </row>
    <row r="30" spans="1:11" ht="25.5" x14ac:dyDescent="0.25">
      <c r="A30" s="89">
        <v>17</v>
      </c>
      <c r="B30" s="70" t="s">
        <v>41</v>
      </c>
      <c r="C30" s="74">
        <f>[1]RACUN_stopa_KAL!K21</f>
        <v>14.20365521713083</v>
      </c>
      <c r="D30" s="75">
        <f>[1]RACUN_stopa_KAL!L21</f>
        <v>53.596386164402219</v>
      </c>
      <c r="E30" s="75">
        <f>[1]RACUN_stopa_KAL!M21</f>
        <v>4.7360613376905718</v>
      </c>
      <c r="F30" s="75">
        <f>[1]RACUN_stopa_KAL!N21</f>
        <v>7.49506419899528</v>
      </c>
      <c r="G30" s="75">
        <f>[1]RACUN_stopa_KAL!O21</f>
        <v>8.4910701826345729</v>
      </c>
      <c r="H30" s="75">
        <f>[1]RACUN_stopa_KAL!P21</f>
        <v>5.685504115042022</v>
      </c>
      <c r="I30" s="120">
        <f>[1]RACUN_stopa_KAL!Q21</f>
        <v>13.697902573601368</v>
      </c>
      <c r="J30" s="100">
        <v>17</v>
      </c>
      <c r="K30" s="91" t="s">
        <v>68</v>
      </c>
    </row>
    <row r="31" spans="1:11" ht="25.5" x14ac:dyDescent="0.25">
      <c r="A31" s="89">
        <v>18</v>
      </c>
      <c r="B31" s="70" t="s">
        <v>42</v>
      </c>
      <c r="C31" s="74">
        <f>[1]RACUN_stopa_KAL!K22</f>
        <v>2.2529885529419857</v>
      </c>
      <c r="D31" s="75">
        <f>[1]RACUN_stopa_KAL!L22</f>
        <v>-20.456246695347488</v>
      </c>
      <c r="E31" s="75">
        <f>[1]RACUN_stopa_KAL!M22</f>
        <v>-14.594070601322031</v>
      </c>
      <c r="F31" s="75">
        <f>[1]RACUN_stopa_KAL!N22</f>
        <v>-3.1568689414377076</v>
      </c>
      <c r="G31" s="75">
        <f>[1]RACUN_stopa_KAL!O22</f>
        <v>-15.238725934684595</v>
      </c>
      <c r="H31" s="75">
        <f>[1]RACUN_stopa_KAL!P22</f>
        <v>-16.746817986636202</v>
      </c>
      <c r="I31" s="120">
        <f>[1]RACUN_stopa_KAL!Q22</f>
        <v>-13.891489812512305</v>
      </c>
      <c r="J31" s="100">
        <v>18</v>
      </c>
      <c r="K31" s="91" t="s">
        <v>69</v>
      </c>
    </row>
    <row r="32" spans="1:11" ht="25.5" x14ac:dyDescent="0.25">
      <c r="A32" s="89">
        <v>19</v>
      </c>
      <c r="B32" s="70" t="s">
        <v>43</v>
      </c>
      <c r="C32" s="173">
        <v>-90.872478980956686</v>
      </c>
      <c r="D32" s="75">
        <v>-98.107926020981495</v>
      </c>
      <c r="E32" s="147">
        <v>17.924293168423759</v>
      </c>
      <c r="F32" s="174" t="s">
        <v>121</v>
      </c>
      <c r="G32" s="176">
        <v>-81.108742640024161</v>
      </c>
      <c r="H32" s="174" t="s">
        <v>121</v>
      </c>
      <c r="I32" s="120">
        <v>31.739752976877497</v>
      </c>
      <c r="J32" s="100">
        <v>19</v>
      </c>
      <c r="K32" s="91" t="s">
        <v>70</v>
      </c>
    </row>
    <row r="33" spans="1:11" ht="25.5" x14ac:dyDescent="0.25">
      <c r="A33" s="89">
        <v>20</v>
      </c>
      <c r="B33" s="70" t="s">
        <v>44</v>
      </c>
      <c r="C33" s="74">
        <f>[1]RACUN_stopa_KAL!K24</f>
        <v>5.9120565325090553</v>
      </c>
      <c r="D33" s="75">
        <f>[1]RACUN_stopa_KAL!L24</f>
        <v>7.0167227649247508</v>
      </c>
      <c r="E33" s="75">
        <f>[1]RACUN_stopa_KAL!M24</f>
        <v>-20.735307545266451</v>
      </c>
      <c r="F33" s="75">
        <f>[1]RACUN_stopa_KAL!N24</f>
        <v>-15.985485403231436</v>
      </c>
      <c r="G33" s="75">
        <f>[1]RACUN_stopa_KAL!O24</f>
        <v>-35.537511194576396</v>
      </c>
      <c r="H33" s="75">
        <f>[1]RACUN_stopa_KAL!P24</f>
        <v>-2.760178544102132E-2</v>
      </c>
      <c r="I33" s="120">
        <f>[1]RACUN_stopa_KAL!Q24</f>
        <v>-14.456495352984618</v>
      </c>
      <c r="J33" s="100">
        <v>20</v>
      </c>
      <c r="K33" s="91" t="s">
        <v>71</v>
      </c>
    </row>
    <row r="34" spans="1:11" ht="38.25" x14ac:dyDescent="0.25">
      <c r="A34" s="89">
        <v>21</v>
      </c>
      <c r="B34" s="70" t="s">
        <v>45</v>
      </c>
      <c r="C34" s="74">
        <v>47.920787698771761</v>
      </c>
      <c r="D34" s="75">
        <v>-11.671302943816926</v>
      </c>
      <c r="E34" s="75">
        <v>-5.2764548778688578</v>
      </c>
      <c r="F34" s="75">
        <v>-4.5975223133363272</v>
      </c>
      <c r="G34" s="75">
        <v>33.084459629296902</v>
      </c>
      <c r="H34" s="75">
        <v>20.183131253053517</v>
      </c>
      <c r="I34" s="120">
        <v>3.5963515385175668</v>
      </c>
      <c r="J34" s="100">
        <v>21</v>
      </c>
      <c r="K34" s="91" t="s">
        <v>72</v>
      </c>
    </row>
    <row r="35" spans="1:11" ht="25.5" x14ac:dyDescent="0.25">
      <c r="A35" s="89">
        <v>22</v>
      </c>
      <c r="B35" s="70" t="s">
        <v>46</v>
      </c>
      <c r="C35" s="74">
        <v>-17.627219559623313</v>
      </c>
      <c r="D35" s="75">
        <v>27.050221584438845</v>
      </c>
      <c r="E35" s="75">
        <v>-11.310701401572871</v>
      </c>
      <c r="F35" s="75">
        <v>-17.849180855567511</v>
      </c>
      <c r="G35" s="75">
        <v>-13.490302574937274</v>
      </c>
      <c r="H35" s="75">
        <v>-20.551803457562372</v>
      </c>
      <c r="I35" s="120">
        <v>-11.11290272459307</v>
      </c>
      <c r="J35" s="100">
        <v>22</v>
      </c>
      <c r="K35" s="91" t="s">
        <v>73</v>
      </c>
    </row>
    <row r="36" spans="1:11" ht="25.5" x14ac:dyDescent="0.25">
      <c r="A36" s="89">
        <v>23</v>
      </c>
      <c r="B36" s="70" t="s">
        <v>47</v>
      </c>
      <c r="C36" s="74">
        <v>-5.0093186199306814</v>
      </c>
      <c r="D36" s="75">
        <v>37.740889192875443</v>
      </c>
      <c r="E36" s="75">
        <v>1.6925788067973002</v>
      </c>
      <c r="F36" s="75">
        <v>-18.92641783947758</v>
      </c>
      <c r="G36" s="75">
        <v>6.8384434988703049</v>
      </c>
      <c r="H36" s="75">
        <v>11.519429784769898</v>
      </c>
      <c r="I36" s="120">
        <v>4.2721925969266863</v>
      </c>
      <c r="J36" s="100">
        <v>23</v>
      </c>
      <c r="K36" s="91" t="s">
        <v>74</v>
      </c>
    </row>
    <row r="37" spans="1:11" x14ac:dyDescent="0.25">
      <c r="A37" s="89">
        <v>24</v>
      </c>
      <c r="B37" s="70" t="s">
        <v>48</v>
      </c>
      <c r="C37" s="74">
        <v>-6.70769674230813</v>
      </c>
      <c r="D37" s="75">
        <v>9.872144354492292</v>
      </c>
      <c r="E37" s="75">
        <v>15.192047703961805</v>
      </c>
      <c r="F37" s="75">
        <v>-9.7580883927683715</v>
      </c>
      <c r="G37" s="75">
        <v>24.659782650628671</v>
      </c>
      <c r="H37" s="75">
        <v>8.4858879461822738</v>
      </c>
      <c r="I37" s="120">
        <v>8.5542156442223245</v>
      </c>
      <c r="J37" s="100">
        <v>24</v>
      </c>
      <c r="K37" s="91" t="s">
        <v>75</v>
      </c>
    </row>
    <row r="38" spans="1:11" ht="38.25" x14ac:dyDescent="0.25">
      <c r="A38" s="89">
        <v>25</v>
      </c>
      <c r="B38" s="70" t="s">
        <v>49</v>
      </c>
      <c r="C38" s="74">
        <v>14.543133130659626</v>
      </c>
      <c r="D38" s="75">
        <v>0.36099634769399813</v>
      </c>
      <c r="E38" s="75">
        <v>-22.029051206791223</v>
      </c>
      <c r="F38" s="75">
        <v>-34.09465641316261</v>
      </c>
      <c r="G38" s="75">
        <v>-18.301134798666041</v>
      </c>
      <c r="H38" s="75">
        <v>-22.742257031573828</v>
      </c>
      <c r="I38" s="120">
        <v>-21.163627416277095</v>
      </c>
      <c r="J38" s="100">
        <v>25</v>
      </c>
      <c r="K38" s="91" t="s">
        <v>76</v>
      </c>
    </row>
    <row r="39" spans="1:11" ht="25.5" x14ac:dyDescent="0.25">
      <c r="A39" s="89">
        <v>26</v>
      </c>
      <c r="B39" s="70" t="s">
        <v>50</v>
      </c>
      <c r="C39" s="74">
        <v>136.1127454143809</v>
      </c>
      <c r="D39" s="75">
        <v>43.149178504260902</v>
      </c>
      <c r="E39" s="75">
        <v>108.18431027836203</v>
      </c>
      <c r="F39" s="75">
        <v>-59.079340996829281</v>
      </c>
      <c r="G39" s="75">
        <v>14.759509812452947</v>
      </c>
      <c r="H39" s="147">
        <v>87.837158252482027</v>
      </c>
      <c r="I39" s="120">
        <v>-4.300208246845358</v>
      </c>
      <c r="J39" s="100">
        <v>26</v>
      </c>
      <c r="K39" s="91" t="s">
        <v>77</v>
      </c>
    </row>
    <row r="40" spans="1:11" x14ac:dyDescent="0.25">
      <c r="A40" s="89">
        <v>27</v>
      </c>
      <c r="B40" s="70" t="s">
        <v>51</v>
      </c>
      <c r="C40" s="74">
        <v>4.76926658044124</v>
      </c>
      <c r="D40" s="75">
        <v>11.709357360815559</v>
      </c>
      <c r="E40" s="75">
        <v>7.0078025872919625</v>
      </c>
      <c r="F40" s="75">
        <v>17.860034901869142</v>
      </c>
      <c r="G40" s="75">
        <v>10.790888811293925</v>
      </c>
      <c r="H40" s="75">
        <v>-6.5181937917117381</v>
      </c>
      <c r="I40" s="120">
        <v>7.463852299544655</v>
      </c>
      <c r="J40" s="100">
        <v>27</v>
      </c>
      <c r="K40" s="91" t="s">
        <v>78</v>
      </c>
    </row>
    <row r="41" spans="1:11" ht="25.5" x14ac:dyDescent="0.25">
      <c r="A41" s="89">
        <v>28</v>
      </c>
      <c r="B41" s="70" t="s">
        <v>52</v>
      </c>
      <c r="C41" s="74">
        <v>36.346667570167057</v>
      </c>
      <c r="D41" s="75">
        <v>-34.447208967774969</v>
      </c>
      <c r="E41" s="75">
        <v>28.117682962932548</v>
      </c>
      <c r="F41" s="75">
        <v>-16.129361334836659</v>
      </c>
      <c r="G41" s="75">
        <v>116.3425869275907</v>
      </c>
      <c r="H41" s="75">
        <v>121.63404739530134</v>
      </c>
      <c r="I41" s="120">
        <v>30.305546820179927</v>
      </c>
      <c r="J41" s="100">
        <v>28</v>
      </c>
      <c r="K41" s="91" t="s">
        <v>79</v>
      </c>
    </row>
    <row r="42" spans="1:11" ht="25.5" x14ac:dyDescent="0.25">
      <c r="A42" s="89">
        <v>29</v>
      </c>
      <c r="B42" s="70" t="s">
        <v>53</v>
      </c>
      <c r="C42" s="74">
        <v>69.729407725906867</v>
      </c>
      <c r="D42" s="75">
        <v>16.908876650366437</v>
      </c>
      <c r="E42" s="75">
        <v>33.589340820060585</v>
      </c>
      <c r="F42" s="75">
        <v>6.6389750006858179</v>
      </c>
      <c r="G42" s="75">
        <v>9.8183546477331021</v>
      </c>
      <c r="H42" s="75">
        <v>-2.5456668075128164</v>
      </c>
      <c r="I42" s="120">
        <v>11.522952002613621</v>
      </c>
      <c r="J42" s="100">
        <v>29</v>
      </c>
      <c r="K42" s="91" t="s">
        <v>80</v>
      </c>
    </row>
    <row r="43" spans="1:11" ht="25.5" x14ac:dyDescent="0.25">
      <c r="A43" s="89">
        <v>30</v>
      </c>
      <c r="B43" s="70" t="s">
        <v>54</v>
      </c>
      <c r="C43" s="74">
        <v>-20.802986999108356</v>
      </c>
      <c r="D43" s="75">
        <v>3.0881090515632508</v>
      </c>
      <c r="E43" s="75">
        <v>-4.533805633813671</v>
      </c>
      <c r="F43" s="75">
        <v>-11.868750277990145</v>
      </c>
      <c r="G43" s="75">
        <v>11.634455895336359</v>
      </c>
      <c r="H43" s="75">
        <v>13.57642010327001</v>
      </c>
      <c r="I43" s="120">
        <v>2.9642524704619717</v>
      </c>
      <c r="J43" s="100">
        <v>30</v>
      </c>
      <c r="K43" s="91" t="s">
        <v>81</v>
      </c>
    </row>
    <row r="44" spans="1:11" x14ac:dyDescent="0.25">
      <c r="A44" s="89">
        <v>31</v>
      </c>
      <c r="B44" s="70" t="s">
        <v>55</v>
      </c>
      <c r="C44" s="74">
        <v>1.7189828906687836</v>
      </c>
      <c r="D44" s="75">
        <v>13.580951093329759</v>
      </c>
      <c r="E44" s="75">
        <v>14.246321950318872</v>
      </c>
      <c r="F44" s="75">
        <v>21.243185665263226</v>
      </c>
      <c r="G44" s="75">
        <v>28.157407980766948</v>
      </c>
      <c r="H44" s="75">
        <v>32.597433236047578</v>
      </c>
      <c r="I44" s="120">
        <v>22.40747870966841</v>
      </c>
      <c r="J44" s="100">
        <v>31</v>
      </c>
      <c r="K44" s="91" t="s">
        <v>82</v>
      </c>
    </row>
    <row r="45" spans="1:11" x14ac:dyDescent="0.25">
      <c r="A45" s="89">
        <v>32</v>
      </c>
      <c r="B45" s="70" t="s">
        <v>56</v>
      </c>
      <c r="C45" s="74">
        <v>33.374888796588664</v>
      </c>
      <c r="D45" s="75">
        <v>98.527596783367784</v>
      </c>
      <c r="E45" s="75">
        <v>12.929688567769304</v>
      </c>
      <c r="F45" s="75">
        <v>63.752489526364172</v>
      </c>
      <c r="G45" s="75">
        <v>-14.136981740157083</v>
      </c>
      <c r="H45" s="75">
        <v>4.355564170961145</v>
      </c>
      <c r="I45" s="120">
        <v>14.951343819491612</v>
      </c>
      <c r="J45" s="100">
        <v>32</v>
      </c>
      <c r="K45" s="91" t="s">
        <v>83</v>
      </c>
    </row>
    <row r="46" spans="1:11" ht="25.5" x14ac:dyDescent="0.25">
      <c r="A46" s="89">
        <v>33</v>
      </c>
      <c r="B46" s="70" t="s">
        <v>57</v>
      </c>
      <c r="C46" s="74">
        <v>35.289474655169698</v>
      </c>
      <c r="D46" s="75">
        <v>-30.284052445403049</v>
      </c>
      <c r="E46" s="75">
        <v>-12.725111077863744</v>
      </c>
      <c r="F46" s="75">
        <v>-1.8661562882782476</v>
      </c>
      <c r="G46" s="75">
        <v>-3.3410867236361952</v>
      </c>
      <c r="H46" s="75">
        <v>-21.174905796409121</v>
      </c>
      <c r="I46" s="120">
        <v>-12.649623937269013</v>
      </c>
      <c r="J46" s="100">
        <v>33</v>
      </c>
      <c r="K46" s="91" t="s">
        <v>84</v>
      </c>
    </row>
    <row r="47" spans="1:11" x14ac:dyDescent="0.25">
      <c r="A47" s="97"/>
      <c r="B47" s="93"/>
      <c r="C47" s="74"/>
      <c r="D47" s="75"/>
      <c r="E47" s="75"/>
      <c r="F47" s="75"/>
      <c r="G47" s="75"/>
      <c r="H47" s="75"/>
      <c r="I47" s="120"/>
      <c r="J47" s="113"/>
      <c r="K47" s="101"/>
    </row>
    <row r="48" spans="1:11" ht="25.5" x14ac:dyDescent="0.25">
      <c r="A48" s="102" t="s">
        <v>1</v>
      </c>
      <c r="B48" s="70" t="s">
        <v>89</v>
      </c>
      <c r="C48" s="74">
        <v>-0.30145016769564847</v>
      </c>
      <c r="D48" s="75">
        <v>3.977683470396471</v>
      </c>
      <c r="E48" s="75">
        <v>20.539432150063931</v>
      </c>
      <c r="F48" s="75">
        <v>42.843288334504962</v>
      </c>
      <c r="G48" s="75">
        <v>52.115736920753875</v>
      </c>
      <c r="H48" s="75">
        <v>43.615752692126222</v>
      </c>
      <c r="I48" s="120">
        <v>30.911349911560251</v>
      </c>
      <c r="J48" s="103" t="s">
        <v>1</v>
      </c>
      <c r="K48" s="91" t="s">
        <v>85</v>
      </c>
    </row>
    <row r="49" spans="1:11" ht="25.5" x14ac:dyDescent="0.25">
      <c r="A49" s="89">
        <v>35</v>
      </c>
      <c r="B49" s="70" t="s">
        <v>59</v>
      </c>
      <c r="C49" s="74">
        <v>-0.30136877077447366</v>
      </c>
      <c r="D49" s="75">
        <v>3.9778049509279612</v>
      </c>
      <c r="E49" s="75">
        <v>20.539568711456653</v>
      </c>
      <c r="F49" s="75">
        <v>42.843339812001091</v>
      </c>
      <c r="G49" s="75">
        <v>52.115791824172447</v>
      </c>
      <c r="H49" s="75">
        <v>43.615927709491984</v>
      </c>
      <c r="I49" s="120">
        <v>30.911455784677742</v>
      </c>
      <c r="J49" s="100">
        <v>35</v>
      </c>
      <c r="K49" s="91" t="s">
        <v>86</v>
      </c>
    </row>
    <row r="50" spans="1:11" x14ac:dyDescent="0.25">
      <c r="A50" s="97"/>
      <c r="B50" s="70"/>
      <c r="C50" s="104"/>
      <c r="D50" s="104"/>
      <c r="E50" s="104"/>
      <c r="F50" s="104"/>
      <c r="G50" s="104"/>
      <c r="H50" s="104"/>
      <c r="I50" s="104"/>
      <c r="J50" s="114"/>
      <c r="K50" s="106"/>
    </row>
    <row r="51" spans="1:11" ht="12.75" customHeight="1" x14ac:dyDescent="0.25">
      <c r="A51" s="182" t="s">
        <v>125</v>
      </c>
      <c r="B51" s="182"/>
      <c r="C51" s="182"/>
      <c r="D51" s="182"/>
      <c r="E51" s="182"/>
      <c r="F51" s="182"/>
      <c r="G51" s="182"/>
      <c r="H51" s="182"/>
      <c r="I51" s="182"/>
      <c r="J51" s="182"/>
    </row>
    <row r="52" spans="1:11" x14ac:dyDescent="0.25">
      <c r="A52" s="115" t="s">
        <v>90</v>
      </c>
    </row>
    <row r="53" spans="1:11" ht="12.75" customHeight="1" x14ac:dyDescent="0.25"/>
    <row r="54" spans="1:11" x14ac:dyDescent="0.25">
      <c r="A54" s="141" t="s">
        <v>126</v>
      </c>
      <c r="C54" s="3"/>
      <c r="D54" s="3"/>
    </row>
    <row r="55" spans="1:11" x14ac:dyDescent="0.25">
      <c r="A55" s="142" t="s">
        <v>94</v>
      </c>
      <c r="B55" s="109"/>
      <c r="C55" s="3"/>
      <c r="D55" s="3"/>
    </row>
    <row r="56" spans="1:11" x14ac:dyDescent="0.25">
      <c r="A56" s="141"/>
      <c r="C56" s="3"/>
      <c r="D56" s="3"/>
      <c r="E56" s="3"/>
      <c r="F56" s="3"/>
      <c r="G56" s="3"/>
    </row>
    <row r="57" spans="1:11" x14ac:dyDescent="0.25">
      <c r="A57" s="142"/>
      <c r="B57" s="109"/>
      <c r="C57" s="3"/>
      <c r="D57" s="3"/>
      <c r="E57" s="3"/>
      <c r="F57" s="3"/>
      <c r="G57" s="3"/>
    </row>
    <row r="58" spans="1:11" x14ac:dyDescent="0.25">
      <c r="A58" s="142"/>
      <c r="B58" s="109"/>
    </row>
  </sheetData>
  <mergeCells count="1">
    <mergeCell ref="A51:J51"/>
  </mergeCells>
  <printOptions horizontalCentered="1"/>
  <pageMargins left="0.43307086614173229" right="0.43307086614173229" top="0.51181102362204722" bottom="0.51181102362204722" header="0.31496062992125984" footer="0.31496062992125984"/>
  <pageSetup paperSize="9" scale="78" orientation="portrait" r:id="rId1"/>
  <headerFooter>
    <oddHeader>&amp;R&amp;G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6"/>
  <sheetViews>
    <sheetView zoomScale="120" zoomScaleNormal="120" workbookViewId="0">
      <selection activeCell="J12" sqref="J12"/>
    </sheetView>
  </sheetViews>
  <sheetFormatPr defaultRowHeight="12.75" x14ac:dyDescent="0.25"/>
  <cols>
    <col min="1" max="1" width="3.5703125" style="108" bestFit="1" customWidth="1"/>
    <col min="2" max="2" width="26.42578125" style="59" customWidth="1"/>
    <col min="3" max="3" width="9.140625" style="59"/>
    <col min="4" max="6" width="9.42578125" style="59" customWidth="1"/>
    <col min="7" max="7" width="4.42578125" style="59" customWidth="1"/>
    <col min="8" max="8" width="26.28515625" style="59" customWidth="1"/>
    <col min="9" max="16384" width="9.140625" style="59"/>
  </cols>
  <sheetData>
    <row r="2" spans="1:10" ht="12.75" customHeight="1" x14ac:dyDescent="0.25">
      <c r="A2" s="57" t="s">
        <v>87</v>
      </c>
      <c r="B2" s="58"/>
      <c r="C2" s="58"/>
      <c r="D2" s="58"/>
      <c r="E2" s="58"/>
      <c r="F2" s="58"/>
    </row>
    <row r="3" spans="1:10" ht="12.75" customHeight="1" x14ac:dyDescent="0.25">
      <c r="A3" s="183" t="s">
        <v>91</v>
      </c>
      <c r="B3" s="183"/>
      <c r="C3" s="183"/>
      <c r="D3" s="183"/>
      <c r="E3" s="183"/>
      <c r="F3" s="183"/>
      <c r="G3" s="183"/>
      <c r="H3" s="183"/>
    </row>
    <row r="4" spans="1:10" ht="12.75" customHeight="1" x14ac:dyDescent="0.25">
      <c r="A4" s="118"/>
      <c r="B4" s="118"/>
      <c r="C4" s="118"/>
      <c r="D4" s="122"/>
      <c r="E4" s="122"/>
      <c r="F4" s="122"/>
      <c r="G4" s="118"/>
      <c r="H4" s="119" t="s">
        <v>104</v>
      </c>
    </row>
    <row r="5" spans="1:10" ht="13.5" customHeight="1" x14ac:dyDescent="0.25">
      <c r="A5" s="60"/>
      <c r="B5" s="61"/>
      <c r="C5" s="184" t="s">
        <v>92</v>
      </c>
      <c r="D5" s="123" t="s">
        <v>110</v>
      </c>
      <c r="E5" s="123" t="s">
        <v>110</v>
      </c>
      <c r="F5" s="123" t="s">
        <v>113</v>
      </c>
      <c r="G5" s="62"/>
      <c r="H5" s="62"/>
    </row>
    <row r="6" spans="1:10" ht="13.5" customHeight="1" x14ac:dyDescent="0.25">
      <c r="A6" s="63"/>
      <c r="B6" s="64"/>
      <c r="C6" s="185"/>
      <c r="D6" s="125" t="s">
        <v>105</v>
      </c>
      <c r="E6" s="124" t="s">
        <v>112</v>
      </c>
      <c r="F6" s="124" t="s">
        <v>114</v>
      </c>
      <c r="G6" s="65"/>
      <c r="H6" s="65"/>
    </row>
    <row r="7" spans="1:10" ht="7.5" customHeight="1" x14ac:dyDescent="0.25">
      <c r="A7" s="66"/>
      <c r="B7" s="67"/>
      <c r="C7" s="129"/>
      <c r="D7" s="127"/>
      <c r="E7" s="127"/>
      <c r="F7" s="128"/>
      <c r="G7" s="68"/>
    </row>
    <row r="8" spans="1:10" x14ac:dyDescent="0.25">
      <c r="A8" s="69"/>
      <c r="B8" s="70" t="s">
        <v>6</v>
      </c>
      <c r="C8" s="73">
        <v>100</v>
      </c>
      <c r="D8" s="166">
        <f>[2]Sheet1!C2</f>
        <v>111.72048789999999</v>
      </c>
      <c r="E8" s="170">
        <f>[2]Sheet1!D2</f>
        <v>121.2131298</v>
      </c>
      <c r="F8" s="170">
        <f>[2]Sheet1!E2</f>
        <v>107.4387837</v>
      </c>
      <c r="G8" s="71"/>
      <c r="H8" s="72" t="s">
        <v>16</v>
      </c>
    </row>
    <row r="9" spans="1:10" x14ac:dyDescent="0.25">
      <c r="A9" s="69"/>
      <c r="B9" s="70"/>
      <c r="C9" s="73"/>
      <c r="D9" s="75"/>
      <c r="E9" s="75"/>
      <c r="F9" s="120"/>
      <c r="G9" s="71"/>
      <c r="H9" s="72"/>
    </row>
    <row r="10" spans="1:10" s="79" customFormat="1" ht="19.5" customHeight="1" x14ac:dyDescent="0.2">
      <c r="A10" s="69"/>
      <c r="B10" s="76" t="s">
        <v>123</v>
      </c>
      <c r="C10" s="73"/>
      <c r="D10" s="75"/>
      <c r="E10" s="75"/>
      <c r="F10" s="120"/>
      <c r="G10" s="77"/>
      <c r="H10" s="78" t="s">
        <v>124</v>
      </c>
    </row>
    <row r="11" spans="1:10" s="84" customFormat="1" ht="11.25" customHeight="1" x14ac:dyDescent="0.25">
      <c r="A11" s="80" t="s">
        <v>11</v>
      </c>
      <c r="B11" s="81" t="s">
        <v>25</v>
      </c>
      <c r="C11" s="73">
        <v>32.57</v>
      </c>
      <c r="D11" s="166">
        <f>[2]Sheet1!C3</f>
        <v>104.27370000000001</v>
      </c>
      <c r="E11" s="166">
        <f>[2]Sheet1!D3</f>
        <v>97.165735100000006</v>
      </c>
      <c r="F11" s="167">
        <f>[2]Sheet1!E3</f>
        <v>95.385676500000002</v>
      </c>
      <c r="G11" s="82" t="s">
        <v>11</v>
      </c>
      <c r="H11" s="83" t="s">
        <v>28</v>
      </c>
      <c r="J11" s="126"/>
    </row>
    <row r="12" spans="1:10" s="84" customFormat="1" ht="11.25" customHeight="1" x14ac:dyDescent="0.25">
      <c r="A12" s="80" t="s">
        <v>26</v>
      </c>
      <c r="B12" s="81" t="s">
        <v>12</v>
      </c>
      <c r="C12" s="73">
        <v>35.97</v>
      </c>
      <c r="D12" s="166">
        <f>[2]Sheet1!C4</f>
        <v>128.4736</v>
      </c>
      <c r="E12" s="166">
        <f>[2]Sheet1!D4</f>
        <v>183.92848939999999</v>
      </c>
      <c r="F12" s="167">
        <f>[2]Sheet1!E4</f>
        <v>128.19742640000001</v>
      </c>
      <c r="G12" s="82" t="s">
        <v>2</v>
      </c>
      <c r="H12" s="83" t="s">
        <v>19</v>
      </c>
    </row>
    <row r="13" spans="1:10" s="84" customFormat="1" ht="11.25" customHeight="1" x14ac:dyDescent="0.25">
      <c r="A13" s="80" t="s">
        <v>27</v>
      </c>
      <c r="B13" s="81" t="s">
        <v>13</v>
      </c>
      <c r="C13" s="73">
        <v>7.05</v>
      </c>
      <c r="D13" s="166">
        <f>[2]Sheet1!C5</f>
        <v>93.212400000000002</v>
      </c>
      <c r="E13" s="166">
        <f>[2]Sheet1!D5</f>
        <v>89.841042099999996</v>
      </c>
      <c r="F13" s="167">
        <f>[2]Sheet1!E5</f>
        <v>83.045238600000005</v>
      </c>
      <c r="G13" s="82" t="s">
        <v>29</v>
      </c>
      <c r="H13" s="83" t="s">
        <v>20</v>
      </c>
    </row>
    <row r="14" spans="1:10" s="84" customFormat="1" ht="11.25" customHeight="1" x14ac:dyDescent="0.25">
      <c r="A14" s="80" t="s">
        <v>4</v>
      </c>
      <c r="B14" s="81" t="s">
        <v>14</v>
      </c>
      <c r="C14" s="73">
        <v>3.26</v>
      </c>
      <c r="D14" s="166">
        <f>[2]Sheet1!C6</f>
        <v>137.6824</v>
      </c>
      <c r="E14" s="166">
        <f>[2]Sheet1!D6</f>
        <v>133.2388162</v>
      </c>
      <c r="F14" s="167">
        <f>[2]Sheet1!E6</f>
        <v>123.9362014</v>
      </c>
      <c r="G14" s="82" t="s">
        <v>4</v>
      </c>
      <c r="H14" s="83" t="s">
        <v>21</v>
      </c>
    </row>
    <row r="15" spans="1:10" s="84" customFormat="1" ht="11.25" customHeight="1" x14ac:dyDescent="0.25">
      <c r="A15" s="80" t="s">
        <v>5</v>
      </c>
      <c r="B15" s="81" t="s">
        <v>15</v>
      </c>
      <c r="C15" s="73">
        <v>21.15</v>
      </c>
      <c r="D15" s="166">
        <f>[2]Sheet1!C7</f>
        <v>96.863799999999998</v>
      </c>
      <c r="E15" s="166">
        <f>[2]Sheet1!D7</f>
        <v>92.074642600000004</v>
      </c>
      <c r="F15" s="167">
        <f>[2]Sheet1!E7</f>
        <v>95.443843599999994</v>
      </c>
      <c r="G15" s="82" t="s">
        <v>5</v>
      </c>
      <c r="H15" s="83" t="s">
        <v>22</v>
      </c>
    </row>
    <row r="16" spans="1:10" s="84" customFormat="1" ht="11.25" customHeight="1" x14ac:dyDescent="0.25">
      <c r="A16" s="80"/>
      <c r="B16" s="81"/>
      <c r="C16" s="73"/>
      <c r="D16" s="75"/>
      <c r="E16" s="75"/>
      <c r="F16" s="120"/>
      <c r="G16" s="82"/>
      <c r="H16" s="83"/>
    </row>
    <row r="17" spans="1:9" s="79" customFormat="1" ht="13.5" x14ac:dyDescent="0.25">
      <c r="A17" s="69"/>
      <c r="B17" s="85" t="s">
        <v>88</v>
      </c>
      <c r="C17" s="86"/>
      <c r="D17" s="135"/>
      <c r="E17" s="135"/>
      <c r="F17" s="136"/>
      <c r="G17" s="87"/>
      <c r="H17" s="88" t="s">
        <v>93</v>
      </c>
      <c r="I17" s="59"/>
    </row>
    <row r="18" spans="1:9" x14ac:dyDescent="0.25">
      <c r="A18" s="89" t="s">
        <v>3</v>
      </c>
      <c r="B18" s="70" t="s">
        <v>7</v>
      </c>
      <c r="C18" s="73">
        <v>12.1</v>
      </c>
      <c r="D18" s="166">
        <f>[2]Sheet1!C8</f>
        <v>101.2932</v>
      </c>
      <c r="E18" s="170">
        <f>[2]Sheet1!D8</f>
        <v>112.0013186</v>
      </c>
      <c r="F18" s="170">
        <f>[2]Sheet1!E8</f>
        <v>98.774087499999993</v>
      </c>
      <c r="G18" s="90" t="s">
        <v>3</v>
      </c>
      <c r="H18" s="91" t="s">
        <v>23</v>
      </c>
    </row>
    <row r="19" spans="1:9" ht="25.5" x14ac:dyDescent="0.25">
      <c r="A19" s="92" t="s">
        <v>30</v>
      </c>
      <c r="B19" s="93" t="s">
        <v>33</v>
      </c>
      <c r="C19" s="73">
        <v>5.64</v>
      </c>
      <c r="D19" s="166">
        <f>[2]Sheet1!C9</f>
        <v>105.4175</v>
      </c>
      <c r="E19" s="170">
        <f>[2]Sheet1!D9</f>
        <v>132.82946250000001</v>
      </c>
      <c r="F19" s="170">
        <f>[2]Sheet1!E9</f>
        <v>111.4052813</v>
      </c>
      <c r="G19" s="94" t="s">
        <v>30</v>
      </c>
      <c r="H19" s="95" t="s">
        <v>60</v>
      </c>
    </row>
    <row r="20" spans="1:9" x14ac:dyDescent="0.25">
      <c r="A20" s="92" t="s">
        <v>31</v>
      </c>
      <c r="B20" s="93" t="s">
        <v>8</v>
      </c>
      <c r="C20" s="73">
        <v>5.16</v>
      </c>
      <c r="D20" s="166">
        <f>[2]Sheet1!C10</f>
        <v>94.142700000000005</v>
      </c>
      <c r="E20" s="170">
        <f>[2]Sheet1!D10</f>
        <v>90.025575700000005</v>
      </c>
      <c r="F20" s="170">
        <f>[2]Sheet1!E10</f>
        <v>85.534460100000004</v>
      </c>
      <c r="G20" s="94" t="s">
        <v>31</v>
      </c>
      <c r="H20" s="95" t="s">
        <v>17</v>
      </c>
    </row>
    <row r="21" spans="1:9" x14ac:dyDescent="0.25">
      <c r="A21" s="92" t="s">
        <v>32</v>
      </c>
      <c r="B21" s="96" t="s">
        <v>9</v>
      </c>
      <c r="C21" s="73">
        <v>1.3</v>
      </c>
      <c r="D21" s="166">
        <f>[2]Sheet1!C11</f>
        <v>111.78230000000001</v>
      </c>
      <c r="E21" s="170">
        <f>[2]Sheet1!D11</f>
        <v>97.836422900000002</v>
      </c>
      <c r="F21" s="170">
        <f>[2]Sheet1!E11</f>
        <v>107.3949176</v>
      </c>
      <c r="G21" s="94" t="s">
        <v>32</v>
      </c>
      <c r="H21" s="95" t="s">
        <v>24</v>
      </c>
    </row>
    <row r="22" spans="1:9" x14ac:dyDescent="0.25">
      <c r="A22" s="97"/>
      <c r="B22" s="96"/>
      <c r="C22" s="86"/>
      <c r="D22" s="178"/>
      <c r="E22" s="171"/>
      <c r="F22" s="171"/>
      <c r="G22" s="98"/>
      <c r="H22" s="99"/>
    </row>
    <row r="23" spans="1:9" x14ac:dyDescent="0.25">
      <c r="A23" s="89" t="s">
        <v>0</v>
      </c>
      <c r="B23" s="70" t="s">
        <v>10</v>
      </c>
      <c r="C23" s="73">
        <v>63.18</v>
      </c>
      <c r="D23" s="166">
        <f>[2]Sheet1!C12</f>
        <v>111.8267</v>
      </c>
      <c r="E23" s="170">
        <f>[2]Sheet1!D12</f>
        <v>115.310312</v>
      </c>
      <c r="F23" s="170">
        <f>[2]Sheet1!E12</f>
        <v>98.905523500000001</v>
      </c>
      <c r="G23" s="100" t="s">
        <v>0</v>
      </c>
      <c r="H23" s="91" t="s">
        <v>18</v>
      </c>
    </row>
    <row r="24" spans="1:9" ht="10.5" customHeight="1" x14ac:dyDescent="0.25">
      <c r="A24" s="89">
        <v>10</v>
      </c>
      <c r="B24" s="70" t="s">
        <v>34</v>
      </c>
      <c r="C24" s="73">
        <v>9.82</v>
      </c>
      <c r="D24" s="166">
        <f>[2]Sheet1!C13</f>
        <v>98.808400000000006</v>
      </c>
      <c r="E24" s="170">
        <f>[2]Sheet1!D13</f>
        <v>98.172841099999999</v>
      </c>
      <c r="F24" s="170">
        <f>[2]Sheet1!E13</f>
        <v>97.994255499999994</v>
      </c>
      <c r="G24" s="100">
        <v>10</v>
      </c>
      <c r="H24" s="91" t="s">
        <v>61</v>
      </c>
    </row>
    <row r="25" spans="1:9" x14ac:dyDescent="0.25">
      <c r="A25" s="89">
        <v>11</v>
      </c>
      <c r="B25" s="70" t="s">
        <v>35</v>
      </c>
      <c r="C25" s="73">
        <v>2.66</v>
      </c>
      <c r="D25" s="166">
        <f>[2]Sheet1!C14</f>
        <v>112.6275</v>
      </c>
      <c r="E25" s="170">
        <f>[2]Sheet1!D14</f>
        <v>110.0456391</v>
      </c>
      <c r="F25" s="170">
        <f>[2]Sheet1!E14</f>
        <v>105.1625753</v>
      </c>
      <c r="G25" s="100">
        <v>11</v>
      </c>
      <c r="H25" s="91" t="s">
        <v>62</v>
      </c>
    </row>
    <row r="26" spans="1:9" x14ac:dyDescent="0.25">
      <c r="A26" s="89">
        <v>12</v>
      </c>
      <c r="B26" s="70" t="s">
        <v>36</v>
      </c>
      <c r="C26" s="73">
        <v>0.12</v>
      </c>
      <c r="D26" s="166">
        <f>[2]Sheet1!C15</f>
        <v>0</v>
      </c>
      <c r="E26" s="170">
        <f>[2]Sheet1!D15</f>
        <v>0</v>
      </c>
      <c r="F26" s="170">
        <f>[2]Sheet1!E15</f>
        <v>23.758955100000001</v>
      </c>
      <c r="G26" s="100">
        <v>12</v>
      </c>
      <c r="H26" s="91" t="s">
        <v>63</v>
      </c>
    </row>
    <row r="27" spans="1:9" x14ac:dyDescent="0.25">
      <c r="A27" s="89">
        <v>13</v>
      </c>
      <c r="B27" s="70" t="s">
        <v>37</v>
      </c>
      <c r="C27" s="73">
        <v>0.59</v>
      </c>
      <c r="D27" s="166">
        <f>[2]Sheet1!C16</f>
        <v>106.3539</v>
      </c>
      <c r="E27" s="170">
        <f>[2]Sheet1!D16</f>
        <v>90.764454499999999</v>
      </c>
      <c r="F27" s="170">
        <f>[2]Sheet1!E16</f>
        <v>97.372712699999994</v>
      </c>
      <c r="G27" s="100">
        <v>13</v>
      </c>
      <c r="H27" s="91" t="s">
        <v>64</v>
      </c>
    </row>
    <row r="28" spans="1:9" x14ac:dyDescent="0.25">
      <c r="A28" s="89">
        <v>14</v>
      </c>
      <c r="B28" s="70" t="s">
        <v>38</v>
      </c>
      <c r="C28" s="73">
        <v>1.43</v>
      </c>
      <c r="D28" s="166">
        <f>[2]Sheet1!C17</f>
        <v>54.668300000000002</v>
      </c>
      <c r="E28" s="170">
        <f>[2]Sheet1!D17</f>
        <v>47.7425967</v>
      </c>
      <c r="F28" s="170">
        <f>[2]Sheet1!E17</f>
        <v>57.978324299999997</v>
      </c>
      <c r="G28" s="100">
        <v>14</v>
      </c>
      <c r="H28" s="91" t="s">
        <v>65</v>
      </c>
    </row>
    <row r="29" spans="1:9" ht="25.5" x14ac:dyDescent="0.25">
      <c r="A29" s="89">
        <v>15</v>
      </c>
      <c r="B29" s="70" t="s">
        <v>39</v>
      </c>
      <c r="C29" s="73">
        <v>5.71</v>
      </c>
      <c r="D29" s="166">
        <f>[2]Sheet1!C18</f>
        <v>91.725499999999997</v>
      </c>
      <c r="E29" s="170">
        <f>[2]Sheet1!D18</f>
        <v>78.848485400000001</v>
      </c>
      <c r="F29" s="170">
        <f>[2]Sheet1!E18</f>
        <v>94.902788000000001</v>
      </c>
      <c r="G29" s="100">
        <v>15</v>
      </c>
      <c r="H29" s="91" t="s">
        <v>66</v>
      </c>
    </row>
    <row r="30" spans="1:9" ht="52.5" customHeight="1" x14ac:dyDescent="0.25">
      <c r="A30" s="89">
        <v>16</v>
      </c>
      <c r="B30" s="70" t="s">
        <v>40</v>
      </c>
      <c r="C30" s="73">
        <v>6.38</v>
      </c>
      <c r="D30" s="166">
        <f>[2]Sheet1!C19</f>
        <v>95.731099999999998</v>
      </c>
      <c r="E30" s="170">
        <f>[2]Sheet1!D19</f>
        <v>93.211613099999994</v>
      </c>
      <c r="F30" s="170">
        <f>[2]Sheet1!E19</f>
        <v>88.498146899999995</v>
      </c>
      <c r="G30" s="100">
        <v>16</v>
      </c>
      <c r="H30" s="91" t="s">
        <v>67</v>
      </c>
    </row>
    <row r="31" spans="1:9" ht="25.5" x14ac:dyDescent="0.25">
      <c r="A31" s="89">
        <v>17</v>
      </c>
      <c r="B31" s="70" t="s">
        <v>41</v>
      </c>
      <c r="C31" s="73">
        <v>1.56</v>
      </c>
      <c r="D31" s="166">
        <f>[2]Sheet1!C20</f>
        <v>110.095</v>
      </c>
      <c r="E31" s="170">
        <f>[2]Sheet1!D20</f>
        <v>105.6855041</v>
      </c>
      <c r="F31" s="170">
        <f>[2]Sheet1!E20</f>
        <v>114.0085515</v>
      </c>
      <c r="G31" s="100">
        <v>17</v>
      </c>
      <c r="H31" s="91" t="s">
        <v>68</v>
      </c>
    </row>
    <row r="32" spans="1:9" ht="25.5" x14ac:dyDescent="0.25">
      <c r="A32" s="89">
        <v>18</v>
      </c>
      <c r="B32" s="70" t="s">
        <v>42</v>
      </c>
      <c r="C32" s="73">
        <v>1.19</v>
      </c>
      <c r="D32" s="166">
        <f>[2]Sheet1!C21</f>
        <v>68.197500000000005</v>
      </c>
      <c r="E32" s="170">
        <f>[2]Sheet1!D21</f>
        <v>83.253181999999995</v>
      </c>
      <c r="F32" s="170">
        <f>[2]Sheet1!E21</f>
        <v>86.108510199999998</v>
      </c>
      <c r="G32" s="100">
        <v>18</v>
      </c>
      <c r="H32" s="91" t="s">
        <v>69</v>
      </c>
    </row>
    <row r="33" spans="1:8" ht="21" customHeight="1" x14ac:dyDescent="0.25">
      <c r="A33" s="89">
        <v>19</v>
      </c>
      <c r="B33" s="70" t="s">
        <v>43</v>
      </c>
      <c r="C33" s="73">
        <v>5.61</v>
      </c>
      <c r="D33" s="166">
        <f>[2]Sheet1!C22</f>
        <v>204.18</v>
      </c>
      <c r="E33" s="174" t="s">
        <v>121</v>
      </c>
      <c r="F33" s="170">
        <f>[2]Sheet1!E22</f>
        <v>131.73975300000001</v>
      </c>
      <c r="G33" s="100">
        <v>19</v>
      </c>
      <c r="H33" s="91" t="s">
        <v>70</v>
      </c>
    </row>
    <row r="34" spans="1:8" ht="25.5" x14ac:dyDescent="0.25">
      <c r="A34" s="89">
        <v>20</v>
      </c>
      <c r="B34" s="70" t="s">
        <v>44</v>
      </c>
      <c r="C34" s="73">
        <v>1.7</v>
      </c>
      <c r="D34" s="166">
        <f>[2]Sheet1!C23</f>
        <v>109.2109</v>
      </c>
      <c r="E34" s="170">
        <f>[2]Sheet1!D23</f>
        <v>99.972398200000001</v>
      </c>
      <c r="F34" s="170">
        <f>[2]Sheet1!E23</f>
        <v>85.543504600000006</v>
      </c>
      <c r="G34" s="100">
        <v>20</v>
      </c>
      <c r="H34" s="91" t="s">
        <v>71</v>
      </c>
    </row>
    <row r="35" spans="1:8" ht="38.25" x14ac:dyDescent="0.25">
      <c r="A35" s="89">
        <v>21</v>
      </c>
      <c r="B35" s="70" t="s">
        <v>45</v>
      </c>
      <c r="C35" s="73">
        <v>0.97</v>
      </c>
      <c r="D35" s="166">
        <f>[2]Sheet1!C24</f>
        <v>107.93040000000001</v>
      </c>
      <c r="E35" s="170">
        <f>[2]Sheet1!D24</f>
        <v>120.18313120000001</v>
      </c>
      <c r="F35" s="170">
        <f>[2]Sheet1!E24</f>
        <v>103.5963515</v>
      </c>
      <c r="G35" s="100">
        <v>21</v>
      </c>
      <c r="H35" s="91" t="s">
        <v>72</v>
      </c>
    </row>
    <row r="36" spans="1:8" ht="25.5" x14ac:dyDescent="0.25">
      <c r="A36" s="89">
        <v>22</v>
      </c>
      <c r="B36" s="70" t="s">
        <v>46</v>
      </c>
      <c r="C36" s="73">
        <v>2.2599999999999998</v>
      </c>
      <c r="D36" s="166">
        <f>[2]Sheet1!C25</f>
        <v>97.924599999999998</v>
      </c>
      <c r="E36" s="170">
        <f>[2]Sheet1!D25</f>
        <v>79.448196600000003</v>
      </c>
      <c r="F36" s="170">
        <f>[2]Sheet1!E25</f>
        <v>88.887097299999994</v>
      </c>
      <c r="G36" s="100">
        <v>22</v>
      </c>
      <c r="H36" s="91" t="s">
        <v>73</v>
      </c>
    </row>
    <row r="37" spans="1:8" ht="25.5" x14ac:dyDescent="0.25">
      <c r="A37" s="89">
        <v>23</v>
      </c>
      <c r="B37" s="70" t="s">
        <v>47</v>
      </c>
      <c r="C37" s="73">
        <v>1.86</v>
      </c>
      <c r="D37" s="166">
        <f>[2]Sheet1!C26</f>
        <v>135.60249999999999</v>
      </c>
      <c r="E37" s="170">
        <f>[2]Sheet1!D26</f>
        <v>111.5194297</v>
      </c>
      <c r="F37" s="170">
        <f>[2]Sheet1!E26</f>
        <v>104.2721926</v>
      </c>
      <c r="G37" s="100">
        <v>23</v>
      </c>
      <c r="H37" s="91" t="s">
        <v>74</v>
      </c>
    </row>
    <row r="38" spans="1:8" x14ac:dyDescent="0.25">
      <c r="A38" s="89">
        <v>24</v>
      </c>
      <c r="B38" s="70" t="s">
        <v>48</v>
      </c>
      <c r="C38" s="73">
        <v>3.57</v>
      </c>
      <c r="D38" s="166">
        <f>[2]Sheet1!C27</f>
        <v>114.2739</v>
      </c>
      <c r="E38" s="170">
        <f>[2]Sheet1!D27</f>
        <v>108.485888</v>
      </c>
      <c r="F38" s="170">
        <f>[2]Sheet1!E27</f>
        <v>108.55421560000001</v>
      </c>
      <c r="G38" s="100">
        <v>24</v>
      </c>
      <c r="H38" s="91" t="s">
        <v>75</v>
      </c>
    </row>
    <row r="39" spans="1:8" ht="38.25" x14ac:dyDescent="0.25">
      <c r="A39" s="89">
        <v>25</v>
      </c>
      <c r="B39" s="70" t="s">
        <v>49</v>
      </c>
      <c r="C39" s="73">
        <v>7.46</v>
      </c>
      <c r="D39" s="166">
        <f>[2]Sheet1!C28</f>
        <v>79.863399999999999</v>
      </c>
      <c r="E39" s="170">
        <f>[2]Sheet1!D28</f>
        <v>77.257742899999997</v>
      </c>
      <c r="F39" s="170">
        <f>[2]Sheet1!E28</f>
        <v>78.836372600000004</v>
      </c>
      <c r="G39" s="100">
        <v>25</v>
      </c>
      <c r="H39" s="91" t="s">
        <v>76</v>
      </c>
    </row>
    <row r="40" spans="1:8" ht="25.5" x14ac:dyDescent="0.25">
      <c r="A40" s="89">
        <v>26</v>
      </c>
      <c r="B40" s="70" t="s">
        <v>50</v>
      </c>
      <c r="C40" s="73">
        <v>0.59</v>
      </c>
      <c r="D40" s="166">
        <f>[2]Sheet1!C29</f>
        <v>123.4053</v>
      </c>
      <c r="E40" s="147">
        <f>[2]Sheet1!D29</f>
        <v>187.83715810000001</v>
      </c>
      <c r="F40" s="148">
        <f>[2]Sheet1!E29</f>
        <v>95.6997918</v>
      </c>
      <c r="G40" s="95">
        <v>26</v>
      </c>
      <c r="H40" s="91" t="s">
        <v>77</v>
      </c>
    </row>
    <row r="41" spans="1:8" ht="10.5" customHeight="1" x14ac:dyDescent="0.25">
      <c r="A41" s="89">
        <v>27</v>
      </c>
      <c r="B41" s="70" t="s">
        <v>51</v>
      </c>
      <c r="C41" s="73">
        <v>2.3199999999999998</v>
      </c>
      <c r="D41" s="166">
        <f>[2]Sheet1!C30</f>
        <v>106.5132</v>
      </c>
      <c r="E41" s="170">
        <f>[2]Sheet1!D30</f>
        <v>93.481806199999994</v>
      </c>
      <c r="F41" s="170">
        <f>[2]Sheet1!E30</f>
        <v>107.4638523</v>
      </c>
      <c r="G41" s="100">
        <v>27</v>
      </c>
      <c r="H41" s="91" t="s">
        <v>78</v>
      </c>
    </row>
    <row r="42" spans="1:8" ht="25.5" x14ac:dyDescent="0.25">
      <c r="A42" s="89">
        <v>28</v>
      </c>
      <c r="B42" s="70" t="s">
        <v>52</v>
      </c>
      <c r="C42" s="73">
        <v>1.81</v>
      </c>
      <c r="D42" s="166">
        <f>[2]Sheet1!C31</f>
        <v>181.40299999999999</v>
      </c>
      <c r="E42" s="170">
        <f>[2]Sheet1!D31</f>
        <v>221.63404739999999</v>
      </c>
      <c r="F42" s="170">
        <f>[2]Sheet1!E31</f>
        <v>130.3055468</v>
      </c>
      <c r="G42" s="100">
        <v>28</v>
      </c>
      <c r="H42" s="91" t="s">
        <v>79</v>
      </c>
    </row>
    <row r="43" spans="1:8" ht="25.5" x14ac:dyDescent="0.25">
      <c r="A43" s="89">
        <v>29</v>
      </c>
      <c r="B43" s="70" t="s">
        <v>53</v>
      </c>
      <c r="C43" s="73">
        <v>0.56000000000000005</v>
      </c>
      <c r="D43" s="166">
        <f>[2]Sheet1!C32</f>
        <v>127.7552</v>
      </c>
      <c r="E43" s="170">
        <f>[2]Sheet1!D32</f>
        <v>97.454333199999994</v>
      </c>
      <c r="F43" s="170">
        <f>[2]Sheet1!E32</f>
        <v>111.522952</v>
      </c>
      <c r="G43" s="100">
        <v>29</v>
      </c>
      <c r="H43" s="91" t="s">
        <v>80</v>
      </c>
    </row>
    <row r="44" spans="1:8" ht="25.5" x14ac:dyDescent="0.25">
      <c r="A44" s="89">
        <v>30</v>
      </c>
      <c r="B44" s="70" t="s">
        <v>54</v>
      </c>
      <c r="C44" s="73">
        <v>0.44</v>
      </c>
      <c r="D44" s="166">
        <f>[2]Sheet1!C33</f>
        <v>102.7021</v>
      </c>
      <c r="E44" s="170">
        <f>[2]Sheet1!D33</f>
        <v>113.57642010000001</v>
      </c>
      <c r="F44" s="170">
        <f>[2]Sheet1!E33</f>
        <v>102.9642525</v>
      </c>
      <c r="G44" s="100">
        <v>30</v>
      </c>
      <c r="H44" s="91" t="s">
        <v>81</v>
      </c>
    </row>
    <row r="45" spans="1:8" x14ac:dyDescent="0.25">
      <c r="A45" s="89">
        <v>31</v>
      </c>
      <c r="B45" s="70" t="s">
        <v>55</v>
      </c>
      <c r="C45" s="73">
        <v>3.16</v>
      </c>
      <c r="D45" s="166">
        <f>[2]Sheet1!C34</f>
        <v>137.9427</v>
      </c>
      <c r="E45" s="170">
        <f>[2]Sheet1!D34</f>
        <v>132.16001320000001</v>
      </c>
      <c r="F45" s="170">
        <f>[2]Sheet1!E34</f>
        <v>123.18182520000001</v>
      </c>
      <c r="G45" s="100">
        <v>31</v>
      </c>
      <c r="H45" s="91" t="s">
        <v>82</v>
      </c>
    </row>
    <row r="46" spans="1:8" ht="10.5" customHeight="1" x14ac:dyDescent="0.25">
      <c r="A46" s="89">
        <v>32</v>
      </c>
      <c r="B46" s="70" t="s">
        <v>56</v>
      </c>
      <c r="C46" s="73">
        <v>0.35</v>
      </c>
      <c r="D46" s="166">
        <f>[2]Sheet1!C35</f>
        <v>178.55699999999999</v>
      </c>
      <c r="E46" s="170">
        <f>[2]Sheet1!D35</f>
        <v>104.3555642</v>
      </c>
      <c r="F46" s="170">
        <f>[2]Sheet1!E35</f>
        <v>120.16152959999999</v>
      </c>
      <c r="G46" s="100">
        <v>32</v>
      </c>
      <c r="H46" s="91" t="s">
        <v>83</v>
      </c>
    </row>
    <row r="47" spans="1:8" ht="25.5" x14ac:dyDescent="0.25">
      <c r="A47" s="89">
        <v>33</v>
      </c>
      <c r="B47" s="70" t="s">
        <v>57</v>
      </c>
      <c r="C47" s="73">
        <v>1.06</v>
      </c>
      <c r="D47" s="166">
        <f>[2]Sheet1!C36</f>
        <v>85.402500000000003</v>
      </c>
      <c r="E47" s="170">
        <f>[2]Sheet1!D36</f>
        <v>78.825094300000003</v>
      </c>
      <c r="F47" s="170">
        <f>[2]Sheet1!E36</f>
        <v>87.350376100000005</v>
      </c>
      <c r="G47" s="100">
        <v>33</v>
      </c>
      <c r="H47" s="91" t="s">
        <v>84</v>
      </c>
    </row>
    <row r="48" spans="1:8" x14ac:dyDescent="0.25">
      <c r="A48" s="97"/>
      <c r="B48" s="93"/>
      <c r="C48" s="86"/>
      <c r="D48" s="75"/>
      <c r="E48" s="75"/>
      <c r="F48" s="120"/>
      <c r="G48" s="98"/>
      <c r="H48" s="101"/>
    </row>
    <row r="49" spans="1:11" ht="25.5" x14ac:dyDescent="0.25">
      <c r="A49" s="102" t="s">
        <v>1</v>
      </c>
      <c r="B49" s="70" t="s">
        <v>58</v>
      </c>
      <c r="C49" s="73">
        <v>24.72</v>
      </c>
      <c r="D49" s="75">
        <v>116.553</v>
      </c>
      <c r="E49" s="75">
        <v>143.6157398</v>
      </c>
      <c r="F49" s="120">
        <v>130.9113658</v>
      </c>
      <c r="G49" s="103" t="s">
        <v>1</v>
      </c>
      <c r="H49" s="91" t="s">
        <v>85</v>
      </c>
    </row>
    <row r="50" spans="1:11" ht="25.5" x14ac:dyDescent="0.25">
      <c r="A50" s="89">
        <v>35</v>
      </c>
      <c r="B50" s="70" t="s">
        <v>59</v>
      </c>
      <c r="C50" s="73">
        <v>24.72</v>
      </c>
      <c r="D50" s="75">
        <v>116.5531</v>
      </c>
      <c r="E50" s="75">
        <v>143.61592769999999</v>
      </c>
      <c r="F50" s="120">
        <v>130.9114558</v>
      </c>
      <c r="G50" s="100">
        <v>35</v>
      </c>
      <c r="H50" s="91" t="s">
        <v>86</v>
      </c>
    </row>
    <row r="51" spans="1:11" ht="11.25" customHeight="1" x14ac:dyDescent="0.25">
      <c r="A51" s="97"/>
      <c r="B51" s="70"/>
      <c r="C51" s="104"/>
      <c r="D51" s="104"/>
      <c r="E51" s="104"/>
      <c r="F51" s="104"/>
      <c r="G51" s="105"/>
      <c r="H51" s="106"/>
    </row>
    <row r="52" spans="1:11" x14ac:dyDescent="0.25">
      <c r="A52" s="186" t="s">
        <v>127</v>
      </c>
      <c r="B52" s="186"/>
      <c r="C52" s="186"/>
      <c r="D52" s="186"/>
      <c r="E52" s="186"/>
      <c r="F52" s="186"/>
      <c r="G52" s="186"/>
    </row>
    <row r="53" spans="1:11" x14ac:dyDescent="0.25">
      <c r="A53" s="107" t="s">
        <v>90</v>
      </c>
    </row>
    <row r="55" spans="1:11" s="84" customFormat="1" x14ac:dyDescent="0.25">
      <c r="A55" s="168" t="s">
        <v>128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</row>
    <row r="56" spans="1:11" s="84" customFormat="1" x14ac:dyDescent="0.25">
      <c r="A56" s="142" t="s">
        <v>106</v>
      </c>
      <c r="B56" s="109"/>
      <c r="C56" s="59"/>
      <c r="D56" s="59"/>
      <c r="E56" s="59"/>
      <c r="F56" s="59"/>
      <c r="G56" s="59"/>
      <c r="H56" s="59"/>
      <c r="I56" s="59"/>
      <c r="J56" s="59"/>
      <c r="K56" s="59"/>
    </row>
  </sheetData>
  <mergeCells count="3">
    <mergeCell ref="A3:H3"/>
    <mergeCell ref="C5:C6"/>
    <mergeCell ref="A52:G52"/>
  </mergeCells>
  <phoneticPr fontId="3" type="noConversion"/>
  <printOptions horizontalCentered="1"/>
  <pageMargins left="0.31496062992125984" right="0" top="0.98425196850393704" bottom="0.98425196850393704" header="0.23622047244094491" footer="0.23622047244094491"/>
  <pageSetup paperSize="9" scale="71" orientation="portrait" r:id="rId1"/>
  <headerFooter alignWithMargins="0">
    <oddHeader>&amp;R&amp;G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Tabela1</vt:lpstr>
      <vt:lpstr>Tabela2</vt:lpstr>
      <vt:lpstr>Tabela3</vt:lpstr>
      <vt:lpstr>Tabela2!Print_Area</vt:lpstr>
      <vt:lpstr>Tabela3!Print_Area</vt:lpstr>
      <vt:lpstr>Tabela1!Print_Titles</vt:lpstr>
      <vt:lpstr>Tabela3!Print_Titles</vt:lpstr>
    </vt:vector>
  </TitlesOfParts>
  <Company>rzsrs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bandurmi</dc:creator>
  <cp:lastModifiedBy>Windows User</cp:lastModifiedBy>
  <cp:lastPrinted>2018-07-20T11:45:51Z</cp:lastPrinted>
  <dcterms:created xsi:type="dcterms:W3CDTF">2008-06-27T05:57:58Z</dcterms:created>
  <dcterms:modified xsi:type="dcterms:W3CDTF">2018-07-20T12:42:50Z</dcterms:modified>
</cp:coreProperties>
</file>