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Industrija\Indeksi industrijske proizvodnje\06 Jun\"/>
    </mc:Choice>
  </mc:AlternateContent>
  <bookViews>
    <workbookView xWindow="0" yWindow="0" windowWidth="25200" windowHeight="11985"/>
  </bookViews>
  <sheets>
    <sheet name="Tabela1" sheetId="5" r:id="rId1"/>
    <sheet name="Tabela2" sheetId="6" r:id="rId2"/>
    <sheet name="Tabela3" sheetId="1" r:id="rId3"/>
  </sheets>
  <externalReferences>
    <externalReference r:id="rId4"/>
    <externalReference r:id="rId5"/>
    <externalReference r:id="rId6"/>
  </externalReferences>
  <definedNames>
    <definedName name="_xlnm.Print_Area" localSheetId="1">Tabela2!$A$1:$K$56</definedName>
    <definedName name="_xlnm.Print_Area" localSheetId="2">Tabela3!$A$1:$H$56</definedName>
    <definedName name="_xlnm.Print_Titles" localSheetId="0">Tabela1!$7:$8</definedName>
    <definedName name="_xlnm.Print_Titles" localSheetId="2">Tabela3!$5:$6</definedName>
  </definedNames>
  <calcPr calcId="162913"/>
</workbook>
</file>

<file path=xl/calcChain.xml><?xml version="1.0" encoding="utf-8"?>
<calcChain xmlns="http://schemas.openxmlformats.org/spreadsheetml/2006/main">
  <c r="D28" i="5" l="1"/>
  <c r="H27" i="5"/>
  <c r="F27" i="5"/>
  <c r="D27" i="5"/>
  <c r="H26" i="5"/>
  <c r="F26" i="5"/>
  <c r="D26" i="5"/>
  <c r="H25" i="5"/>
  <c r="F25" i="5"/>
  <c r="D25" i="5"/>
  <c r="H23" i="5"/>
  <c r="F23" i="5"/>
  <c r="D23" i="5"/>
  <c r="H22" i="5"/>
  <c r="F22" i="5"/>
  <c r="D22" i="5"/>
  <c r="H21" i="5"/>
  <c r="F21" i="5"/>
  <c r="D21" i="5"/>
  <c r="H20" i="5"/>
  <c r="F20" i="5"/>
  <c r="D20" i="5"/>
  <c r="H17" i="5"/>
  <c r="F17" i="5"/>
  <c r="D17" i="5"/>
  <c r="H16" i="5"/>
  <c r="F16" i="5"/>
  <c r="D16" i="5"/>
  <c r="H15" i="5"/>
  <c r="F15" i="5"/>
  <c r="D15" i="5"/>
  <c r="H14" i="5"/>
  <c r="F14" i="5"/>
  <c r="D14" i="5"/>
  <c r="H13" i="5"/>
  <c r="F13" i="5"/>
  <c r="D13" i="5"/>
  <c r="H10" i="5"/>
  <c r="F10" i="5"/>
  <c r="D10" i="5"/>
  <c r="C29" i="5"/>
  <c r="D29" i="5"/>
  <c r="E29" i="5"/>
  <c r="F29" i="5"/>
  <c r="G29" i="5"/>
  <c r="H29" i="5"/>
  <c r="C30" i="5"/>
  <c r="D30" i="5"/>
  <c r="E30" i="5"/>
  <c r="F30" i="5"/>
  <c r="G30" i="5"/>
  <c r="H30" i="5"/>
  <c r="C31" i="5"/>
  <c r="D31" i="5"/>
  <c r="E31" i="5"/>
  <c r="F31" i="5"/>
  <c r="G31" i="5"/>
  <c r="H31" i="5"/>
  <c r="C32" i="5"/>
  <c r="D32" i="5"/>
  <c r="E32" i="5"/>
  <c r="F32" i="5"/>
  <c r="G32" i="5"/>
  <c r="H32" i="5"/>
  <c r="C33" i="5"/>
  <c r="D33" i="5"/>
  <c r="E33" i="5"/>
  <c r="F33" i="5"/>
  <c r="G33" i="5"/>
  <c r="H33" i="5"/>
  <c r="C34" i="5"/>
  <c r="D34" i="5"/>
  <c r="E34" i="5"/>
  <c r="F34" i="5"/>
  <c r="G34" i="5"/>
  <c r="H34" i="5"/>
  <c r="C28" i="5"/>
  <c r="C25" i="5"/>
  <c r="E25" i="5"/>
  <c r="G25" i="5"/>
  <c r="C26" i="5"/>
  <c r="E26" i="5"/>
  <c r="G26" i="5"/>
  <c r="C27" i="5"/>
  <c r="E27" i="5"/>
  <c r="G27" i="5"/>
  <c r="C20" i="5"/>
  <c r="E20" i="5"/>
  <c r="G20" i="5"/>
  <c r="C21" i="5"/>
  <c r="E21" i="5"/>
  <c r="G21" i="5"/>
  <c r="C22" i="5"/>
  <c r="E22" i="5"/>
  <c r="G22" i="5"/>
  <c r="C23" i="5"/>
  <c r="E23" i="5"/>
  <c r="G23" i="5"/>
  <c r="C13" i="5"/>
  <c r="E13" i="5"/>
  <c r="G13" i="5"/>
  <c r="C14" i="5"/>
  <c r="E14" i="5"/>
  <c r="G14" i="5"/>
  <c r="C15" i="5"/>
  <c r="E15" i="5"/>
  <c r="G15" i="5"/>
  <c r="C16" i="5"/>
  <c r="E16" i="5"/>
  <c r="G16" i="5"/>
  <c r="C17" i="5"/>
  <c r="E17" i="5"/>
  <c r="G17" i="5"/>
  <c r="C10" i="5"/>
  <c r="E10" i="5"/>
  <c r="G10" i="5"/>
  <c r="D49" i="1" l="1"/>
  <c r="E49" i="1"/>
  <c r="F49" i="1"/>
  <c r="D50" i="1"/>
  <c r="E50" i="1"/>
  <c r="F50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D34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18" i="1"/>
  <c r="E18" i="1"/>
  <c r="F18" i="1"/>
  <c r="D19" i="1"/>
  <c r="E19" i="1"/>
  <c r="F19" i="1"/>
  <c r="D20" i="1"/>
  <c r="E20" i="1"/>
  <c r="F20" i="1"/>
  <c r="D21" i="1"/>
  <c r="E21" i="1"/>
  <c r="F21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F8" i="1"/>
  <c r="E8" i="1"/>
  <c r="D8" i="1"/>
  <c r="G28" i="5" l="1"/>
  <c r="H25" i="6"/>
</calcChain>
</file>

<file path=xl/sharedStrings.xml><?xml version="1.0" encoding="utf-8"?>
<sst xmlns="http://schemas.openxmlformats.org/spreadsheetml/2006/main" count="359" uniqueCount="130">
  <si>
    <t>C</t>
  </si>
  <si>
    <t>D</t>
  </si>
  <si>
    <t>AE</t>
  </si>
  <si>
    <t>B</t>
  </si>
  <si>
    <t>CD</t>
  </si>
  <si>
    <t>CN</t>
  </si>
  <si>
    <t>ИНДУСТРИЈА УКУПНО</t>
  </si>
  <si>
    <t>ВАЂЕЊЕ РУДА И КАМЕНА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</si>
  <si>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</si>
  <si>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</si>
  <si>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</si>
  <si>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AI</t>
  </si>
  <si>
    <t>Енергија</t>
  </si>
  <si>
    <t>Капитални производи</t>
  </si>
  <si>
    <t>Трајни производи за широку пот.</t>
  </si>
  <si>
    <t>Нетрајни произ. за широку пот.</t>
  </si>
  <si>
    <t>INDUSTRY TOTAL</t>
  </si>
  <si>
    <t>Mining of metal ores</t>
  </si>
  <si>
    <t>MANUFACTURING</t>
  </si>
  <si>
    <t>Energy</t>
  </si>
  <si>
    <t>Capital goods</t>
  </si>
  <si>
    <t>Durable consumer goods</t>
  </si>
  <si>
    <t>Non durable consumer goods</t>
  </si>
  <si>
    <t>MINING AND QUARRYING</t>
  </si>
  <si>
    <t>Other mining and quarrying</t>
  </si>
  <si>
    <t>Интермедијарни производи</t>
  </si>
  <si>
    <t>AЕ</t>
  </si>
  <si>
    <t xml:space="preserve">BВ </t>
  </si>
  <si>
    <t>Intermediate goods</t>
  </si>
  <si>
    <t>BВ</t>
  </si>
  <si>
    <t>05</t>
  </si>
  <si>
    <t>07</t>
  </si>
  <si>
    <t>08</t>
  </si>
  <si>
    <t>Вађење угља и лигнита 
(мрког угља)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</si>
  <si>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</si>
  <si>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</si>
  <si>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</si>
  <si>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</si>
  <si>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</si>
  <si>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</si>
  <si>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</si>
  <si>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</si>
  <si>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</si>
  <si>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</si>
  <si>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</si>
  <si>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</si>
  <si>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</si>
  <si>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</si>
  <si>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</si>
  <si>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</si>
  <si>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</si>
  <si>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</si>
  <si>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</si>
  <si>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</si>
  <si>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</si>
  <si>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</si>
  <si>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</si>
  <si>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</si>
  <si>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ЕЛ.ЕН., ГАСОМ, ПАРОМ И КЛИМАТИЗ.</t>
  </si>
  <si>
    <t>Произ. и снабд. eл. енергијом, гасом, паром и климатизација</t>
  </si>
  <si>
    <t>Mining of coal and lignite 
(black coal)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</si>
  <si>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</si>
  <si>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</si>
  <si>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</si>
  <si>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</si>
  <si>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</si>
  <si>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</si>
  <si>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</si>
  <si>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</si>
  <si>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</si>
  <si>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</si>
  <si>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</si>
  <si>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</si>
  <si>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</si>
  <si>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</si>
  <si>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</si>
  <si>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</si>
  <si>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</si>
  <si>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</si>
  <si>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</si>
  <si>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</si>
  <si>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</si>
  <si>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</si>
  <si>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</si>
  <si>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</si>
  <si>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</si>
  <si>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</si>
  <si>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3. ИЗВОРНИ ИНДЕКСИ ИНДУСТРИЈСКЕ ПРОИЗВОДЊЕ - УКУПНО, ПРЕМА ГИГ 2010 И ПО ПОДРУЧЈИМА И ОБЛАСТИМА</t>
  </si>
  <si>
    <t>ПО ПОДРУЧЈИМА И ОБЛАСТИМА</t>
  </si>
  <si>
    <t>ПРОИЗ. И СНАБД. ЕЛ. ЕНЕРГИЈОМ, ГАСОМ, ПАРОМ И КЛИМАТИЗАЦИЈА</t>
  </si>
  <si>
    <t xml:space="preserve">    Main industrial groups defined in accordance with economic purpose of products </t>
  </si>
  <si>
    <t xml:space="preserve">   ORIGINAL INDICES OF INDUSTRIAL PRODUCTION - TOTAL, BY MIGs 2010 AND BY SECTION AND DIVISION</t>
  </si>
  <si>
    <r>
      <t xml:space="preserve">Структура </t>
    </r>
    <r>
      <rPr>
        <i/>
        <sz val="8"/>
        <rFont val="Arial Narrow"/>
        <family val="2"/>
        <charset val="238"/>
      </rPr>
      <t>Structure</t>
    </r>
  </si>
  <si>
    <t>BY SECTION AND DIVISION</t>
  </si>
  <si>
    <t>Change rate higher than 300</t>
  </si>
  <si>
    <t>I 2017</t>
  </si>
  <si>
    <t>II 2017</t>
  </si>
  <si>
    <t>III 2017</t>
  </si>
  <si>
    <t>XII 2017</t>
  </si>
  <si>
    <t>I 2018</t>
  </si>
  <si>
    <t>II 2018</t>
  </si>
  <si>
    <t>III 2018</t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</si>
  <si>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  <charset val="238"/>
      </rPr>
      <t>2017=100</t>
    </r>
  </si>
  <si>
    <r>
      <t>Æ</t>
    </r>
    <r>
      <rPr>
        <sz val="8"/>
        <rFont val="Arial Narrow"/>
        <family val="2"/>
        <charset val="238"/>
      </rPr>
      <t>2017</t>
    </r>
  </si>
  <si>
    <t>Index higher than 300</t>
  </si>
  <si>
    <t>IV 2018</t>
  </si>
  <si>
    <t>IV 2017</t>
  </si>
  <si>
    <r>
      <t>300</t>
    </r>
    <r>
      <rPr>
        <vertAlign val="superscript"/>
        <sz val="8"/>
        <rFont val="Arial Narrow"/>
        <family val="2"/>
      </rPr>
      <t>3)</t>
    </r>
  </si>
  <si>
    <t>V 2018</t>
  </si>
  <si>
    <t>V 2017</t>
  </si>
  <si>
    <t>VI 2018</t>
  </si>
  <si>
    <t>VI 2017</t>
  </si>
  <si>
    <t>I-VI 2018</t>
  </si>
  <si>
    <t>I-VI 2017</t>
  </si>
  <si>
    <t xml:space="preserve">  INDUSTRIAL PRODUCTION - YEAR-ON-YEAR CHANGE RATES CALCULATED ON THE BASIS OF WORKING-DAY ADJUSTED INDICES, JUNE 2018</t>
  </si>
  <si>
    <t>2. ИНДУСТРИЈСКА ПРОИЗВОДЊА - ГОДИШЊЕ СТОПЕ ПРОМЈЕНА ИЗРАЧУНАТЕ ИЗ КАЛЕНДАРСКИ ПРИЛАГОЂЕНИХ ИНДЕКСА, ЈУН  2018.</t>
  </si>
  <si>
    <t>1. ИНДУСТРИЈСКА ПРОИЗВОДЊА - МЈЕСЕЧНЕ СТОПЕ ПРОМЈЕНА ИЗРАЧУНАТЕ ИЗ ДЕСЕЗОНИРАНИХ ИНДЕКСА, ЈУН 2018.</t>
  </si>
  <si>
    <t xml:space="preserve">   INDUSTRIAL PRODUCTION – MONTH-ON-MONTH CHANGE RATES CALCULATED ON THE BASIS OF SEASONALLY ADJUSTED INDICES, JUNE 2018</t>
  </si>
  <si>
    <t>јун/June 2018</t>
  </si>
  <si>
    <r>
      <t xml:space="preserve">24. VIII 2018. Број/No. </t>
    </r>
    <r>
      <rPr>
        <b/>
        <sz val="10"/>
        <color indexed="56"/>
        <rFont val="Arial Narrow"/>
        <family val="2"/>
        <charset val="238"/>
      </rPr>
      <t>211/18-1</t>
    </r>
  </si>
  <si>
    <r>
      <t>ПРЕМА ГИГ</t>
    </r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>2010</t>
    </r>
  </si>
  <si>
    <r>
      <t>BY MIGs</t>
    </r>
    <r>
      <rPr>
        <i/>
        <vertAlign val="superscript"/>
        <sz val="8"/>
        <rFont val="Arial Narrow"/>
        <family val="2"/>
      </rPr>
      <t>1)</t>
    </r>
    <r>
      <rPr>
        <i/>
        <sz val="8"/>
        <rFont val="Arial Narrow"/>
        <family val="2"/>
      </rPr>
      <t xml:space="preserve"> 2010</t>
    </r>
  </si>
  <si>
    <r>
      <t xml:space="preserve">1) </t>
    </r>
    <r>
      <rPr>
        <sz val="7"/>
        <rFont val="Arial Narrow"/>
        <family val="2"/>
      </rPr>
      <t xml:space="preserve">Главне индустријске групе дефинисане на основу економске намјене производа
</t>
    </r>
  </si>
  <si>
    <r>
      <t xml:space="preserve">2) </t>
    </r>
    <r>
      <rPr>
        <sz val="7"/>
        <rFont val="Arial Narrow"/>
        <family val="2"/>
      </rPr>
      <t>Стопа већа од 300</t>
    </r>
  </si>
  <si>
    <r>
      <t>ПРЕМА ГИГ</t>
    </r>
    <r>
      <rPr>
        <vertAlign val="superscript"/>
        <sz val="8"/>
        <rFont val="Arial Narrow"/>
        <family val="2"/>
        <charset val="238"/>
      </rPr>
      <t xml:space="preserve">1) </t>
    </r>
    <r>
      <rPr>
        <sz val="8"/>
        <rFont val="Arial Narrow"/>
        <family val="2"/>
        <charset val="238"/>
      </rPr>
      <t>2010</t>
    </r>
  </si>
  <si>
    <r>
      <t>BY MIGs</t>
    </r>
    <r>
      <rPr>
        <i/>
        <vertAlign val="superscript"/>
        <sz val="8"/>
        <rFont val="Arial Narrow"/>
        <family val="2"/>
        <charset val="238"/>
      </rPr>
      <t>1)</t>
    </r>
    <r>
      <rPr>
        <i/>
        <sz val="8"/>
        <rFont val="Arial Narrow"/>
        <family val="2"/>
        <charset val="238"/>
      </rPr>
      <t xml:space="preserve"> 2010</t>
    </r>
  </si>
  <si>
    <r>
      <t xml:space="preserve">1) </t>
    </r>
    <r>
      <rPr>
        <sz val="8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</si>
  <si>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t>2)</t>
  </si>
  <si>
    <r>
      <t xml:space="preserve">1) </t>
    </r>
    <r>
      <rPr>
        <sz val="7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</si>
  <si>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>2)</t>
    </r>
    <r>
      <rPr>
        <sz val="7"/>
        <rFont val="Arial Narrow"/>
        <family val="2"/>
        <charset val="238"/>
      </rPr>
      <t xml:space="preserve"> Индекс</t>
    </r>
    <r>
      <rPr>
        <sz val="7"/>
        <rFont val="Arial Narrow"/>
        <family val="2"/>
      </rPr>
      <t xml:space="preserve"> већи од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</si>
</sst>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3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8"/>
      <name val="Tahoma"/>
      <family val="2"/>
      <charset val="238"/>
    </font>
    <font>
      <sz val="11"/>
      <color indexed="8"/>
      <name val="Calibri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sz val="8"/>
      <color indexed="56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  <charset val="238"/>
    </font>
    <font>
      <sz val="8"/>
      <name val="Symbol"/>
      <family val="1"/>
      <charset val="2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rgb="FF000000"/>
      <name val="Arial Narrow"/>
      <family val="2"/>
    </font>
    <font>
      <b/>
      <sz val="10"/>
      <color indexed="56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b/>
      <sz val="8"/>
      <color theme="3"/>
      <name val="Arial Narrow"/>
      <family val="2"/>
      <charset val="238"/>
    </font>
    <font>
      <sz val="8"/>
      <color theme="3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2" fillId="0" borderId="0"/>
    <xf numFmtId="0" fontId="40" fillId="0" borderId="0"/>
    <xf numFmtId="0" fontId="40" fillId="0" borderId="0"/>
  </cellStyleXfs>
  <cellXfs count="19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/>
    <xf numFmtId="0" fontId="11" fillId="0" borderId="0" xfId="3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9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/>
    <xf numFmtId="0" fontId="11" fillId="2" borderId="2" xfId="3" applyFont="1" applyFill="1" applyBorder="1" applyAlignment="1">
      <alignment horizontal="left" vertical="top"/>
    </xf>
    <xf numFmtId="0" fontId="9" fillId="2" borderId="2" xfId="0" applyFont="1" applyFill="1" applyBorder="1"/>
    <xf numFmtId="0" fontId="11" fillId="2" borderId="1" xfId="3" applyFont="1" applyFill="1" applyBorder="1" applyAlignment="1">
      <alignment horizontal="left" vertical="top"/>
    </xf>
    <xf numFmtId="0" fontId="9" fillId="2" borderId="1" xfId="0" applyFont="1" applyFill="1" applyBorder="1"/>
    <xf numFmtId="0" fontId="11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center"/>
    </xf>
    <xf numFmtId="0" fontId="8" fillId="0" borderId="4" xfId="0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5" xfId="0" applyFont="1" applyFill="1" applyBorder="1"/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8" fillId="0" borderId="5" xfId="3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9" fillId="0" borderId="0" xfId="0" applyFont="1" applyAlignment="1">
      <alignment wrapText="1"/>
    </xf>
    <xf numFmtId="0" fontId="21" fillId="0" borderId="0" xfId="0" applyFont="1" applyBorder="1" applyAlignment="1"/>
    <xf numFmtId="164" fontId="35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Alignment="1"/>
    <xf numFmtId="0" fontId="27" fillId="0" borderId="0" xfId="0" applyFont="1" applyFill="1" applyAlignment="1"/>
    <xf numFmtId="0" fontId="24" fillId="0" borderId="0" xfId="0" applyFont="1" applyFill="1"/>
    <xf numFmtId="0" fontId="22" fillId="2" borderId="0" xfId="3" applyFont="1" applyFill="1" applyBorder="1" applyAlignment="1">
      <alignment horizontal="left" vertical="top"/>
    </xf>
    <xf numFmtId="0" fontId="22" fillId="2" borderId="0" xfId="3" applyFont="1" applyFill="1" applyBorder="1" applyAlignment="1">
      <alignment horizontal="center"/>
    </xf>
    <xf numFmtId="0" fontId="24" fillId="2" borderId="0" xfId="0" applyFont="1" applyFill="1" applyBorder="1"/>
    <xf numFmtId="0" fontId="22" fillId="2" borderId="1" xfId="3" applyFont="1" applyFill="1" applyBorder="1" applyAlignment="1">
      <alignment horizontal="left" vertical="top"/>
    </xf>
    <xf numFmtId="0" fontId="22" fillId="2" borderId="1" xfId="3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3" applyFont="1" applyFill="1" applyBorder="1" applyAlignment="1">
      <alignment horizontal="left" vertical="top"/>
    </xf>
    <xf numFmtId="0" fontId="22" fillId="0" borderId="0" xfId="3" applyFont="1" applyFill="1" applyBorder="1" applyAlignment="1">
      <alignment horizontal="center"/>
    </xf>
    <xf numFmtId="0" fontId="25" fillId="0" borderId="4" xfId="0" applyFont="1" applyFill="1" applyBorder="1"/>
    <xf numFmtId="0" fontId="24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top" wrapText="1"/>
    </xf>
    <xf numFmtId="0" fontId="25" fillId="0" borderId="5" xfId="0" applyFont="1" applyFill="1" applyBorder="1"/>
    <xf numFmtId="0" fontId="25" fillId="0" borderId="0" xfId="0" applyFont="1" applyFill="1" applyBorder="1" applyAlignment="1">
      <alignment vertical="top" wrapText="1"/>
    </xf>
    <xf numFmtId="2" fontId="36" fillId="0" borderId="5" xfId="0" applyNumberFormat="1" applyFont="1" applyFill="1" applyBorder="1" applyAlignment="1">
      <alignment horizontal="right" vertical="top" wrapText="1" indent="1"/>
    </xf>
    <xf numFmtId="164" fontId="36" fillId="0" borderId="5" xfId="0" applyNumberFormat="1" applyFont="1" applyFill="1" applyBorder="1" applyAlignment="1">
      <alignment horizontal="right" vertical="top" wrapText="1" indent="1"/>
    </xf>
    <xf numFmtId="164" fontId="36" fillId="0" borderId="0" xfId="0" applyNumberFormat="1" applyFont="1" applyFill="1" applyBorder="1" applyAlignment="1">
      <alignment horizontal="right" vertical="top" wrapText="1" indent="1"/>
    </xf>
    <xf numFmtId="0" fontId="24" fillId="0" borderId="0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27" fillId="0" borderId="0" xfId="0" applyFont="1"/>
    <xf numFmtId="0" fontId="24" fillId="0" borderId="0" xfId="0" applyFont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4" fillId="0" borderId="0" xfId="0" applyFont="1"/>
    <xf numFmtId="0" fontId="24" fillId="0" borderId="0" xfId="0" applyFont="1" applyFill="1" applyBorder="1" applyAlignment="1">
      <alignment horizontal="left" vertical="center" wrapText="1"/>
    </xf>
    <xf numFmtId="2" fontId="22" fillId="0" borderId="5" xfId="0" applyNumberFormat="1" applyFont="1" applyFill="1" applyBorder="1" applyAlignment="1">
      <alignment horizontal="right" vertical="top" wrapText="1" indent="1"/>
    </xf>
    <xf numFmtId="0" fontId="25" fillId="0" borderId="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top" wrapText="1"/>
    </xf>
    <xf numFmtId="0" fontId="25" fillId="0" borderId="5" xfId="0" applyFont="1" applyFill="1" applyBorder="1" applyAlignment="1">
      <alignment wrapText="1"/>
    </xf>
    <xf numFmtId="0" fontId="25" fillId="0" borderId="0" xfId="0" applyFont="1" applyFill="1" applyAlignment="1">
      <alignment vertical="top" wrapText="1"/>
    </xf>
    <xf numFmtId="49" fontId="24" fillId="0" borderId="0" xfId="0" applyNumberFormat="1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49" fontId="25" fillId="0" borderId="5" xfId="0" applyNumberFormat="1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3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5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left" vertical="top"/>
    </xf>
    <xf numFmtId="0" fontId="24" fillId="0" borderId="0" xfId="0" applyFont="1" applyFill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164" fontId="22" fillId="0" borderId="0" xfId="3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horizontal="right" vertical="top" wrapText="1"/>
    </xf>
    <xf numFmtId="0" fontId="24" fillId="0" borderId="0" xfId="0" applyFont="1" applyFill="1" applyAlignment="1">
      <alignment horizontal="right" vertical="top" wrapText="1"/>
    </xf>
    <xf numFmtId="0" fontId="31" fillId="0" borderId="0" xfId="0" applyFont="1" applyBorder="1" applyAlignment="1"/>
    <xf numFmtId="0" fontId="24" fillId="0" borderId="0" xfId="0" applyFont="1" applyFill="1" applyAlignment="1">
      <alignment horizontal="left" vertical="top"/>
    </xf>
    <xf numFmtId="49" fontId="24" fillId="0" borderId="0" xfId="0" applyNumberFormat="1" applyFont="1" applyFill="1"/>
    <xf numFmtId="0" fontId="25" fillId="0" borderId="0" xfId="0" applyFont="1" applyFill="1" applyAlignment="1"/>
    <xf numFmtId="0" fontId="22" fillId="2" borderId="2" xfId="3" applyFont="1" applyFill="1" applyBorder="1" applyAlignment="1">
      <alignment horizontal="left" vertical="top"/>
    </xf>
    <xf numFmtId="0" fontId="24" fillId="2" borderId="2" xfId="0" applyFont="1" applyFill="1" applyBorder="1"/>
    <xf numFmtId="0" fontId="32" fillId="0" borderId="5" xfId="3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right" vertical="top" wrapText="1"/>
    </xf>
    <xf numFmtId="0" fontId="25" fillId="0" borderId="0" xfId="0" applyFont="1" applyBorder="1" applyAlignment="1"/>
    <xf numFmtId="0" fontId="22" fillId="2" borderId="2" xfId="3" applyFont="1" applyFill="1" applyBorder="1" applyAlignment="1">
      <alignment horizontal="center"/>
    </xf>
    <xf numFmtId="164" fontId="35" fillId="0" borderId="5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right"/>
    </xf>
    <xf numFmtId="164" fontId="36" fillId="0" borderId="6" xfId="0" applyNumberFormat="1" applyFont="1" applyFill="1" applyBorder="1" applyAlignment="1">
      <alignment horizontal="right" vertical="top" wrapText="1" indent="1"/>
    </xf>
    <xf numFmtId="164" fontId="35" fillId="0" borderId="6" xfId="0" applyNumberFormat="1" applyFont="1" applyFill="1" applyBorder="1" applyAlignment="1">
      <alignment horizontal="right" vertical="top" wrapText="1" indent="1"/>
    </xf>
    <xf numFmtId="0" fontId="25" fillId="0" borderId="0" xfId="0" applyFont="1" applyFill="1" applyBorder="1" applyAlignment="1">
      <alignment horizontal="left"/>
    </xf>
    <xf numFmtId="0" fontId="23" fillId="3" borderId="7" xfId="0" applyFont="1" applyFill="1" applyBorder="1" applyAlignment="1">
      <alignment horizontal="center" wrapText="1"/>
    </xf>
    <xf numFmtId="0" fontId="24" fillId="3" borderId="8" xfId="0" applyFont="1" applyFill="1" applyBorder="1" applyAlignment="1">
      <alignment horizontal="center" vertical="top" wrapText="1"/>
    </xf>
    <xf numFmtId="0" fontId="34" fillId="3" borderId="8" xfId="0" applyFont="1" applyFill="1" applyBorder="1" applyAlignment="1">
      <alignment horizontal="center" vertical="top" wrapText="1"/>
    </xf>
    <xf numFmtId="164" fontId="24" fillId="0" borderId="0" xfId="0" applyNumberFormat="1" applyFont="1"/>
    <xf numFmtId="164" fontId="24" fillId="0" borderId="4" xfId="0" applyNumberFormat="1" applyFont="1" applyFill="1" applyBorder="1" applyAlignment="1">
      <alignment horizontal="right" vertical="top" wrapText="1" indent="1"/>
    </xf>
    <xf numFmtId="164" fontId="24" fillId="0" borderId="2" xfId="0" applyNumberFormat="1" applyFont="1" applyFill="1" applyBorder="1" applyAlignment="1">
      <alignment horizontal="right" vertical="top" wrapText="1" indent="1"/>
    </xf>
    <xf numFmtId="164" fontId="24" fillId="0" borderId="3" xfId="0" applyNumberFormat="1" applyFont="1" applyFill="1" applyBorder="1" applyAlignment="1">
      <alignment horizontal="right" vertical="top" wrapText="1" indent="1"/>
    </xf>
    <xf numFmtId="2" fontId="24" fillId="0" borderId="4" xfId="0" applyNumberFormat="1" applyFont="1" applyFill="1" applyBorder="1" applyAlignment="1">
      <alignment horizontal="right" vertical="top" wrapText="1" indent="1"/>
    </xf>
    <xf numFmtId="164" fontId="37" fillId="0" borderId="5" xfId="0" applyNumberFormat="1" applyFont="1" applyFill="1" applyBorder="1" applyAlignment="1">
      <alignment horizontal="right" vertical="top" wrapText="1" indent="1"/>
    </xf>
    <xf numFmtId="164" fontId="37" fillId="0" borderId="0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indent="1"/>
    </xf>
    <xf numFmtId="164" fontId="24" fillId="0" borderId="6" xfId="0" applyNumberFormat="1" applyFont="1" applyFill="1" applyBorder="1" applyAlignment="1">
      <alignment horizontal="right" vertical="top" indent="1"/>
    </xf>
    <xf numFmtId="164" fontId="22" fillId="0" borderId="5" xfId="0" applyNumberFormat="1" applyFont="1" applyFill="1" applyBorder="1" applyAlignment="1">
      <alignment horizontal="right" vertical="top" wrapText="1" indent="1"/>
    </xf>
    <xf numFmtId="164" fontId="22" fillId="0" borderId="0" xfId="0" applyNumberFormat="1" applyFont="1" applyFill="1" applyBorder="1" applyAlignment="1">
      <alignment horizontal="right" vertical="top" wrapText="1" indent="1"/>
    </xf>
    <xf numFmtId="164" fontId="22" fillId="0" borderId="6" xfId="0" applyNumberFormat="1" applyFont="1" applyFill="1" applyBorder="1" applyAlignment="1">
      <alignment horizontal="right" vertical="top" wrapText="1" indent="1"/>
    </xf>
    <xf numFmtId="164" fontId="9" fillId="0" borderId="4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164" fontId="11" fillId="0" borderId="5" xfId="0" applyNumberFormat="1" applyFont="1" applyFill="1" applyBorder="1" applyAlignment="1">
      <alignment horizontal="right" vertical="top" wrapText="1" indent="1"/>
    </xf>
    <xf numFmtId="164" fontId="11" fillId="0" borderId="0" xfId="0" applyNumberFormat="1" applyFont="1" applyFill="1" applyBorder="1" applyAlignment="1">
      <alignment horizontal="right" vertical="top" wrapText="1" indent="1"/>
    </xf>
    <xf numFmtId="0" fontId="19" fillId="0" borderId="0" xfId="0" applyFont="1" applyAlignment="1">
      <alignment vertical="center"/>
    </xf>
    <xf numFmtId="0" fontId="30" fillId="0" borderId="0" xfId="0" applyFont="1" applyFill="1" applyAlignment="1">
      <alignment horizontal="left" vertical="top" indent="1"/>
    </xf>
    <xf numFmtId="0" fontId="14" fillId="0" borderId="1" xfId="0" applyFont="1" applyFill="1" applyBorder="1" applyAlignment="1"/>
    <xf numFmtId="0" fontId="11" fillId="2" borderId="2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64" fontId="24" fillId="0" borderId="5" xfId="0" applyNumberFormat="1" applyFont="1" applyFill="1" applyBorder="1" applyAlignment="1">
      <alignment horizontal="right" vertical="top" wrapText="1" indent="1"/>
    </xf>
    <xf numFmtId="164" fontId="24" fillId="0" borderId="0" xfId="0" applyNumberFormat="1" applyFont="1" applyFill="1" applyBorder="1" applyAlignment="1">
      <alignment horizontal="right" vertical="top" wrapText="1" indent="1"/>
    </xf>
    <xf numFmtId="164" fontId="24" fillId="0" borderId="6" xfId="0" applyNumberFormat="1" applyFont="1" applyFill="1" applyBorder="1" applyAlignment="1">
      <alignment horizontal="right" vertical="top" wrapText="1" indent="1"/>
    </xf>
    <xf numFmtId="0" fontId="25" fillId="0" borderId="1" xfId="0" applyFont="1" applyFill="1" applyBorder="1" applyAlignment="1"/>
    <xf numFmtId="164" fontId="36" fillId="0" borderId="0" xfId="0" applyNumberFormat="1" applyFont="1" applyFill="1" applyAlignment="1">
      <alignment horizontal="right" vertical="top" wrapText="1" indent="1"/>
    </xf>
    <xf numFmtId="164" fontId="24" fillId="0" borderId="0" xfId="0" applyNumberFormat="1" applyFont="1" applyFill="1" applyAlignment="1">
      <alignment horizontal="right" vertical="top" wrapText="1" indent="1"/>
    </xf>
    <xf numFmtId="0" fontId="25" fillId="0" borderId="0" xfId="0" applyFont="1" applyFill="1"/>
    <xf numFmtId="0" fontId="25" fillId="0" borderId="0" xfId="0" applyFont="1"/>
    <xf numFmtId="0" fontId="23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23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164" fontId="24" fillId="0" borderId="0" xfId="0" applyNumberFormat="1" applyFont="1" applyFill="1" applyAlignment="1">
      <alignment horizontal="center" vertical="top" wrapText="1"/>
    </xf>
    <xf numFmtId="164" fontId="36" fillId="0" borderId="5" xfId="0" applyNumberFormat="1" applyFont="1" applyBorder="1" applyAlignment="1">
      <alignment horizontal="right" vertical="top" wrapText="1" indent="1"/>
    </xf>
    <xf numFmtId="164" fontId="36" fillId="0" borderId="0" xfId="0" applyNumberFormat="1" applyFont="1" applyBorder="1" applyAlignment="1">
      <alignment horizontal="right" vertical="top" wrapText="1" indent="1"/>
    </xf>
    <xf numFmtId="164" fontId="36" fillId="0" borderId="6" xfId="0" applyNumberFormat="1" applyFont="1" applyBorder="1" applyAlignment="1">
      <alignment horizontal="right" vertical="top" wrapText="1" indent="1"/>
    </xf>
    <xf numFmtId="0" fontId="19" fillId="0" borderId="0" xfId="0" applyFont="1" applyAlignment="1">
      <alignment horizontal="left" vertical="top"/>
    </xf>
    <xf numFmtId="164" fontId="36" fillId="0" borderId="0" xfId="0" applyNumberFormat="1" applyFont="1" applyAlignment="1">
      <alignment horizontal="right" vertical="top" wrapText="1" indent="1"/>
    </xf>
    <xf numFmtId="0" fontId="24" fillId="0" borderId="5" xfId="0" applyFont="1" applyBorder="1" applyAlignment="1">
      <alignment horizontal="right" vertical="top" wrapText="1" indent="1"/>
    </xf>
    <xf numFmtId="0" fontId="24" fillId="0" borderId="0" xfId="0" applyFont="1" applyAlignment="1">
      <alignment horizontal="right" vertical="top" wrapText="1" indent="1"/>
    </xf>
    <xf numFmtId="164" fontId="9" fillId="0" borderId="0" xfId="5" applyNumberFormat="1" applyFont="1" applyBorder="1" applyAlignment="1">
      <alignment horizontal="center" vertical="top"/>
    </xf>
    <xf numFmtId="164" fontId="9" fillId="0" borderId="5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0" fillId="0" borderId="0" xfId="0" applyNumberFormat="1" applyFill="1"/>
    <xf numFmtId="164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/>
    </xf>
    <xf numFmtId="2" fontId="24" fillId="0" borderId="0" xfId="0" applyNumberFormat="1" applyFont="1" applyFill="1" applyAlignment="1">
      <alignment horizontal="center"/>
    </xf>
    <xf numFmtId="164" fontId="11" fillId="0" borderId="5" xfId="0" applyNumberFormat="1" applyFont="1" applyFill="1" applyBorder="1" applyAlignment="1">
      <alignment horizontal="right" indent="1"/>
    </xf>
    <xf numFmtId="164" fontId="11" fillId="0" borderId="0" xfId="0" applyNumberFormat="1" applyFont="1" applyFill="1" applyAlignment="1">
      <alignment horizontal="right" indent="1"/>
    </xf>
    <xf numFmtId="164" fontId="39" fillId="0" borderId="5" xfId="0" applyNumberFormat="1" applyFont="1" applyBorder="1" applyAlignment="1">
      <alignment horizontal="right" vertical="top" indent="1"/>
    </xf>
    <xf numFmtId="164" fontId="39" fillId="0" borderId="0" xfId="0" applyNumberFormat="1" applyFont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164" fontId="9" fillId="0" borderId="0" xfId="0" applyNumberFormat="1" applyFont="1" applyAlignment="1">
      <alignment horizontal="right" vertical="top" indent="1"/>
    </xf>
    <xf numFmtId="164" fontId="9" fillId="0" borderId="0" xfId="5" applyNumberFormat="1" applyFont="1" applyBorder="1" applyAlignment="1">
      <alignment horizontal="right" vertical="top" indent="1"/>
    </xf>
    <xf numFmtId="0" fontId="41" fillId="0" borderId="0" xfId="0" applyFont="1"/>
    <xf numFmtId="0" fontId="42" fillId="0" borderId="0" xfId="0" applyFont="1" applyAlignment="1"/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6" fillId="0" borderId="0" xfId="0" applyFont="1" applyAlignment="1">
      <alignment horizontal="left" vertical="top" wrapText="1"/>
    </xf>
    <xf numFmtId="0" fontId="25" fillId="0" borderId="0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center" wrapText="1"/>
    </xf>
    <xf numFmtId="0" fontId="29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/>
    </xf>
  </cellXfs>
  <cellStyles count="6">
    <cellStyle name="Normal" xfId="0" builtinId="0"/>
    <cellStyle name="Normal 2" xfId="1"/>
    <cellStyle name="Normal 3" xfId="2"/>
    <cellStyle name="Normal 3 2" xfId="5"/>
    <cellStyle name="Normal 4" xfId="4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JUN\PRIPREMA-JUN\demetra_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licicbi\Desktop\My%20Documents\INDUSTRIJA%20za%202018\SAOPSTENJE%20-%20proizvodnja\MAJ\demetra_maj_kOREKC\Indeks%20industrijske%20proizvodnje%20MAJ%202018._KORIGOVANO_%20DEMETRA%20-%20IZLA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N_proizvodnja\JUN_proizvodnja%20iz%20aplikac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y"/>
      <sheetName val="ycal"/>
      <sheetName val="sa"/>
      <sheetName val="DESEZOni_JUN"/>
      <sheetName val="desez_ZA SAOPS"/>
      <sheetName val="KALEND_RACUN"/>
      <sheetName val="KALENDARSKI_ZA SAOPSTEN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J3">
            <v>-0.10617212797049547</v>
          </cell>
          <cell r="K3">
            <v>4.6149704702915102</v>
          </cell>
          <cell r="L3">
            <v>0.93103531828721486</v>
          </cell>
          <cell r="M3">
            <v>-1.1640655977992935</v>
          </cell>
          <cell r="N3">
            <v>5.6128736032328987</v>
          </cell>
          <cell r="O3">
            <v>-9.9749413482032878</v>
          </cell>
        </row>
        <row r="4">
          <cell r="J4">
            <v>7.5557749560061893</v>
          </cell>
          <cell r="K4">
            <v>-5.8264970639116456</v>
          </cell>
          <cell r="L4">
            <v>-10.828058518486927</v>
          </cell>
          <cell r="M4">
            <v>0.71663534221337954</v>
          </cell>
          <cell r="N4">
            <v>7.5868730069941677</v>
          </cell>
          <cell r="O4">
            <v>-4.0989427305728725</v>
          </cell>
        </row>
        <row r="5">
          <cell r="J5">
            <v>-2.7493009383149314</v>
          </cell>
          <cell r="K5">
            <v>21.407113020339182</v>
          </cell>
          <cell r="L5">
            <v>18.337839195584692</v>
          </cell>
          <cell r="M5">
            <v>-6.7545328447623945</v>
          </cell>
          <cell r="N5">
            <v>-1.7941571560614307</v>
          </cell>
          <cell r="O5">
            <v>-14.401097437892389</v>
          </cell>
        </row>
        <row r="6">
          <cell r="J6">
            <v>-17.123590561970943</v>
          </cell>
          <cell r="K6">
            <v>-18.104139698511517</v>
          </cell>
          <cell r="L6">
            <v>-5.2858233646883122</v>
          </cell>
          <cell r="M6">
            <v>47.157680587434356</v>
          </cell>
          <cell r="N6">
            <v>-8.8405978237742602</v>
          </cell>
          <cell r="O6">
            <v>-17.16415990222076</v>
          </cell>
        </row>
        <row r="7">
          <cell r="J7">
            <v>10.479304084835505</v>
          </cell>
          <cell r="K7">
            <v>0.50552296193056634</v>
          </cell>
          <cell r="L7">
            <v>-0.93229658553221384</v>
          </cell>
          <cell r="M7">
            <v>9.5028531048489526</v>
          </cell>
          <cell r="N7">
            <v>3.6273154984187244</v>
          </cell>
          <cell r="O7">
            <v>-10.147760340812013</v>
          </cell>
        </row>
        <row r="8">
          <cell r="J8">
            <v>-4.8910428989331507</v>
          </cell>
          <cell r="K8">
            <v>2.0728089180119582</v>
          </cell>
          <cell r="L8">
            <v>-1.1628849626833357</v>
          </cell>
          <cell r="M8">
            <v>-2.1635870825108015</v>
          </cell>
          <cell r="N8">
            <v>1.7645841298171518</v>
          </cell>
          <cell r="O8">
            <v>1.9955917710585283</v>
          </cell>
        </row>
        <row r="9">
          <cell r="J9">
            <v>3.2111408111688178</v>
          </cell>
          <cell r="K9">
            <v>-2.5676652899250172</v>
          </cell>
          <cell r="L9">
            <v>-6.3766516880090336</v>
          </cell>
          <cell r="M9">
            <v>6.3614236363358287</v>
          </cell>
          <cell r="N9">
            <v>6.3475838758888727</v>
          </cell>
          <cell r="O9">
            <v>-13.727439203087542</v>
          </cell>
        </row>
        <row r="10">
          <cell r="J10">
            <v>4.2718793728766968E-2</v>
          </cell>
          <cell r="K10">
            <v>-4.6054182087616624</v>
          </cell>
          <cell r="L10">
            <v>2.4793696271738526</v>
          </cell>
          <cell r="M10">
            <v>15.720261805622144</v>
          </cell>
          <cell r="N10">
            <v>-6.5709555084846443</v>
          </cell>
          <cell r="O10">
            <v>-5.7766710652991975</v>
          </cell>
        </row>
        <row r="11">
          <cell r="J11">
            <v>6.6291244558904765</v>
          </cell>
          <cell r="K11">
            <v>-4.7976736842571768</v>
          </cell>
          <cell r="L11">
            <v>-18.587874209712453</v>
          </cell>
          <cell r="M11">
            <v>-28.919768693256131</v>
          </cell>
          <cell r="N11">
            <v>55.416914039205352</v>
          </cell>
          <cell r="O11">
            <v>-26.033798321093485</v>
          </cell>
        </row>
        <row r="12">
          <cell r="J12">
            <v>21.381018443380853</v>
          </cell>
          <cell r="K12">
            <v>-13.243446454873549</v>
          </cell>
          <cell r="L12">
            <v>-16.381441740759072</v>
          </cell>
          <cell r="M12">
            <v>18.539969171894043</v>
          </cell>
          <cell r="N12">
            <v>-11.579141723356372</v>
          </cell>
          <cell r="O12">
            <v>-21.494120650312681</v>
          </cell>
        </row>
        <row r="13">
          <cell r="J13">
            <v>-4.9815582055810523</v>
          </cell>
          <cell r="K13">
            <v>5.8041080271837444</v>
          </cell>
          <cell r="L13">
            <v>-1.7577883642044156</v>
          </cell>
          <cell r="M13">
            <v>-5.4824133655494194</v>
          </cell>
          <cell r="N13">
            <v>15.143501695969036</v>
          </cell>
          <cell r="O13">
            <v>-11.311180207658865</v>
          </cell>
        </row>
        <row r="14">
          <cell r="J14">
            <v>-15.994851446751539</v>
          </cell>
          <cell r="K14">
            <v>-2.088746916316893</v>
          </cell>
          <cell r="L14">
            <v>2.871272540491816</v>
          </cell>
          <cell r="M14">
            <v>8.579042929086711E-2</v>
          </cell>
          <cell r="N14">
            <v>0.15540897304960311</v>
          </cell>
          <cell r="O14">
            <v>6.660565301184505</v>
          </cell>
        </row>
        <row r="15">
          <cell r="J15">
            <v>-7.6387762685592264</v>
          </cell>
          <cell r="K15">
            <v>67.190989561156414</v>
          </cell>
          <cell r="L15">
            <v>-20.505492272393894</v>
          </cell>
          <cell r="M15">
            <v>1.3291373581179471</v>
          </cell>
          <cell r="N15">
            <v>-2.095606646243553</v>
          </cell>
          <cell r="O15">
            <v>-11.185651027271177</v>
          </cell>
        </row>
        <row r="16">
          <cell r="J16">
            <v>2.7720430954417878</v>
          </cell>
          <cell r="K16">
            <v>-51.063826794581082</v>
          </cell>
        </row>
        <row r="17">
          <cell r="J17">
            <v>-29.896545360018678</v>
          </cell>
          <cell r="K17">
            <v>25.486285050532913</v>
          </cell>
          <cell r="L17">
            <v>-1.7775755370581408</v>
          </cell>
          <cell r="M17">
            <v>-6.8188008806105245</v>
          </cell>
          <cell r="N17">
            <v>13.456141008704805</v>
          </cell>
          <cell r="O17">
            <v>-3.7442914938509944</v>
          </cell>
        </row>
        <row r="18">
          <cell r="J18">
            <v>-33.925130488674696</v>
          </cell>
          <cell r="K18">
            <v>-0.11952462743417414</v>
          </cell>
          <cell r="L18">
            <v>12.802111595423156</v>
          </cell>
          <cell r="M18">
            <v>-14.558576046277935</v>
          </cell>
          <cell r="N18">
            <v>-6.1007207632150227</v>
          </cell>
          <cell r="O18">
            <v>21.543161128478317</v>
          </cell>
        </row>
        <row r="19">
          <cell r="J19">
            <v>-2.5934775493225573</v>
          </cell>
          <cell r="K19">
            <v>0.4093700078809519</v>
          </cell>
          <cell r="L19">
            <v>-0.63628250495234795</v>
          </cell>
          <cell r="M19">
            <v>-12.561149418887425</v>
          </cell>
          <cell r="N19">
            <v>5.0984582136334211</v>
          </cell>
          <cell r="O19">
            <v>3.1761424970577963</v>
          </cell>
        </row>
        <row r="20">
          <cell r="J20">
            <v>8.2953549438756085</v>
          </cell>
          <cell r="K20">
            <v>-10.85638796805236</v>
          </cell>
          <cell r="L20">
            <v>-8.4238155065581566</v>
          </cell>
          <cell r="M20">
            <v>9.1471149239202134</v>
          </cell>
          <cell r="N20">
            <v>0.61130221167951504</v>
          </cell>
          <cell r="O20">
            <v>-3.5076175635204976</v>
          </cell>
        </row>
        <row r="21">
          <cell r="J21">
            <v>16.001429532607261</v>
          </cell>
          <cell r="K21">
            <v>-8.4371386887531372</v>
          </cell>
          <cell r="L21">
            <v>4.5674770011922021</v>
          </cell>
          <cell r="M21">
            <v>-1.3940439421131856</v>
          </cell>
          <cell r="N21">
            <v>2.9116268388119408</v>
          </cell>
          <cell r="O21">
            <v>-6.8976186481247765</v>
          </cell>
        </row>
        <row r="22">
          <cell r="J22">
            <v>-2.5674366881722932</v>
          </cell>
          <cell r="K22">
            <v>-10.272433410840591</v>
          </cell>
          <cell r="L22">
            <v>23.250575553104852</v>
          </cell>
          <cell r="M22">
            <v>-12.821741776459774</v>
          </cell>
          <cell r="N22">
            <v>-1.8260225926308919</v>
          </cell>
          <cell r="O22">
            <v>3.8010238571133783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y"/>
      <sheetName val="ycal"/>
      <sheetName val="sa"/>
      <sheetName val="RACUN_DESEZ_MAJ"/>
      <sheetName val="RACUN stopa"/>
      <sheetName val="KALEND.MAJ"/>
      <sheetName val="RACUN_stopa_K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J3">
            <v>-1.6109721294098733</v>
          </cell>
        </row>
        <row r="16">
          <cell r="N16">
            <v>0</v>
          </cell>
        </row>
      </sheetData>
      <sheetData sheetId="6" refreshError="1"/>
      <sheetData sheetId="7" refreshError="1">
        <row r="3">
          <cell r="K3">
            <v>-2.7220753839487628</v>
          </cell>
        </row>
        <row r="16">
          <cell r="P16">
            <v>-100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>
            <v>103.41919969999999</v>
          </cell>
          <cell r="D2">
            <v>95.569729199999998</v>
          </cell>
          <cell r="E2">
            <v>105.22981729999999</v>
          </cell>
        </row>
        <row r="3">
          <cell r="C3">
            <v>100.6769</v>
          </cell>
          <cell r="D3">
            <v>94.493590600000005</v>
          </cell>
          <cell r="E3">
            <v>95.219251200000002</v>
          </cell>
        </row>
        <row r="4">
          <cell r="C4">
            <v>108.1191</v>
          </cell>
          <cell r="D4">
            <v>91.765897199999998</v>
          </cell>
          <cell r="E4">
            <v>121.0392148</v>
          </cell>
        </row>
        <row r="5">
          <cell r="C5">
            <v>76.144800000000004</v>
          </cell>
          <cell r="D5">
            <v>84.821590099999995</v>
          </cell>
          <cell r="E5">
            <v>83.337442499999995</v>
          </cell>
        </row>
        <row r="6">
          <cell r="C6">
            <v>116.8566</v>
          </cell>
          <cell r="D6">
            <v>108.14661150000001</v>
          </cell>
          <cell r="E6">
            <v>121.02107169999999</v>
          </cell>
        </row>
        <row r="7">
          <cell r="C7">
            <v>106.6696</v>
          </cell>
          <cell r="D7">
            <v>107.1082947</v>
          </cell>
          <cell r="E7">
            <v>97.464438299999998</v>
          </cell>
        </row>
        <row r="8">
          <cell r="C8">
            <v>93.078699999999998</v>
          </cell>
          <cell r="D8">
            <v>84.631492600000001</v>
          </cell>
          <cell r="E8">
            <v>95.989843300000004</v>
          </cell>
        </row>
        <row r="9">
          <cell r="C9">
            <v>106.5228</v>
          </cell>
          <cell r="D9">
            <v>93.811449499999995</v>
          </cell>
          <cell r="E9">
            <v>107.9513153</v>
          </cell>
        </row>
        <row r="10">
          <cell r="C10">
            <v>75.720399999999998</v>
          </cell>
          <cell r="D10">
            <v>74.288245200000006</v>
          </cell>
          <cell r="E10">
            <v>83.44238</v>
          </cell>
        </row>
        <row r="11">
          <cell r="C11">
            <v>103.6515</v>
          </cell>
          <cell r="D11">
            <v>88.661164600000006</v>
          </cell>
          <cell r="E11">
            <v>102.5898143</v>
          </cell>
        </row>
        <row r="12">
          <cell r="C12">
            <v>99.877600000000001</v>
          </cell>
          <cell r="D12">
            <v>90.655552299999997</v>
          </cell>
          <cell r="E12">
            <v>97.319883799999999</v>
          </cell>
        </row>
        <row r="13">
          <cell r="C13">
            <v>113.1776</v>
          </cell>
          <cell r="D13">
            <v>111.53367969999999</v>
          </cell>
          <cell r="E13">
            <v>100.36840050000001</v>
          </cell>
        </row>
        <row r="14">
          <cell r="C14">
            <v>105.577</v>
          </cell>
          <cell r="D14">
            <v>94.208914899999996</v>
          </cell>
          <cell r="E14">
            <v>102.891364</v>
          </cell>
        </row>
        <row r="15">
          <cell r="C15">
            <v>0</v>
          </cell>
          <cell r="D15">
            <v>0</v>
          </cell>
          <cell r="E15">
            <v>20.637402300000002</v>
          </cell>
        </row>
        <row r="16">
          <cell r="C16">
            <v>102.3717</v>
          </cell>
          <cell r="D16">
            <v>108.08832529999999</v>
          </cell>
          <cell r="E16">
            <v>99.085537099999996</v>
          </cell>
        </row>
        <row r="17">
          <cell r="C17">
            <v>76.687399999999997</v>
          </cell>
          <cell r="D17">
            <v>83.956804199999993</v>
          </cell>
          <cell r="E17">
            <v>61.858179800000002</v>
          </cell>
        </row>
        <row r="18">
          <cell r="C18">
            <v>96.444699999999997</v>
          </cell>
          <cell r="D18">
            <v>103.78302840000001</v>
          </cell>
          <cell r="E18">
            <v>96.307208500000002</v>
          </cell>
        </row>
        <row r="19">
          <cell r="C19">
            <v>97.597800000000007</v>
          </cell>
          <cell r="D19">
            <v>86.922326400000003</v>
          </cell>
          <cell r="E19">
            <v>88.178864300000001</v>
          </cell>
        </row>
        <row r="20">
          <cell r="C20">
            <v>100.7564</v>
          </cell>
          <cell r="D20">
            <v>96.950894700000006</v>
          </cell>
          <cell r="E20">
            <v>110.8648261</v>
          </cell>
        </row>
        <row r="21">
          <cell r="C21">
            <v>73.979500000000002</v>
          </cell>
          <cell r="D21">
            <v>90.159168500000007</v>
          </cell>
          <cell r="E21">
            <v>86.786049800000001</v>
          </cell>
        </row>
        <row r="22">
          <cell r="C22">
            <v>68.244699999999995</v>
          </cell>
          <cell r="D22">
            <v>35.296784100000004</v>
          </cell>
          <cell r="E22">
            <v>98.774607799999998</v>
          </cell>
        </row>
        <row r="23">
          <cell r="C23">
            <v>124.1332</v>
          </cell>
          <cell r="D23">
            <v>108.62523469999999</v>
          </cell>
          <cell r="E23">
            <v>89.951967100000005</v>
          </cell>
        </row>
        <row r="24">
          <cell r="C24">
            <v>136.66980000000001</v>
          </cell>
          <cell r="D24">
            <v>139.72804020000001</v>
          </cell>
          <cell r="E24">
            <v>109.67438439999999</v>
          </cell>
        </row>
        <row r="25">
          <cell r="C25">
            <v>114.44880000000001</v>
          </cell>
          <cell r="D25">
            <v>107.0941395</v>
          </cell>
          <cell r="E25">
            <v>92.081835900000002</v>
          </cell>
        </row>
        <row r="26">
          <cell r="C26">
            <v>128.0291</v>
          </cell>
          <cell r="D26">
            <v>107.02920930000001</v>
          </cell>
          <cell r="E26">
            <v>104.9087304</v>
          </cell>
        </row>
        <row r="27">
          <cell r="C27">
            <v>112.66540000000001</v>
          </cell>
          <cell r="D27">
            <v>112.0171814</v>
          </cell>
          <cell r="E27">
            <v>109.1345352</v>
          </cell>
        </row>
        <row r="28">
          <cell r="C28">
            <v>73.881299999999996</v>
          </cell>
          <cell r="D28">
            <v>74.713566499999999</v>
          </cell>
          <cell r="E28">
            <v>78.086775799999998</v>
          </cell>
        </row>
        <row r="29">
          <cell r="C29">
            <v>98.543599999999998</v>
          </cell>
          <cell r="D29">
            <v>85.916116299999999</v>
          </cell>
          <cell r="E29">
            <v>94.035430700000006</v>
          </cell>
        </row>
        <row r="30">
          <cell r="C30">
            <v>105.94289999999999</v>
          </cell>
          <cell r="D30">
            <v>107.8515422</v>
          </cell>
          <cell r="E30">
            <v>107.53010740000001</v>
          </cell>
        </row>
        <row r="31">
          <cell r="C31">
            <v>92.479600000000005</v>
          </cell>
          <cell r="D31">
            <v>124.54815929999999</v>
          </cell>
          <cell r="E31">
            <v>129.58015900000001</v>
          </cell>
        </row>
        <row r="32">
          <cell r="C32">
            <v>118.4006</v>
          </cell>
          <cell r="D32">
            <v>139.17914350000001</v>
          </cell>
          <cell r="E32">
            <v>115.2442824</v>
          </cell>
        </row>
        <row r="33">
          <cell r="C33">
            <v>113.7102</v>
          </cell>
          <cell r="D33">
            <v>118.8929923</v>
          </cell>
          <cell r="E33">
            <v>106.0894874</v>
          </cell>
        </row>
        <row r="34">
          <cell r="C34">
            <v>116.3907</v>
          </cell>
          <cell r="D34">
            <v>108.1177888</v>
          </cell>
          <cell r="E34">
            <v>120.4210176</v>
          </cell>
        </row>
        <row r="35">
          <cell r="C35">
            <v>138.59739999999999</v>
          </cell>
          <cell r="D35">
            <v>87.001930000000002</v>
          </cell>
          <cell r="E35">
            <v>111.6050339</v>
          </cell>
        </row>
        <row r="36">
          <cell r="C36">
            <v>140.39510000000001</v>
          </cell>
          <cell r="D36">
            <v>132.517067</v>
          </cell>
          <cell r="E36">
            <v>95.783296699999994</v>
          </cell>
        </row>
        <row r="37">
          <cell r="C37">
            <v>117.5324</v>
          </cell>
          <cell r="D37">
            <v>114.736786</v>
          </cell>
          <cell r="E37">
            <v>128.21165500000001</v>
          </cell>
        </row>
        <row r="38">
          <cell r="C38">
            <v>117.5324</v>
          </cell>
          <cell r="D38">
            <v>114.7368377</v>
          </cell>
          <cell r="E38">
            <v>128.21173899999999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7"/>
  <sheetViews>
    <sheetView tabSelected="1" zoomScaleNormal="100" workbookViewId="0">
      <selection activeCell="M11" sqref="M11"/>
    </sheetView>
  </sheetViews>
  <sheetFormatPr defaultRowHeight="12.75" x14ac:dyDescent="0.2"/>
  <cols>
    <col min="1" max="1" width="3.5703125" style="2" bestFit="1" customWidth="1"/>
    <col min="2" max="2" width="25.28515625" style="3" customWidth="1"/>
    <col min="3" max="8" width="7.42578125" style="3" customWidth="1"/>
    <col min="9" max="9" width="4.42578125" style="3" customWidth="1"/>
    <col min="10" max="10" width="25.7109375" style="3" customWidth="1"/>
    <col min="11" max="16384" width="9.140625" style="4"/>
  </cols>
  <sheetData>
    <row r="2" spans="1:16" s="1" customFormat="1" ht="14.25" customHeight="1" x14ac:dyDescent="0.25">
      <c r="A2" s="6"/>
      <c r="B2" s="184"/>
      <c r="C2" s="185"/>
      <c r="D2" s="7"/>
      <c r="E2" s="187" t="s">
        <v>118</v>
      </c>
      <c r="F2" s="187"/>
      <c r="G2" s="187"/>
      <c r="H2" s="187"/>
      <c r="I2" s="187"/>
      <c r="J2" s="187"/>
    </row>
    <row r="3" spans="1:16" s="1" customFormat="1" ht="11.25" customHeight="1" x14ac:dyDescent="0.25">
      <c r="A3" s="8"/>
      <c r="B3" s="9"/>
      <c r="C3" s="10"/>
      <c r="D3" s="10"/>
      <c r="E3" s="10"/>
      <c r="F3" s="10"/>
      <c r="G3" s="188" t="s">
        <v>119</v>
      </c>
      <c r="H3" s="188"/>
      <c r="I3" s="188"/>
      <c r="J3" s="188"/>
    </row>
    <row r="4" spans="1:16" s="1" customFormat="1" ht="11.25" customHeight="1" x14ac:dyDescent="0.25">
      <c r="A4" s="8"/>
      <c r="B4" s="9"/>
      <c r="C4" s="10"/>
      <c r="D4" s="10"/>
      <c r="E4" s="10"/>
      <c r="F4" s="10"/>
      <c r="G4" s="11"/>
      <c r="H4" s="11"/>
      <c r="I4" s="11"/>
      <c r="J4" s="11"/>
    </row>
    <row r="5" spans="1:16" ht="13.5" x14ac:dyDescent="0.25">
      <c r="A5" s="12" t="s">
        <v>116</v>
      </c>
      <c r="B5" s="13"/>
      <c r="C5" s="13"/>
      <c r="D5" s="13"/>
      <c r="E5" s="13"/>
      <c r="F5" s="13"/>
      <c r="G5" s="13"/>
      <c r="H5" s="14"/>
      <c r="I5" s="14"/>
      <c r="J5" s="14"/>
    </row>
    <row r="6" spans="1:16" ht="13.5" x14ac:dyDescent="0.25">
      <c r="A6" s="15" t="s">
        <v>117</v>
      </c>
      <c r="B6" s="16"/>
      <c r="C6" s="144"/>
      <c r="D6" s="144"/>
      <c r="E6" s="144"/>
      <c r="F6" s="144"/>
      <c r="G6" s="144"/>
      <c r="H6" s="157"/>
      <c r="I6" s="17"/>
      <c r="J6" s="14"/>
    </row>
    <row r="7" spans="1:16" ht="13.5" x14ac:dyDescent="0.25">
      <c r="A7" s="18"/>
      <c r="B7" s="145"/>
      <c r="C7" s="155" t="s">
        <v>99</v>
      </c>
      <c r="D7" s="155" t="s">
        <v>100</v>
      </c>
      <c r="E7" s="158" t="s">
        <v>101</v>
      </c>
      <c r="F7" s="158" t="s">
        <v>105</v>
      </c>
      <c r="G7" s="158" t="s">
        <v>108</v>
      </c>
      <c r="H7" s="158" t="s">
        <v>110</v>
      </c>
      <c r="I7" s="19"/>
      <c r="J7" s="19"/>
    </row>
    <row r="8" spans="1:16" ht="13.5" x14ac:dyDescent="0.25">
      <c r="A8" s="20"/>
      <c r="B8" s="146"/>
      <c r="C8" s="156" t="s">
        <v>98</v>
      </c>
      <c r="D8" s="156" t="s">
        <v>99</v>
      </c>
      <c r="E8" s="159" t="s">
        <v>100</v>
      </c>
      <c r="F8" s="159" t="s">
        <v>101</v>
      </c>
      <c r="G8" s="159" t="s">
        <v>105</v>
      </c>
      <c r="H8" s="159" t="s">
        <v>108</v>
      </c>
      <c r="I8" s="21"/>
      <c r="J8" s="21"/>
    </row>
    <row r="9" spans="1:16" ht="13.5" x14ac:dyDescent="0.25">
      <c r="A9" s="22"/>
      <c r="B9" s="23"/>
      <c r="C9" s="138"/>
      <c r="D9" s="139"/>
      <c r="E9" s="139"/>
      <c r="F9" s="139"/>
      <c r="G9" s="139"/>
      <c r="H9" s="139"/>
      <c r="I9" s="24"/>
      <c r="J9" s="14"/>
    </row>
    <row r="10" spans="1:16" ht="13.5" x14ac:dyDescent="0.25">
      <c r="A10" s="25"/>
      <c r="B10" s="26" t="s">
        <v>6</v>
      </c>
      <c r="C10" s="177">
        <f>'[1]desez_ZA SAOPS'!J3</f>
        <v>-0.10617212797049547</v>
      </c>
      <c r="D10" s="178">
        <f>'[1]desez_ZA SAOPS'!K3</f>
        <v>4.6149704702915102</v>
      </c>
      <c r="E10" s="178">
        <f>'[1]desez_ZA SAOPS'!L3</f>
        <v>0.93103531828721486</v>
      </c>
      <c r="F10" s="178">
        <f>'[1]desez_ZA SAOPS'!M3</f>
        <v>-1.1640655977992935</v>
      </c>
      <c r="G10" s="178">
        <f>'[1]desez_ZA SAOPS'!N3</f>
        <v>5.6128736032328987</v>
      </c>
      <c r="H10" s="178">
        <f>'[1]desez_ZA SAOPS'!O3</f>
        <v>-9.9749413482032878</v>
      </c>
      <c r="I10" s="27"/>
      <c r="J10" s="28" t="s">
        <v>16</v>
      </c>
      <c r="K10" s="173"/>
      <c r="L10" s="173"/>
      <c r="M10" s="173"/>
      <c r="N10" s="173"/>
      <c r="O10" s="173"/>
      <c r="P10" s="173"/>
    </row>
    <row r="11" spans="1:16" ht="13.5" x14ac:dyDescent="0.25">
      <c r="A11" s="25"/>
      <c r="B11" s="26"/>
      <c r="C11" s="131"/>
      <c r="D11" s="132"/>
      <c r="E11" s="132"/>
      <c r="F11" s="132"/>
      <c r="G11" s="132"/>
      <c r="H11" s="132"/>
      <c r="I11" s="27"/>
      <c r="J11" s="28"/>
    </row>
    <row r="12" spans="1:16" s="5" customFormat="1" ht="15.75" customHeight="1" x14ac:dyDescent="0.2">
      <c r="A12" s="29"/>
      <c r="B12" s="30" t="s">
        <v>120</v>
      </c>
      <c r="C12" s="131"/>
      <c r="D12" s="132"/>
      <c r="E12" s="132"/>
      <c r="F12" s="132"/>
      <c r="G12" s="132"/>
      <c r="H12" s="132"/>
      <c r="I12" s="31"/>
      <c r="J12" s="32" t="s">
        <v>121</v>
      </c>
    </row>
    <row r="13" spans="1:16" s="1" customFormat="1" ht="11.25" customHeight="1" x14ac:dyDescent="0.15">
      <c r="A13" s="33" t="s">
        <v>11</v>
      </c>
      <c r="B13" s="9" t="s">
        <v>25</v>
      </c>
      <c r="C13" s="179">
        <f>'[1]desez_ZA SAOPS'!J4</f>
        <v>7.5557749560061893</v>
      </c>
      <c r="D13" s="180">
        <f>'[1]desez_ZA SAOPS'!K4</f>
        <v>-5.8264970639116456</v>
      </c>
      <c r="E13" s="180">
        <f>'[1]desez_ZA SAOPS'!L4</f>
        <v>-10.828058518486927</v>
      </c>
      <c r="F13" s="180">
        <f>'[1]desez_ZA SAOPS'!M4</f>
        <v>0.71663534221337954</v>
      </c>
      <c r="G13" s="180">
        <f>'[1]desez_ZA SAOPS'!N4</f>
        <v>7.5868730069941677</v>
      </c>
      <c r="H13" s="180">
        <f>'[1]desez_ZA SAOPS'!O4</f>
        <v>-4.0989427305728725</v>
      </c>
      <c r="I13" s="34" t="s">
        <v>11</v>
      </c>
      <c r="J13" s="35" t="s">
        <v>28</v>
      </c>
    </row>
    <row r="14" spans="1:16" s="1" customFormat="1" ht="11.25" customHeight="1" x14ac:dyDescent="0.15">
      <c r="A14" s="33" t="s">
        <v>26</v>
      </c>
      <c r="B14" s="9" t="s">
        <v>12</v>
      </c>
      <c r="C14" s="179">
        <f>'[1]desez_ZA SAOPS'!J5</f>
        <v>-2.7493009383149314</v>
      </c>
      <c r="D14" s="180">
        <f>'[1]desez_ZA SAOPS'!K5</f>
        <v>21.407113020339182</v>
      </c>
      <c r="E14" s="180">
        <f>'[1]desez_ZA SAOPS'!L5</f>
        <v>18.337839195584692</v>
      </c>
      <c r="F14" s="180">
        <f>'[1]desez_ZA SAOPS'!M5</f>
        <v>-6.7545328447623945</v>
      </c>
      <c r="G14" s="180">
        <f>'[1]desez_ZA SAOPS'!N5</f>
        <v>-1.7941571560614307</v>
      </c>
      <c r="H14" s="180">
        <f>'[1]desez_ZA SAOPS'!O5</f>
        <v>-14.401097437892389</v>
      </c>
      <c r="I14" s="34" t="s">
        <v>2</v>
      </c>
      <c r="J14" s="35" t="s">
        <v>19</v>
      </c>
    </row>
    <row r="15" spans="1:16" s="1" customFormat="1" ht="11.25" customHeight="1" x14ac:dyDescent="0.15">
      <c r="A15" s="33" t="s">
        <v>27</v>
      </c>
      <c r="B15" s="9" t="s">
        <v>13</v>
      </c>
      <c r="C15" s="179">
        <f>'[1]desez_ZA SAOPS'!J6</f>
        <v>-17.123590561970943</v>
      </c>
      <c r="D15" s="180">
        <f>'[1]desez_ZA SAOPS'!K6</f>
        <v>-18.104139698511517</v>
      </c>
      <c r="E15" s="180">
        <f>'[1]desez_ZA SAOPS'!L6</f>
        <v>-5.2858233646883122</v>
      </c>
      <c r="F15" s="180">
        <f>'[1]desez_ZA SAOPS'!M6</f>
        <v>47.157680587434356</v>
      </c>
      <c r="G15" s="180">
        <f>'[1]desez_ZA SAOPS'!N6</f>
        <v>-8.8405978237742602</v>
      </c>
      <c r="H15" s="180">
        <f>'[1]desez_ZA SAOPS'!O6</f>
        <v>-17.16415990222076</v>
      </c>
      <c r="I15" s="34" t="s">
        <v>29</v>
      </c>
      <c r="J15" s="35" t="s">
        <v>20</v>
      </c>
    </row>
    <row r="16" spans="1:16" s="1" customFormat="1" ht="11.25" customHeight="1" x14ac:dyDescent="0.15">
      <c r="A16" s="33" t="s">
        <v>4</v>
      </c>
      <c r="B16" s="9" t="s">
        <v>14</v>
      </c>
      <c r="C16" s="179">
        <f>'[1]desez_ZA SAOPS'!J7</f>
        <v>10.479304084835505</v>
      </c>
      <c r="D16" s="180">
        <f>'[1]desez_ZA SAOPS'!K7</f>
        <v>0.50552296193056634</v>
      </c>
      <c r="E16" s="180">
        <f>'[1]desez_ZA SAOPS'!L7</f>
        <v>-0.93229658553221384</v>
      </c>
      <c r="F16" s="180">
        <f>'[1]desez_ZA SAOPS'!M7</f>
        <v>9.5028531048489526</v>
      </c>
      <c r="G16" s="180">
        <f>'[1]desez_ZA SAOPS'!N7</f>
        <v>3.6273154984187244</v>
      </c>
      <c r="H16" s="180">
        <f>'[1]desez_ZA SAOPS'!O7</f>
        <v>-10.147760340812013</v>
      </c>
      <c r="I16" s="34" t="s">
        <v>4</v>
      </c>
      <c r="J16" s="35" t="s">
        <v>21</v>
      </c>
    </row>
    <row r="17" spans="1:10" s="1" customFormat="1" ht="11.25" customHeight="1" x14ac:dyDescent="0.15">
      <c r="A17" s="33" t="s">
        <v>5</v>
      </c>
      <c r="B17" s="9" t="s">
        <v>15</v>
      </c>
      <c r="C17" s="179">
        <f>'[1]desez_ZA SAOPS'!J8</f>
        <v>-4.8910428989331507</v>
      </c>
      <c r="D17" s="180">
        <f>'[1]desez_ZA SAOPS'!K8</f>
        <v>2.0728089180119582</v>
      </c>
      <c r="E17" s="180">
        <f>'[1]desez_ZA SAOPS'!L8</f>
        <v>-1.1628849626833357</v>
      </c>
      <c r="F17" s="180">
        <f>'[1]desez_ZA SAOPS'!M8</f>
        <v>-2.1635870825108015</v>
      </c>
      <c r="G17" s="180">
        <f>'[1]desez_ZA SAOPS'!N8</f>
        <v>1.7645841298171518</v>
      </c>
      <c r="H17" s="180">
        <f>'[1]desez_ZA SAOPS'!O8</f>
        <v>1.9955917710585283</v>
      </c>
      <c r="I17" s="34" t="s">
        <v>5</v>
      </c>
      <c r="J17" s="35" t="s">
        <v>22</v>
      </c>
    </row>
    <row r="18" spans="1:10" s="1" customFormat="1" ht="11.25" customHeight="1" x14ac:dyDescent="0.15">
      <c r="A18" s="33"/>
      <c r="B18" s="9"/>
      <c r="C18" s="131"/>
      <c r="D18" s="132"/>
      <c r="E18" s="132"/>
      <c r="F18" s="132"/>
      <c r="G18" s="139"/>
      <c r="H18" s="139"/>
      <c r="I18" s="34"/>
      <c r="J18" s="35"/>
    </row>
    <row r="19" spans="1:10" ht="17.25" customHeight="1" x14ac:dyDescent="0.2">
      <c r="A19" s="25"/>
      <c r="B19" s="36" t="s">
        <v>88</v>
      </c>
      <c r="C19" s="140"/>
      <c r="D19" s="141"/>
      <c r="E19" s="141"/>
      <c r="F19" s="141"/>
      <c r="G19" s="141"/>
      <c r="H19" s="141"/>
      <c r="I19" s="37"/>
      <c r="J19" s="38" t="s">
        <v>93</v>
      </c>
    </row>
    <row r="20" spans="1:10" x14ac:dyDescent="0.2">
      <c r="A20" s="39" t="s">
        <v>3</v>
      </c>
      <c r="B20" s="26" t="s">
        <v>7</v>
      </c>
      <c r="C20" s="74">
        <f>'[1]desez_ZA SAOPS'!J9</f>
        <v>3.2111408111688178</v>
      </c>
      <c r="D20" s="151">
        <f>'[1]desez_ZA SAOPS'!K9</f>
        <v>-2.5676652899250172</v>
      </c>
      <c r="E20" s="151">
        <f>'[1]desez_ZA SAOPS'!L9</f>
        <v>-6.3766516880090336</v>
      </c>
      <c r="F20" s="151">
        <f>'[1]desez_ZA SAOPS'!M9</f>
        <v>6.3614236363358287</v>
      </c>
      <c r="G20" s="151">
        <f>'[1]desez_ZA SAOPS'!N9</f>
        <v>6.3475838758888727</v>
      </c>
      <c r="H20" s="75">
        <f>'[1]desez_ZA SAOPS'!O9</f>
        <v>-13.727439203087542</v>
      </c>
      <c r="I20" s="40" t="s">
        <v>3</v>
      </c>
      <c r="J20" s="41" t="s">
        <v>23</v>
      </c>
    </row>
    <row r="21" spans="1:10" ht="25.5" x14ac:dyDescent="0.2">
      <c r="A21" s="42" t="s">
        <v>30</v>
      </c>
      <c r="B21" s="43" t="s">
        <v>33</v>
      </c>
      <c r="C21" s="74">
        <f>'[1]desez_ZA SAOPS'!J10</f>
        <v>4.2718793728766968E-2</v>
      </c>
      <c r="D21" s="151">
        <f>'[1]desez_ZA SAOPS'!K10</f>
        <v>-4.6054182087616624</v>
      </c>
      <c r="E21" s="151">
        <f>'[1]desez_ZA SAOPS'!L10</f>
        <v>2.4793696271738526</v>
      </c>
      <c r="F21" s="151">
        <f>'[1]desez_ZA SAOPS'!M10</f>
        <v>15.720261805622144</v>
      </c>
      <c r="G21" s="151">
        <f>'[1]desez_ZA SAOPS'!N10</f>
        <v>-6.5709555084846443</v>
      </c>
      <c r="H21" s="75">
        <f>'[1]desez_ZA SAOPS'!O10</f>
        <v>-5.7766710652991975</v>
      </c>
      <c r="I21" s="44" t="s">
        <v>30</v>
      </c>
      <c r="J21" s="45" t="s">
        <v>60</v>
      </c>
    </row>
    <row r="22" spans="1:10" x14ac:dyDescent="0.2">
      <c r="A22" s="42" t="s">
        <v>31</v>
      </c>
      <c r="B22" s="43" t="s">
        <v>8</v>
      </c>
      <c r="C22" s="74">
        <f>'[1]desez_ZA SAOPS'!J11</f>
        <v>6.6291244558904765</v>
      </c>
      <c r="D22" s="151">
        <f>'[1]desez_ZA SAOPS'!K11</f>
        <v>-4.7976736842571768</v>
      </c>
      <c r="E22" s="151">
        <f>'[1]desez_ZA SAOPS'!L11</f>
        <v>-18.587874209712453</v>
      </c>
      <c r="F22" s="151">
        <f>'[1]desez_ZA SAOPS'!M11</f>
        <v>-28.919768693256131</v>
      </c>
      <c r="G22" s="151">
        <f>'[1]desez_ZA SAOPS'!N11</f>
        <v>55.416914039205352</v>
      </c>
      <c r="H22" s="75">
        <f>'[1]desez_ZA SAOPS'!O11</f>
        <v>-26.033798321093485</v>
      </c>
      <c r="I22" s="44" t="s">
        <v>31</v>
      </c>
      <c r="J22" s="45" t="s">
        <v>17</v>
      </c>
    </row>
    <row r="23" spans="1:10" x14ac:dyDescent="0.2">
      <c r="A23" s="42" t="s">
        <v>32</v>
      </c>
      <c r="B23" s="46" t="s">
        <v>9</v>
      </c>
      <c r="C23" s="74">
        <f>'[1]desez_ZA SAOPS'!J12</f>
        <v>21.381018443380853</v>
      </c>
      <c r="D23" s="151">
        <f>'[1]desez_ZA SAOPS'!K12</f>
        <v>-13.243446454873549</v>
      </c>
      <c r="E23" s="151">
        <f>'[1]desez_ZA SAOPS'!L12</f>
        <v>-16.381441740759072</v>
      </c>
      <c r="F23" s="151">
        <f>'[1]desez_ZA SAOPS'!M12</f>
        <v>18.539969171894043</v>
      </c>
      <c r="G23" s="151">
        <f>'[1]desez_ZA SAOPS'!N12</f>
        <v>-11.579141723356372</v>
      </c>
      <c r="H23" s="75">
        <f>'[1]desez_ZA SAOPS'!O12</f>
        <v>-21.494120650312681</v>
      </c>
      <c r="I23" s="44" t="s">
        <v>32</v>
      </c>
      <c r="J23" s="45" t="s">
        <v>24</v>
      </c>
    </row>
    <row r="24" spans="1:10" ht="8.25" customHeight="1" x14ac:dyDescent="0.2">
      <c r="A24" s="8"/>
      <c r="B24" s="46"/>
      <c r="C24" s="131"/>
      <c r="D24" s="132"/>
      <c r="E24" s="132"/>
      <c r="F24" s="132"/>
      <c r="G24" s="132"/>
      <c r="H24" s="132"/>
      <c r="I24" s="47"/>
      <c r="J24" s="48"/>
    </row>
    <row r="25" spans="1:10" x14ac:dyDescent="0.2">
      <c r="A25" s="39" t="s">
        <v>0</v>
      </c>
      <c r="B25" s="26" t="s">
        <v>10</v>
      </c>
      <c r="C25" s="74">
        <f>'[1]desez_ZA SAOPS'!J13</f>
        <v>-4.9815582055810523</v>
      </c>
      <c r="D25" s="151">
        <f>'[1]desez_ZA SAOPS'!K13</f>
        <v>5.8041080271837444</v>
      </c>
      <c r="E25" s="151">
        <f>'[1]desez_ZA SAOPS'!L13</f>
        <v>-1.7577883642044156</v>
      </c>
      <c r="F25" s="151">
        <f>'[1]desez_ZA SAOPS'!M13</f>
        <v>-5.4824133655494194</v>
      </c>
      <c r="G25" s="151">
        <f>'[1]desez_ZA SAOPS'!N13</f>
        <v>15.143501695969036</v>
      </c>
      <c r="H25" s="75">
        <f>'[1]desez_ZA SAOPS'!O13</f>
        <v>-11.311180207658865</v>
      </c>
      <c r="I25" s="40" t="s">
        <v>0</v>
      </c>
      <c r="J25" s="41" t="s">
        <v>18</v>
      </c>
    </row>
    <row r="26" spans="1:10" x14ac:dyDescent="0.2">
      <c r="A26" s="39">
        <v>10</v>
      </c>
      <c r="B26" s="26" t="s">
        <v>34</v>
      </c>
      <c r="C26" s="74">
        <f>'[1]desez_ZA SAOPS'!J14</f>
        <v>-15.994851446751539</v>
      </c>
      <c r="D26" s="151">
        <f>'[1]desez_ZA SAOPS'!K14</f>
        <v>-2.088746916316893</v>
      </c>
      <c r="E26" s="151">
        <f>'[1]desez_ZA SAOPS'!L14</f>
        <v>2.871272540491816</v>
      </c>
      <c r="F26" s="151">
        <f>'[1]desez_ZA SAOPS'!M14</f>
        <v>8.579042929086711E-2</v>
      </c>
      <c r="G26" s="151">
        <f>'[1]desez_ZA SAOPS'!N14</f>
        <v>0.15540897304960311</v>
      </c>
      <c r="H26" s="75">
        <f>'[1]desez_ZA SAOPS'!O14</f>
        <v>6.660565301184505</v>
      </c>
      <c r="I26" s="40">
        <v>10</v>
      </c>
      <c r="J26" s="41" t="s">
        <v>61</v>
      </c>
    </row>
    <row r="27" spans="1:10" x14ac:dyDescent="0.2">
      <c r="A27" s="39">
        <v>11</v>
      </c>
      <c r="B27" s="26" t="s">
        <v>35</v>
      </c>
      <c r="C27" s="74">
        <f>'[1]desez_ZA SAOPS'!J15</f>
        <v>-7.6387762685592264</v>
      </c>
      <c r="D27" s="151">
        <f>'[1]desez_ZA SAOPS'!K15</f>
        <v>67.190989561156414</v>
      </c>
      <c r="E27" s="151">
        <f>'[1]desez_ZA SAOPS'!L15</f>
        <v>-20.505492272393894</v>
      </c>
      <c r="F27" s="151">
        <f>'[1]desez_ZA SAOPS'!M15</f>
        <v>1.3291373581179471</v>
      </c>
      <c r="G27" s="151">
        <f>'[1]desez_ZA SAOPS'!N15</f>
        <v>-2.095606646243553</v>
      </c>
      <c r="H27" s="75">
        <f>'[1]desez_ZA SAOPS'!O15</f>
        <v>-11.185651027271177</v>
      </c>
      <c r="I27" s="40">
        <v>11</v>
      </c>
      <c r="J27" s="41" t="s">
        <v>62</v>
      </c>
    </row>
    <row r="28" spans="1:10" x14ac:dyDescent="0.2">
      <c r="A28" s="39">
        <v>12</v>
      </c>
      <c r="B28" s="26" t="s">
        <v>36</v>
      </c>
      <c r="C28" s="74">
        <f>'[1]desez_ZA SAOPS'!J16</f>
        <v>2.7720430954417878</v>
      </c>
      <c r="D28" s="151">
        <f>'[1]desez_ZA SAOPS'!K16</f>
        <v>-51.063826794581082</v>
      </c>
      <c r="E28" s="151">
        <v>-100</v>
      </c>
      <c r="F28" s="151">
        <v>0</v>
      </c>
      <c r="G28" s="151">
        <f>'[2]RACUN stopa'!N16</f>
        <v>0</v>
      </c>
      <c r="H28" s="151">
        <v>0</v>
      </c>
      <c r="I28" s="40">
        <v>12</v>
      </c>
      <c r="J28" s="41" t="s">
        <v>63</v>
      </c>
    </row>
    <row r="29" spans="1:10" x14ac:dyDescent="0.2">
      <c r="A29" s="39">
        <v>13</v>
      </c>
      <c r="B29" s="26" t="s">
        <v>37</v>
      </c>
      <c r="C29" s="74">
        <f>'[1]desez_ZA SAOPS'!J17</f>
        <v>-29.896545360018678</v>
      </c>
      <c r="D29" s="151">
        <f>'[1]desez_ZA SAOPS'!K17</f>
        <v>25.486285050532913</v>
      </c>
      <c r="E29" s="151">
        <f>'[1]desez_ZA SAOPS'!L17</f>
        <v>-1.7775755370581408</v>
      </c>
      <c r="F29" s="151">
        <f>'[1]desez_ZA SAOPS'!M17</f>
        <v>-6.8188008806105245</v>
      </c>
      <c r="G29" s="151">
        <f>'[1]desez_ZA SAOPS'!N17</f>
        <v>13.456141008704805</v>
      </c>
      <c r="H29" s="151">
        <f>'[1]desez_ZA SAOPS'!O17</f>
        <v>-3.7442914938509944</v>
      </c>
      <c r="I29" s="40">
        <v>13</v>
      </c>
      <c r="J29" s="41" t="s">
        <v>64</v>
      </c>
    </row>
    <row r="30" spans="1:10" x14ac:dyDescent="0.2">
      <c r="A30" s="39">
        <v>14</v>
      </c>
      <c r="B30" s="26" t="s">
        <v>38</v>
      </c>
      <c r="C30" s="74">
        <f>'[1]desez_ZA SAOPS'!J18</f>
        <v>-33.925130488674696</v>
      </c>
      <c r="D30" s="151">
        <f>'[1]desez_ZA SAOPS'!K18</f>
        <v>-0.11952462743417414</v>
      </c>
      <c r="E30" s="151">
        <f>'[1]desez_ZA SAOPS'!L18</f>
        <v>12.802111595423156</v>
      </c>
      <c r="F30" s="151">
        <f>'[1]desez_ZA SAOPS'!M18</f>
        <v>-14.558576046277935</v>
      </c>
      <c r="G30" s="151">
        <f>'[1]desez_ZA SAOPS'!N18</f>
        <v>-6.1007207632150227</v>
      </c>
      <c r="H30" s="75">
        <f>'[1]desez_ZA SAOPS'!O18</f>
        <v>21.543161128478317</v>
      </c>
      <c r="I30" s="40">
        <v>14</v>
      </c>
      <c r="J30" s="41" t="s">
        <v>65</v>
      </c>
    </row>
    <row r="31" spans="1:10" ht="25.5" x14ac:dyDescent="0.2">
      <c r="A31" s="39">
        <v>15</v>
      </c>
      <c r="B31" s="26" t="s">
        <v>39</v>
      </c>
      <c r="C31" s="74">
        <f>'[1]desez_ZA SAOPS'!J19</f>
        <v>-2.5934775493225573</v>
      </c>
      <c r="D31" s="151">
        <f>'[1]desez_ZA SAOPS'!K19</f>
        <v>0.4093700078809519</v>
      </c>
      <c r="E31" s="151">
        <f>'[1]desez_ZA SAOPS'!L19</f>
        <v>-0.63628250495234795</v>
      </c>
      <c r="F31" s="151">
        <f>'[1]desez_ZA SAOPS'!M19</f>
        <v>-12.561149418887425</v>
      </c>
      <c r="G31" s="151">
        <f>'[1]desez_ZA SAOPS'!N19</f>
        <v>5.0984582136334211</v>
      </c>
      <c r="H31" s="75">
        <f>'[1]desez_ZA SAOPS'!O19</f>
        <v>3.1761424970577963</v>
      </c>
      <c r="I31" s="40">
        <v>15</v>
      </c>
      <c r="J31" s="41" t="s">
        <v>66</v>
      </c>
    </row>
    <row r="32" spans="1:10" ht="51" x14ac:dyDescent="0.2">
      <c r="A32" s="39">
        <v>16</v>
      </c>
      <c r="B32" s="26" t="s">
        <v>40</v>
      </c>
      <c r="C32" s="74">
        <f>'[1]desez_ZA SAOPS'!J20</f>
        <v>8.2953549438756085</v>
      </c>
      <c r="D32" s="151">
        <f>'[1]desez_ZA SAOPS'!K20</f>
        <v>-10.85638796805236</v>
      </c>
      <c r="E32" s="151">
        <f>'[1]desez_ZA SAOPS'!L20</f>
        <v>-8.4238155065581566</v>
      </c>
      <c r="F32" s="151">
        <f>'[1]desez_ZA SAOPS'!M20</f>
        <v>9.1471149239202134</v>
      </c>
      <c r="G32" s="151">
        <f>'[1]desez_ZA SAOPS'!N20</f>
        <v>0.61130221167951504</v>
      </c>
      <c r="H32" s="75">
        <f>'[1]desez_ZA SAOPS'!O20</f>
        <v>-3.5076175635204976</v>
      </c>
      <c r="I32" s="40">
        <v>16</v>
      </c>
      <c r="J32" s="41" t="s">
        <v>67</v>
      </c>
    </row>
    <row r="33" spans="1:10" ht="25.5" x14ac:dyDescent="0.2">
      <c r="A33" s="39">
        <v>17</v>
      </c>
      <c r="B33" s="26" t="s">
        <v>41</v>
      </c>
      <c r="C33" s="74">
        <f>'[1]desez_ZA SAOPS'!J21</f>
        <v>16.001429532607261</v>
      </c>
      <c r="D33" s="151">
        <f>'[1]desez_ZA SAOPS'!K21</f>
        <v>-8.4371386887531372</v>
      </c>
      <c r="E33" s="151">
        <f>'[1]desez_ZA SAOPS'!L21</f>
        <v>4.5674770011922021</v>
      </c>
      <c r="F33" s="151">
        <f>'[1]desez_ZA SAOPS'!M21</f>
        <v>-1.3940439421131856</v>
      </c>
      <c r="G33" s="151">
        <f>'[1]desez_ZA SAOPS'!N21</f>
        <v>2.9116268388119408</v>
      </c>
      <c r="H33" s="75">
        <f>'[1]desez_ZA SAOPS'!O21</f>
        <v>-6.8976186481247765</v>
      </c>
      <c r="I33" s="40">
        <v>17</v>
      </c>
      <c r="J33" s="41" t="s">
        <v>68</v>
      </c>
    </row>
    <row r="34" spans="1:10" ht="25.5" x14ac:dyDescent="0.2">
      <c r="A34" s="39">
        <v>18</v>
      </c>
      <c r="B34" s="26" t="s">
        <v>42</v>
      </c>
      <c r="C34" s="74">
        <f>'[1]desez_ZA SAOPS'!J22</f>
        <v>-2.5674366881722932</v>
      </c>
      <c r="D34" s="151">
        <f>'[1]desez_ZA SAOPS'!K22</f>
        <v>-10.272433410840591</v>
      </c>
      <c r="E34" s="151">
        <f>'[1]desez_ZA SAOPS'!L22</f>
        <v>23.250575553104852</v>
      </c>
      <c r="F34" s="151">
        <f>'[1]desez_ZA SAOPS'!M22</f>
        <v>-12.821741776459774</v>
      </c>
      <c r="G34" s="151">
        <f>'[1]desez_ZA SAOPS'!N22</f>
        <v>-1.8260225926308919</v>
      </c>
      <c r="H34" s="75">
        <f>'[1]desez_ZA SAOPS'!O22</f>
        <v>3.8010238571133783</v>
      </c>
      <c r="I34" s="40">
        <v>18</v>
      </c>
      <c r="J34" s="41" t="s">
        <v>69</v>
      </c>
    </row>
    <row r="35" spans="1:10" ht="25.5" x14ac:dyDescent="0.2">
      <c r="A35" s="39">
        <v>19</v>
      </c>
      <c r="B35" s="26" t="s">
        <v>43</v>
      </c>
      <c r="C35" s="147">
        <v>-86.3</v>
      </c>
      <c r="D35" s="181" t="s">
        <v>107</v>
      </c>
      <c r="E35" s="182">
        <v>16.899999999999999</v>
      </c>
      <c r="F35" s="183">
        <v>-75.599999999999994</v>
      </c>
      <c r="G35" s="181" t="s">
        <v>107</v>
      </c>
      <c r="H35" s="181">
        <v>-66.599999999999994</v>
      </c>
      <c r="I35" s="40">
        <v>19</v>
      </c>
      <c r="J35" s="41" t="s">
        <v>70</v>
      </c>
    </row>
    <row r="36" spans="1:10" ht="25.5" x14ac:dyDescent="0.2">
      <c r="A36" s="39">
        <v>20</v>
      </c>
      <c r="B36" s="26" t="s">
        <v>44</v>
      </c>
      <c r="C36" s="74">
        <v>-2.4504834338273724</v>
      </c>
      <c r="D36" s="152">
        <v>-11.874215927525384</v>
      </c>
      <c r="E36" s="152">
        <v>-1.0242641135081669</v>
      </c>
      <c r="F36" s="151">
        <v>-14.086724888597018</v>
      </c>
      <c r="G36" s="151">
        <v>29.048196111143483</v>
      </c>
      <c r="H36" s="75">
        <v>4.4315799991121452</v>
      </c>
      <c r="I36" s="40">
        <v>20</v>
      </c>
      <c r="J36" s="41" t="s">
        <v>71</v>
      </c>
    </row>
    <row r="37" spans="1:10" ht="38.25" x14ac:dyDescent="0.2">
      <c r="A37" s="39">
        <v>21</v>
      </c>
      <c r="B37" s="26" t="s">
        <v>45</v>
      </c>
      <c r="C37" s="74">
        <v>-45.098926835923947</v>
      </c>
      <c r="D37" s="151">
        <v>34.485951551125595</v>
      </c>
      <c r="E37" s="151">
        <v>24.682008091902105</v>
      </c>
      <c r="F37" s="151">
        <v>-33.241455707959688</v>
      </c>
      <c r="G37" s="151">
        <v>26.096049068430261</v>
      </c>
      <c r="H37" s="75">
        <v>26.627715632073063</v>
      </c>
      <c r="I37" s="40">
        <v>21</v>
      </c>
      <c r="J37" s="41" t="s">
        <v>72</v>
      </c>
    </row>
    <row r="38" spans="1:10" ht="25.5" x14ac:dyDescent="0.2">
      <c r="A38" s="39">
        <v>22</v>
      </c>
      <c r="B38" s="26" t="s">
        <v>46</v>
      </c>
      <c r="C38" s="74">
        <v>9.0436234847690145</v>
      </c>
      <c r="D38" s="151">
        <v>-6.7434561196645575</v>
      </c>
      <c r="E38" s="151">
        <v>0.11246734126082458</v>
      </c>
      <c r="F38" s="151">
        <v>1.0917163115367003</v>
      </c>
      <c r="G38" s="151">
        <v>-3.6276753645382627</v>
      </c>
      <c r="H38" s="75">
        <v>5.7632627708607629</v>
      </c>
      <c r="I38" s="40">
        <v>22</v>
      </c>
      <c r="J38" s="41" t="s">
        <v>73</v>
      </c>
    </row>
    <row r="39" spans="1:10" ht="25.5" x14ac:dyDescent="0.2">
      <c r="A39" s="39">
        <v>23</v>
      </c>
      <c r="B39" s="26" t="s">
        <v>47</v>
      </c>
      <c r="C39" s="74">
        <v>5.5708176661532605</v>
      </c>
      <c r="D39" s="151">
        <v>-2.8128570922682457</v>
      </c>
      <c r="E39" s="151">
        <v>-8.7474659672979698</v>
      </c>
      <c r="F39" s="151">
        <v>7.4413490151729036</v>
      </c>
      <c r="G39" s="151">
        <v>14.34152780629914</v>
      </c>
      <c r="H39" s="75">
        <v>-8.9932177315151876</v>
      </c>
      <c r="I39" s="40">
        <v>23</v>
      </c>
      <c r="J39" s="41" t="s">
        <v>74</v>
      </c>
    </row>
    <row r="40" spans="1:10" x14ac:dyDescent="0.2">
      <c r="A40" s="39">
        <v>24</v>
      </c>
      <c r="B40" s="26" t="s">
        <v>48</v>
      </c>
      <c r="C40" s="74">
        <v>28.400969288059002</v>
      </c>
      <c r="D40" s="151">
        <v>-14.132502419329143</v>
      </c>
      <c r="E40" s="151">
        <v>-10.428534051379373</v>
      </c>
      <c r="F40" s="151">
        <v>10.406572196488668</v>
      </c>
      <c r="G40" s="151">
        <v>1.0254597782961952</v>
      </c>
      <c r="H40" s="75">
        <v>-1.0085415693176856</v>
      </c>
      <c r="I40" s="40">
        <v>24</v>
      </c>
      <c r="J40" s="41" t="s">
        <v>75</v>
      </c>
    </row>
    <row r="41" spans="1:10" ht="38.25" x14ac:dyDescent="0.2">
      <c r="A41" s="39">
        <v>25</v>
      </c>
      <c r="B41" s="26" t="s">
        <v>49</v>
      </c>
      <c r="C41" s="74">
        <v>-21.403341498650832</v>
      </c>
      <c r="D41" s="151">
        <v>-7.2500907154467171</v>
      </c>
      <c r="E41" s="151">
        <v>-15.846203720396318</v>
      </c>
      <c r="F41" s="151">
        <v>11.101203183761243</v>
      </c>
      <c r="G41" s="151">
        <v>6.3446643331653121</v>
      </c>
      <c r="H41" s="75">
        <v>-10.794259764866339</v>
      </c>
      <c r="I41" s="40">
        <v>25</v>
      </c>
      <c r="J41" s="41" t="s">
        <v>76</v>
      </c>
    </row>
    <row r="42" spans="1:10" ht="25.5" x14ac:dyDescent="0.2">
      <c r="A42" s="39">
        <v>26</v>
      </c>
      <c r="B42" s="26" t="s">
        <v>50</v>
      </c>
      <c r="C42" s="74">
        <v>-21.615952096165032</v>
      </c>
      <c r="D42" s="151">
        <v>16.385684255276686</v>
      </c>
      <c r="E42" s="151">
        <v>-1.033071961654997</v>
      </c>
      <c r="F42" s="151">
        <v>13.170641173857575</v>
      </c>
      <c r="G42" s="151">
        <v>-2.3864584955655204</v>
      </c>
      <c r="H42" s="148">
        <v>-18.052576468130681</v>
      </c>
      <c r="I42" s="40">
        <v>26</v>
      </c>
      <c r="J42" s="41" t="s">
        <v>77</v>
      </c>
    </row>
    <row r="43" spans="1:10" x14ac:dyDescent="0.2">
      <c r="A43" s="39">
        <v>27</v>
      </c>
      <c r="B43" s="26" t="s">
        <v>51</v>
      </c>
      <c r="C43" s="74">
        <v>13.322593972647681</v>
      </c>
      <c r="D43" s="151">
        <v>-6.6079111423825907</v>
      </c>
      <c r="E43" s="151">
        <v>-2.091402405956444E-2</v>
      </c>
      <c r="F43" s="151">
        <v>0.89001932793048866</v>
      </c>
      <c r="G43" s="151">
        <v>-2.5862707080149647</v>
      </c>
      <c r="H43" s="75">
        <v>-2.5013373927791491</v>
      </c>
      <c r="I43" s="40">
        <v>27</v>
      </c>
      <c r="J43" s="41" t="s">
        <v>78</v>
      </c>
    </row>
    <row r="44" spans="1:10" ht="25.5" x14ac:dyDescent="0.2">
      <c r="A44" s="39">
        <v>28</v>
      </c>
      <c r="B44" s="26" t="s">
        <v>52</v>
      </c>
      <c r="C44" s="74">
        <v>23.874947093575699</v>
      </c>
      <c r="D44" s="151">
        <v>-19.646591938637911</v>
      </c>
      <c r="E44" s="151">
        <v>-10.4994579153053</v>
      </c>
      <c r="F44" s="151">
        <v>69.055986928453137</v>
      </c>
      <c r="G44" s="151">
        <v>2.3511373211290447</v>
      </c>
      <c r="H44" s="75">
        <v>-34.376807387155083</v>
      </c>
      <c r="I44" s="40">
        <v>28</v>
      </c>
      <c r="J44" s="41" t="s">
        <v>79</v>
      </c>
    </row>
    <row r="45" spans="1:10" ht="25.5" x14ac:dyDescent="0.2">
      <c r="A45" s="39">
        <v>29</v>
      </c>
      <c r="B45" s="26" t="s">
        <v>53</v>
      </c>
      <c r="C45" s="74">
        <v>-10.304114981418238</v>
      </c>
      <c r="D45" s="151">
        <v>8.3596667279300476</v>
      </c>
      <c r="E45" s="151">
        <v>-4.8693444320149837</v>
      </c>
      <c r="F45" s="151">
        <v>1.8170957594099804</v>
      </c>
      <c r="G45" s="151">
        <v>-1.1500963833320696</v>
      </c>
      <c r="H45" s="75">
        <v>3.8406211705250115</v>
      </c>
      <c r="I45" s="40">
        <v>29</v>
      </c>
      <c r="J45" s="41" t="s">
        <v>80</v>
      </c>
    </row>
    <row r="46" spans="1:10" ht="25.5" x14ac:dyDescent="0.2">
      <c r="A46" s="39">
        <v>30</v>
      </c>
      <c r="B46" s="26" t="s">
        <v>54</v>
      </c>
      <c r="C46" s="74">
        <v>-5.3101906484101136</v>
      </c>
      <c r="D46" s="151">
        <v>-16.976036597110863</v>
      </c>
      <c r="E46" s="151">
        <v>-5.3975504306714726</v>
      </c>
      <c r="F46" s="151">
        <v>12.991645688661933</v>
      </c>
      <c r="G46" s="151">
        <v>14.587478274852515</v>
      </c>
      <c r="H46" s="75">
        <v>-1.467777120148952</v>
      </c>
      <c r="I46" s="40">
        <v>30</v>
      </c>
      <c r="J46" s="41" t="s">
        <v>81</v>
      </c>
    </row>
    <row r="47" spans="1:10" x14ac:dyDescent="0.2">
      <c r="A47" s="39">
        <v>31</v>
      </c>
      <c r="B47" s="26" t="s">
        <v>55</v>
      </c>
      <c r="C47" s="74">
        <v>8.8929817459369076</v>
      </c>
      <c r="D47" s="151">
        <v>2.1461766308222536</v>
      </c>
      <c r="E47" s="151">
        <v>0.3824372849012434</v>
      </c>
      <c r="F47" s="151">
        <v>10.940125856956811</v>
      </c>
      <c r="G47" s="151">
        <v>4.7481835695012364</v>
      </c>
      <c r="H47" s="75">
        <v>-11.830790182289192</v>
      </c>
      <c r="I47" s="40">
        <v>31</v>
      </c>
      <c r="J47" s="41" t="s">
        <v>82</v>
      </c>
    </row>
    <row r="48" spans="1:10" x14ac:dyDescent="0.2">
      <c r="A48" s="39">
        <v>32</v>
      </c>
      <c r="B48" s="26" t="s">
        <v>56</v>
      </c>
      <c r="C48" s="74">
        <v>0.28836326133749424</v>
      </c>
      <c r="D48" s="151">
        <v>-11.792887933273889</v>
      </c>
      <c r="E48" s="151">
        <v>16.377518556906722</v>
      </c>
      <c r="F48" s="151">
        <v>-2.2505228147324345</v>
      </c>
      <c r="G48" s="151">
        <v>14.4237948222939</v>
      </c>
      <c r="H48" s="75">
        <v>-8.1814343513574386</v>
      </c>
      <c r="I48" s="40">
        <v>32</v>
      </c>
      <c r="J48" s="41" t="s">
        <v>83</v>
      </c>
    </row>
    <row r="49" spans="1:10" ht="25.5" x14ac:dyDescent="0.2">
      <c r="A49" s="39">
        <v>33</v>
      </c>
      <c r="B49" s="26" t="s">
        <v>57</v>
      </c>
      <c r="C49" s="74">
        <v>-34.475437056853295</v>
      </c>
      <c r="D49" s="151">
        <v>30.334019646705542</v>
      </c>
      <c r="E49" s="151">
        <v>1.9219951323173632</v>
      </c>
      <c r="F49" s="151">
        <v>2.4383683499492861</v>
      </c>
      <c r="G49" s="151">
        <v>-11.880163882690397</v>
      </c>
      <c r="H49" s="75">
        <v>27.94602473570032</v>
      </c>
      <c r="I49" s="40">
        <v>33</v>
      </c>
      <c r="J49" s="41" t="s">
        <v>84</v>
      </c>
    </row>
    <row r="50" spans="1:10" x14ac:dyDescent="0.2">
      <c r="A50" s="8"/>
      <c r="B50" s="43"/>
      <c r="C50" s="131"/>
      <c r="D50" s="132"/>
      <c r="E50" s="132"/>
      <c r="F50" s="132"/>
      <c r="G50" s="132"/>
      <c r="H50" s="132"/>
      <c r="I50" s="47"/>
      <c r="J50" s="49"/>
    </row>
    <row r="51" spans="1:10" ht="25.5" x14ac:dyDescent="0.2">
      <c r="A51" s="50" t="s">
        <v>1</v>
      </c>
      <c r="B51" s="26" t="s">
        <v>89</v>
      </c>
      <c r="C51" s="74">
        <v>-5.3929873414691656</v>
      </c>
      <c r="D51" s="151">
        <v>10.810232163283587</v>
      </c>
      <c r="E51" s="151">
        <v>15.47306963881725</v>
      </c>
      <c r="F51" s="151">
        <v>10.211834921424995</v>
      </c>
      <c r="G51" s="151">
        <v>-18.143992545412175</v>
      </c>
      <c r="H51" s="75">
        <v>-0.76657992834191191</v>
      </c>
      <c r="I51" s="51" t="s">
        <v>1</v>
      </c>
      <c r="J51" s="41" t="s">
        <v>85</v>
      </c>
    </row>
    <row r="52" spans="1:10" ht="25.5" x14ac:dyDescent="0.2">
      <c r="A52" s="39">
        <v>35</v>
      </c>
      <c r="B52" s="26" t="s">
        <v>59</v>
      </c>
      <c r="C52" s="74">
        <v>-5.3929483663496995</v>
      </c>
      <c r="D52" s="151">
        <v>10.810220630332282</v>
      </c>
      <c r="E52" s="151">
        <v>15.47297257113722</v>
      </c>
      <c r="F52" s="151">
        <v>10.211818370814555</v>
      </c>
      <c r="G52" s="151">
        <v>-18.143914146723176</v>
      </c>
      <c r="H52" s="75">
        <v>-0.76666500398644644</v>
      </c>
      <c r="I52" s="40">
        <v>35</v>
      </c>
      <c r="J52" s="41" t="s">
        <v>86</v>
      </c>
    </row>
    <row r="53" spans="1:10" ht="14.25" customHeight="1" x14ac:dyDescent="0.25">
      <c r="A53" s="8"/>
      <c r="B53" s="26"/>
      <c r="C53" s="10"/>
      <c r="D53" s="10"/>
      <c r="E53" s="10"/>
      <c r="F53" s="10"/>
      <c r="G53" s="10"/>
      <c r="H53" s="10"/>
      <c r="I53" s="52"/>
      <c r="J53" s="53"/>
    </row>
    <row r="54" spans="1:10" x14ac:dyDescent="0.2">
      <c r="A54" s="186" t="s">
        <v>122</v>
      </c>
      <c r="B54" s="186"/>
      <c r="C54" s="186"/>
      <c r="D54" s="186"/>
      <c r="E54" s="186"/>
      <c r="F54" s="186"/>
      <c r="G54" s="54"/>
    </row>
    <row r="55" spans="1:10" x14ac:dyDescent="0.2">
      <c r="A55" s="55" t="s">
        <v>90</v>
      </c>
      <c r="B55" s="55"/>
      <c r="C55" s="55"/>
      <c r="D55" s="55"/>
      <c r="E55" s="55"/>
      <c r="F55" s="172"/>
      <c r="G55" s="170"/>
    </row>
    <row r="56" spans="1:10" ht="13.5" x14ac:dyDescent="0.25">
      <c r="A56" s="142" t="s">
        <v>123</v>
      </c>
      <c r="B56" s="59"/>
    </row>
    <row r="57" spans="1:10" ht="13.5" x14ac:dyDescent="0.25">
      <c r="A57" s="143" t="s">
        <v>94</v>
      </c>
      <c r="B57" s="109"/>
    </row>
  </sheetData>
  <mergeCells count="3">
    <mergeCell ref="A54:F54"/>
    <mergeCell ref="E2:J2"/>
    <mergeCell ref="G3:J3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8"/>
  <sheetViews>
    <sheetView zoomScaleNormal="100" workbookViewId="0">
      <selection activeCell="P38" sqref="P38"/>
    </sheetView>
  </sheetViews>
  <sheetFormatPr defaultRowHeight="12.75" x14ac:dyDescent="0.25"/>
  <cols>
    <col min="1" max="1" width="3.5703125" style="108" bestFit="1" customWidth="1"/>
    <col min="2" max="2" width="26.28515625" style="59" customWidth="1"/>
    <col min="3" max="8" width="7.85546875" style="59" customWidth="1"/>
    <col min="9" max="9" width="8.5703125" style="59" customWidth="1"/>
    <col min="10" max="10" width="4.42578125" style="59" customWidth="1"/>
    <col min="11" max="11" width="26.28515625" style="59" customWidth="1"/>
    <col min="12" max="16384" width="9.140625" style="84"/>
  </cols>
  <sheetData>
    <row r="2" spans="1:18" x14ac:dyDescent="0.25">
      <c r="A2" s="57" t="s">
        <v>115</v>
      </c>
      <c r="B2" s="57"/>
      <c r="C2" s="57"/>
      <c r="D2" s="57"/>
      <c r="E2" s="57"/>
      <c r="F2" s="57"/>
      <c r="G2" s="57"/>
      <c r="H2" s="57"/>
    </row>
    <row r="3" spans="1:18" s="154" customFormat="1" x14ac:dyDescent="0.25">
      <c r="A3" s="110" t="s">
        <v>114</v>
      </c>
      <c r="B3" s="110"/>
      <c r="C3" s="150"/>
      <c r="D3" s="150"/>
      <c r="E3" s="150"/>
      <c r="F3" s="150"/>
      <c r="G3" s="150"/>
      <c r="H3" s="161"/>
      <c r="I3" s="161"/>
      <c r="J3" s="150"/>
      <c r="K3" s="153"/>
    </row>
    <row r="4" spans="1:18" x14ac:dyDescent="0.25">
      <c r="A4" s="111"/>
      <c r="B4" s="116"/>
      <c r="C4" s="160" t="s">
        <v>99</v>
      </c>
      <c r="D4" s="160" t="s">
        <v>100</v>
      </c>
      <c r="E4" s="155" t="s">
        <v>101</v>
      </c>
      <c r="F4" s="155" t="s">
        <v>105</v>
      </c>
      <c r="G4" s="155" t="s">
        <v>108</v>
      </c>
      <c r="H4" s="155" t="s">
        <v>110</v>
      </c>
      <c r="I4" s="158" t="s">
        <v>112</v>
      </c>
      <c r="J4" s="112"/>
      <c r="K4" s="112"/>
    </row>
    <row r="5" spans="1:18" x14ac:dyDescent="0.25">
      <c r="A5" s="63"/>
      <c r="B5" s="64"/>
      <c r="C5" s="156" t="s">
        <v>95</v>
      </c>
      <c r="D5" s="156" t="s">
        <v>96</v>
      </c>
      <c r="E5" s="156" t="s">
        <v>97</v>
      </c>
      <c r="F5" s="156" t="s">
        <v>106</v>
      </c>
      <c r="G5" s="156" t="s">
        <v>109</v>
      </c>
      <c r="H5" s="156" t="s">
        <v>111</v>
      </c>
      <c r="I5" s="159" t="s">
        <v>113</v>
      </c>
      <c r="J5" s="65"/>
      <c r="K5" s="65"/>
    </row>
    <row r="6" spans="1:18" ht="10.5" customHeight="1" x14ac:dyDescent="0.25">
      <c r="A6" s="66"/>
      <c r="B6" s="67"/>
      <c r="C6" s="147"/>
      <c r="D6" s="148"/>
      <c r="E6" s="148"/>
      <c r="F6" s="148"/>
      <c r="G6" s="148"/>
      <c r="H6" s="148"/>
      <c r="I6" s="149"/>
      <c r="J6" s="68"/>
    </row>
    <row r="7" spans="1:18" x14ac:dyDescent="0.25">
      <c r="A7" s="69"/>
      <c r="B7" s="70" t="s">
        <v>6</v>
      </c>
      <c r="C7" s="74">
        <v>-1.7855776706241784</v>
      </c>
      <c r="D7" s="75">
        <v>5.2121398289319671</v>
      </c>
      <c r="E7" s="75">
        <v>8.5012451817068921</v>
      </c>
      <c r="F7" s="75">
        <v>3.7446625766825576</v>
      </c>
      <c r="G7" s="75">
        <v>21.213129757772677</v>
      </c>
      <c r="H7" s="75">
        <v>-4.430270789294994</v>
      </c>
      <c r="I7" s="120">
        <v>5.2298173234338208</v>
      </c>
      <c r="J7" s="71"/>
      <c r="K7" s="72" t="s">
        <v>16</v>
      </c>
      <c r="L7" s="126"/>
      <c r="M7" s="126"/>
      <c r="N7" s="126"/>
      <c r="O7" s="126"/>
      <c r="P7" s="126"/>
      <c r="Q7" s="126"/>
      <c r="R7" s="126"/>
    </row>
    <row r="8" spans="1:18" ht="7.5" customHeight="1" x14ac:dyDescent="0.25">
      <c r="A8" s="69"/>
      <c r="B8" s="70"/>
      <c r="C8" s="117"/>
      <c r="D8" s="56"/>
      <c r="E8" s="56"/>
      <c r="F8" s="56"/>
      <c r="G8" s="56"/>
      <c r="H8" s="56"/>
      <c r="I8" s="121"/>
      <c r="J8" s="71"/>
      <c r="K8" s="72"/>
    </row>
    <row r="9" spans="1:18" x14ac:dyDescent="0.25">
      <c r="A9" s="69"/>
      <c r="B9" s="76" t="s">
        <v>124</v>
      </c>
      <c r="C9" s="74"/>
      <c r="D9" s="75"/>
      <c r="E9" s="75"/>
      <c r="F9" s="75"/>
      <c r="G9" s="75"/>
      <c r="H9" s="75"/>
      <c r="I9" s="120"/>
      <c r="J9" s="77"/>
      <c r="K9" s="78" t="s">
        <v>125</v>
      </c>
    </row>
    <row r="10" spans="1:18" x14ac:dyDescent="0.25">
      <c r="A10" s="80" t="s">
        <v>11</v>
      </c>
      <c r="B10" s="81" t="s">
        <v>25</v>
      </c>
      <c r="C10" s="74">
        <v>22.123376480682055</v>
      </c>
      <c r="D10" s="75">
        <v>-1.0949399615054745</v>
      </c>
      <c r="E10" s="75">
        <v>-18.593554465964729</v>
      </c>
      <c r="F10" s="75">
        <v>-11.95363648446029</v>
      </c>
      <c r="G10" s="75">
        <v>-2.8342648943115876</v>
      </c>
      <c r="H10" s="75">
        <v>-3.5333636441231278</v>
      </c>
      <c r="I10" s="120">
        <v>-4.6885247327069379</v>
      </c>
      <c r="J10" s="82" t="s">
        <v>11</v>
      </c>
      <c r="K10" s="83" t="s">
        <v>28</v>
      </c>
    </row>
    <row r="11" spans="1:18" x14ac:dyDescent="0.25">
      <c r="A11" s="80" t="s">
        <v>26</v>
      </c>
      <c r="B11" s="81" t="s">
        <v>12</v>
      </c>
      <c r="C11" s="74">
        <v>-5.6832766067439877</v>
      </c>
      <c r="D11" s="75">
        <v>16.395980190588546</v>
      </c>
      <c r="E11" s="75">
        <v>46.978229720114086</v>
      </c>
      <c r="F11" s="75">
        <v>19.084626372064946</v>
      </c>
      <c r="G11" s="75">
        <v>83.928489267433491</v>
      </c>
      <c r="H11" s="75">
        <v>-8.2341028177404922</v>
      </c>
      <c r="I11" s="120">
        <v>21.039214839877587</v>
      </c>
      <c r="J11" s="82" t="s">
        <v>2</v>
      </c>
      <c r="K11" s="83" t="s">
        <v>19</v>
      </c>
    </row>
    <row r="12" spans="1:18" x14ac:dyDescent="0.25">
      <c r="A12" s="80" t="s">
        <v>27</v>
      </c>
      <c r="B12" s="81" t="s">
        <v>13</v>
      </c>
      <c r="C12" s="74">
        <v>-36.026581186134941</v>
      </c>
      <c r="D12" s="75">
        <v>-23.451230124274176</v>
      </c>
      <c r="E12" s="75">
        <v>-29.292708608073752</v>
      </c>
      <c r="F12" s="75">
        <v>14.055887054247691</v>
      </c>
      <c r="G12" s="75">
        <v>-10.158957877077796</v>
      </c>
      <c r="H12" s="75">
        <v>-15.178409894925863</v>
      </c>
      <c r="I12" s="120">
        <v>-16.662557470271508</v>
      </c>
      <c r="J12" s="82" t="s">
        <v>29</v>
      </c>
      <c r="K12" s="83" t="s">
        <v>20</v>
      </c>
    </row>
    <row r="13" spans="1:18" x14ac:dyDescent="0.25">
      <c r="A13" s="80" t="s">
        <v>4</v>
      </c>
      <c r="B13" s="81" t="s">
        <v>14</v>
      </c>
      <c r="C13" s="74">
        <v>14.237531617026463</v>
      </c>
      <c r="D13" s="75">
        <v>15.063926760536489</v>
      </c>
      <c r="E13" s="75">
        <v>23.047914462420053</v>
      </c>
      <c r="F13" s="75">
        <v>27.777010189280944</v>
      </c>
      <c r="G13" s="75">
        <v>33.238816112432659</v>
      </c>
      <c r="H13" s="75">
        <v>12.852111448548456</v>
      </c>
      <c r="I13" s="120">
        <v>21.277080659649172</v>
      </c>
      <c r="J13" s="82" t="s">
        <v>4</v>
      </c>
      <c r="K13" s="83" t="s">
        <v>21</v>
      </c>
    </row>
    <row r="14" spans="1:18" x14ac:dyDescent="0.25">
      <c r="A14" s="80" t="s">
        <v>5</v>
      </c>
      <c r="B14" s="81" t="s">
        <v>15</v>
      </c>
      <c r="C14" s="74">
        <v>-7.8419339671902577</v>
      </c>
      <c r="D14" s="75">
        <v>1.2841899954390925</v>
      </c>
      <c r="E14" s="75">
        <v>0.75422106018709201</v>
      </c>
      <c r="F14" s="75">
        <v>-8.1715164463175682</v>
      </c>
      <c r="G14" s="75">
        <v>-7.9253574053801259</v>
      </c>
      <c r="H14" s="75">
        <v>7.1082946886517959</v>
      </c>
      <c r="I14" s="120">
        <v>-2.5355616374154692</v>
      </c>
      <c r="J14" s="82" t="s">
        <v>5</v>
      </c>
      <c r="K14" s="83" t="s">
        <v>22</v>
      </c>
    </row>
    <row r="15" spans="1:18" ht="5.25" customHeight="1" x14ac:dyDescent="0.25">
      <c r="A15" s="80"/>
      <c r="B15" s="81"/>
      <c r="C15" s="74"/>
      <c r="D15" s="75"/>
      <c r="E15" s="75"/>
      <c r="F15" s="133"/>
      <c r="G15" s="133"/>
      <c r="H15" s="133"/>
      <c r="I15" s="134"/>
      <c r="J15" s="82"/>
      <c r="K15" s="83"/>
    </row>
    <row r="16" spans="1:18" x14ac:dyDescent="0.25">
      <c r="A16" s="69"/>
      <c r="B16" s="85" t="s">
        <v>88</v>
      </c>
      <c r="C16" s="135"/>
      <c r="D16" s="136"/>
      <c r="E16" s="136"/>
      <c r="F16" s="136"/>
      <c r="G16" s="136"/>
      <c r="H16" s="136"/>
      <c r="I16" s="137"/>
      <c r="J16" s="87"/>
      <c r="K16" s="88" t="s">
        <v>93</v>
      </c>
    </row>
    <row r="17" spans="1:11" x14ac:dyDescent="0.25">
      <c r="A17" s="89" t="s">
        <v>3</v>
      </c>
      <c r="B17" s="70" t="s">
        <v>7</v>
      </c>
      <c r="C17" s="74">
        <v>15.242754566646298</v>
      </c>
      <c r="D17" s="75">
        <v>-5.4651474514755449</v>
      </c>
      <c r="E17" s="75">
        <v>-20.368312841804254</v>
      </c>
      <c r="F17" s="75">
        <v>2.8256267896999532</v>
      </c>
      <c r="G17" s="75">
        <v>12.001318661120422</v>
      </c>
      <c r="H17" s="75">
        <v>-15.368507424420216</v>
      </c>
      <c r="I17" s="120">
        <v>-4.0101567387996084</v>
      </c>
      <c r="J17" s="100" t="s">
        <v>3</v>
      </c>
      <c r="K17" s="91" t="s">
        <v>23</v>
      </c>
    </row>
    <row r="18" spans="1:11" ht="25.5" x14ac:dyDescent="0.25">
      <c r="A18" s="92" t="s">
        <v>30</v>
      </c>
      <c r="B18" s="93" t="s">
        <v>33</v>
      </c>
      <c r="C18" s="74">
        <v>9.4453421071038122</v>
      </c>
      <c r="D18" s="75">
        <v>-5.6374101727911494</v>
      </c>
      <c r="E18" s="75">
        <v>-11.650475835117319</v>
      </c>
      <c r="F18" s="75">
        <v>56.430981472455926</v>
      </c>
      <c r="G18" s="75">
        <v>32.82946254385476</v>
      </c>
      <c r="H18" s="75">
        <v>-6.1885505270423522</v>
      </c>
      <c r="I18" s="120">
        <v>7.9513153456965711</v>
      </c>
      <c r="J18" s="94" t="s">
        <v>30</v>
      </c>
      <c r="K18" s="95" t="s">
        <v>60</v>
      </c>
    </row>
    <row r="19" spans="1:11" x14ac:dyDescent="0.25">
      <c r="A19" s="92" t="s">
        <v>31</v>
      </c>
      <c r="B19" s="93" t="s">
        <v>8</v>
      </c>
      <c r="C19" s="74">
        <v>61.503647432025417</v>
      </c>
      <c r="D19" s="75">
        <v>0.62663446640512177</v>
      </c>
      <c r="E19" s="75">
        <v>-25.260148729025389</v>
      </c>
      <c r="F19" s="75">
        <v>-51.094938237938344</v>
      </c>
      <c r="G19" s="75">
        <v>-9.9744243247936026</v>
      </c>
      <c r="H19" s="75">
        <v>-25.71175479401299</v>
      </c>
      <c r="I19" s="120">
        <v>-16.557620060414408</v>
      </c>
      <c r="J19" s="94" t="s">
        <v>31</v>
      </c>
      <c r="K19" s="95" t="s">
        <v>17</v>
      </c>
    </row>
    <row r="20" spans="1:11" ht="12" customHeight="1" x14ac:dyDescent="0.25">
      <c r="A20" s="92" t="s">
        <v>32</v>
      </c>
      <c r="B20" s="96" t="s">
        <v>9</v>
      </c>
      <c r="C20" s="172" t="s">
        <v>107</v>
      </c>
      <c r="D20" s="176">
        <v>13.3</v>
      </c>
      <c r="E20" s="175">
        <v>-32.69606361332599</v>
      </c>
      <c r="F20" s="170">
        <v>26.649906526315206</v>
      </c>
      <c r="G20" s="148">
        <v>-2.1635771382892557</v>
      </c>
      <c r="H20" s="75">
        <v>-11.338835372530284</v>
      </c>
      <c r="I20" s="120">
        <v>2.5898143602512533</v>
      </c>
      <c r="J20" s="94" t="s">
        <v>32</v>
      </c>
      <c r="K20" s="95" t="s">
        <v>24</v>
      </c>
    </row>
    <row r="21" spans="1:11" ht="5.25" customHeight="1" x14ac:dyDescent="0.25">
      <c r="A21" s="97"/>
      <c r="B21" s="96"/>
      <c r="C21" s="74"/>
      <c r="D21" s="75"/>
      <c r="E21" s="75"/>
      <c r="F21" s="75"/>
      <c r="G21" s="75"/>
      <c r="H21" s="75"/>
      <c r="I21" s="120"/>
      <c r="J21" s="113"/>
      <c r="K21" s="99"/>
    </row>
    <row r="22" spans="1:11" x14ac:dyDescent="0.25">
      <c r="A22" s="89" t="s">
        <v>0</v>
      </c>
      <c r="B22" s="70" t="s">
        <v>10</v>
      </c>
      <c r="C22" s="74">
        <v>-10.000804481376463</v>
      </c>
      <c r="D22" s="75">
        <v>0.17918336733944784</v>
      </c>
      <c r="E22" s="75">
        <v>2.3426282923444575</v>
      </c>
      <c r="F22" s="75">
        <v>-15.144047794839437</v>
      </c>
      <c r="G22" s="75">
        <v>15.310311927929533</v>
      </c>
      <c r="H22" s="75">
        <v>-7.3272412265746851</v>
      </c>
      <c r="I22" s="120">
        <v>-2.6574547003770732</v>
      </c>
      <c r="J22" s="100" t="s">
        <v>0</v>
      </c>
      <c r="K22" s="91" t="s">
        <v>18</v>
      </c>
    </row>
    <row r="23" spans="1:11" x14ac:dyDescent="0.25">
      <c r="A23" s="89">
        <v>10</v>
      </c>
      <c r="B23" s="70" t="s">
        <v>34</v>
      </c>
      <c r="C23" s="74">
        <v>-3.7910133585888559</v>
      </c>
      <c r="D23" s="75">
        <v>-4.2396081110501598</v>
      </c>
      <c r="E23" s="75">
        <v>1.9206227258205928</v>
      </c>
      <c r="F23" s="75">
        <v>-2.3051696623577129</v>
      </c>
      <c r="G23" s="75">
        <v>-1.827158878028257</v>
      </c>
      <c r="H23" s="75">
        <v>11.53367971154718</v>
      </c>
      <c r="I23" s="120">
        <v>0.36840051453725664</v>
      </c>
      <c r="J23" s="100">
        <v>10</v>
      </c>
      <c r="K23" s="91" t="s">
        <v>61</v>
      </c>
    </row>
    <row r="24" spans="1:11" x14ac:dyDescent="0.25">
      <c r="A24" s="89">
        <v>11</v>
      </c>
      <c r="B24" s="70" t="s">
        <v>35</v>
      </c>
      <c r="C24" s="74">
        <v>-7.4840752312401122</v>
      </c>
      <c r="D24" s="75">
        <v>60.528846369202313</v>
      </c>
      <c r="E24" s="75">
        <v>-2.1934782768540373</v>
      </c>
      <c r="F24" s="75">
        <v>-7.7916908832628877</v>
      </c>
      <c r="G24" s="75">
        <v>10.045639039556931</v>
      </c>
      <c r="H24" s="75">
        <v>-5.7910850596987302</v>
      </c>
      <c r="I24" s="120">
        <v>2.891364000100765</v>
      </c>
      <c r="J24" s="100">
        <v>11</v>
      </c>
      <c r="K24" s="91" t="s">
        <v>62</v>
      </c>
    </row>
    <row r="25" spans="1:11" x14ac:dyDescent="0.25">
      <c r="A25" s="89">
        <v>12</v>
      </c>
      <c r="B25" s="70" t="s">
        <v>36</v>
      </c>
      <c r="C25" s="147">
        <v>28.784743594288102</v>
      </c>
      <c r="D25" s="162">
        <v>-70.612169878654299</v>
      </c>
      <c r="E25" s="75">
        <v>-100</v>
      </c>
      <c r="F25" s="75">
        <v>-100</v>
      </c>
      <c r="G25" s="75">
        <v>-100</v>
      </c>
      <c r="H25" s="75">
        <f>[2]RACUN_stopa_KAL!P16</f>
        <v>-100</v>
      </c>
      <c r="I25" s="120">
        <v>-79.309491805553961</v>
      </c>
      <c r="J25" s="100">
        <v>12</v>
      </c>
      <c r="K25" s="91" t="s">
        <v>63</v>
      </c>
    </row>
    <row r="26" spans="1:11" x14ac:dyDescent="0.25">
      <c r="A26" s="89">
        <v>13</v>
      </c>
      <c r="B26" s="70" t="s">
        <v>37</v>
      </c>
      <c r="C26" s="74">
        <v>6.914194509950832</v>
      </c>
      <c r="D26" s="75">
        <v>10.208711821690827</v>
      </c>
      <c r="E26" s="75">
        <v>-13.193629660915789</v>
      </c>
      <c r="F26" s="75">
        <v>-1.8148163081522739</v>
      </c>
      <c r="G26" s="75">
        <v>-9.2355455792797727</v>
      </c>
      <c r="H26" s="75">
        <v>8.0883251477226423</v>
      </c>
      <c r="I26" s="120">
        <v>-0.91446290715904865</v>
      </c>
      <c r="J26" s="100">
        <v>13</v>
      </c>
      <c r="K26" s="91" t="s">
        <v>64</v>
      </c>
    </row>
    <row r="27" spans="1:11" x14ac:dyDescent="0.25">
      <c r="A27" s="89">
        <v>14</v>
      </c>
      <c r="B27" s="70" t="s">
        <v>38</v>
      </c>
      <c r="C27" s="74">
        <v>-47.726845242942474</v>
      </c>
      <c r="D27" s="75">
        <v>-38.930057296475177</v>
      </c>
      <c r="E27" s="75">
        <v>-13.521547074127099</v>
      </c>
      <c r="F27" s="75">
        <v>-49.397009703868946</v>
      </c>
      <c r="G27" s="75">
        <v>-52.257403235558094</v>
      </c>
      <c r="H27" s="75">
        <v>-16.043195800022161</v>
      </c>
      <c r="I27" s="120">
        <v>-38.141820222249777</v>
      </c>
      <c r="J27" s="100">
        <v>14</v>
      </c>
      <c r="K27" s="91" t="s">
        <v>65</v>
      </c>
    </row>
    <row r="28" spans="1:11" ht="25.5" x14ac:dyDescent="0.25">
      <c r="A28" s="89">
        <v>15</v>
      </c>
      <c r="B28" s="70" t="s">
        <v>39</v>
      </c>
      <c r="C28" s="74">
        <v>-5.5833758037334746</v>
      </c>
      <c r="D28" s="75">
        <v>9.9015769024154281</v>
      </c>
      <c r="E28" s="75">
        <v>4.029569172967399</v>
      </c>
      <c r="F28" s="75">
        <v>-9.4215041124039089</v>
      </c>
      <c r="G28" s="75">
        <v>-21.151514546302579</v>
      </c>
      <c r="H28" s="75">
        <v>3.7830284650197399</v>
      </c>
      <c r="I28" s="120">
        <v>-3.6927915219376501</v>
      </c>
      <c r="J28" s="100">
        <v>15</v>
      </c>
      <c r="K28" s="91" t="s">
        <v>66</v>
      </c>
    </row>
    <row r="29" spans="1:11" ht="51" x14ac:dyDescent="0.25">
      <c r="A29" s="89">
        <v>16</v>
      </c>
      <c r="B29" s="70" t="s">
        <v>40</v>
      </c>
      <c r="C29" s="74">
        <v>24.810243891786584</v>
      </c>
      <c r="D29" s="75">
        <v>-16.328009139614323</v>
      </c>
      <c r="E29" s="75">
        <v>-30.409978764270804</v>
      </c>
      <c r="F29" s="75">
        <v>-10.486158367716669</v>
      </c>
      <c r="G29" s="75">
        <v>-6.7883868945898911</v>
      </c>
      <c r="H29" s="75">
        <v>-13.077673584258761</v>
      </c>
      <c r="I29" s="120">
        <v>-11.821135691243455</v>
      </c>
      <c r="J29" s="100">
        <v>16</v>
      </c>
      <c r="K29" s="91" t="s">
        <v>67</v>
      </c>
    </row>
    <row r="30" spans="1:11" ht="25.5" x14ac:dyDescent="0.25">
      <c r="A30" s="89">
        <v>17</v>
      </c>
      <c r="B30" s="70" t="s">
        <v>41</v>
      </c>
      <c r="C30" s="74">
        <v>53.596386164402219</v>
      </c>
      <c r="D30" s="75">
        <v>4.7360613376905718</v>
      </c>
      <c r="E30" s="75">
        <v>7.49506419899528</v>
      </c>
      <c r="F30" s="75">
        <v>8.4910701826345729</v>
      </c>
      <c r="G30" s="75">
        <v>5.685504115042022</v>
      </c>
      <c r="H30" s="75">
        <v>-1.796138190245415</v>
      </c>
      <c r="I30" s="120">
        <v>10.860238357569614</v>
      </c>
      <c r="J30" s="100">
        <v>17</v>
      </c>
      <c r="K30" s="91" t="s">
        <v>68</v>
      </c>
    </row>
    <row r="31" spans="1:11" ht="25.5" x14ac:dyDescent="0.25">
      <c r="A31" s="89">
        <v>18</v>
      </c>
      <c r="B31" s="70" t="s">
        <v>42</v>
      </c>
      <c r="C31" s="74">
        <v>-20.456246695347488</v>
      </c>
      <c r="D31" s="75">
        <v>-14.594070601322031</v>
      </c>
      <c r="E31" s="75">
        <v>-3.1568689414377076</v>
      </c>
      <c r="F31" s="75">
        <v>-15.238725934684595</v>
      </c>
      <c r="G31" s="75">
        <v>-16.746817986636202</v>
      </c>
      <c r="H31" s="75">
        <v>-9.8408315099615606</v>
      </c>
      <c r="I31" s="120">
        <v>-13.213950169343676</v>
      </c>
      <c r="J31" s="100">
        <v>18</v>
      </c>
      <c r="K31" s="91" t="s">
        <v>69</v>
      </c>
    </row>
    <row r="32" spans="1:11" ht="25.5" x14ac:dyDescent="0.25">
      <c r="A32" s="89">
        <v>19</v>
      </c>
      <c r="B32" s="70" t="s">
        <v>43</v>
      </c>
      <c r="C32" s="171">
        <v>-98.107926020981495</v>
      </c>
      <c r="D32" s="75">
        <v>17.924293168423759</v>
      </c>
      <c r="E32" s="194" t="s">
        <v>127</v>
      </c>
      <c r="F32" s="172">
        <v>-81.099999999999994</v>
      </c>
      <c r="G32" s="172" t="s">
        <v>107</v>
      </c>
      <c r="H32" s="172">
        <v>-64.7</v>
      </c>
      <c r="I32" s="120">
        <v>-1.2253921739098388</v>
      </c>
      <c r="J32" s="100">
        <v>19</v>
      </c>
      <c r="K32" s="91" t="s">
        <v>70</v>
      </c>
    </row>
    <row r="33" spans="1:11" ht="25.5" x14ac:dyDescent="0.25">
      <c r="A33" s="89">
        <v>20</v>
      </c>
      <c r="B33" s="70" t="s">
        <v>44</v>
      </c>
      <c r="C33" s="74">
        <v>7.0167227649247508</v>
      </c>
      <c r="D33" s="75">
        <v>-20.735307545266451</v>
      </c>
      <c r="E33" s="75">
        <v>-15.985485403231436</v>
      </c>
      <c r="F33" s="75">
        <v>-35.537511194576396</v>
      </c>
      <c r="G33" s="75">
        <v>-2.760178544102132E-2</v>
      </c>
      <c r="H33" s="75">
        <v>8.6252346749699171</v>
      </c>
      <c r="I33" s="120">
        <v>-10.048032906525364</v>
      </c>
      <c r="J33" s="100">
        <v>20</v>
      </c>
      <c r="K33" s="91" t="s">
        <v>71</v>
      </c>
    </row>
    <row r="34" spans="1:11" ht="38.25" x14ac:dyDescent="0.25">
      <c r="A34" s="89">
        <v>21</v>
      </c>
      <c r="B34" s="70" t="s">
        <v>45</v>
      </c>
      <c r="C34" s="74">
        <v>-11.671302943816926</v>
      </c>
      <c r="D34" s="75">
        <v>-5.2764548778688578</v>
      </c>
      <c r="E34" s="75">
        <v>-4.5975223133363272</v>
      </c>
      <c r="F34" s="75">
        <v>33.084459629296902</v>
      </c>
      <c r="G34" s="75">
        <v>20.183131253053517</v>
      </c>
      <c r="H34" s="75">
        <v>39.72804027758022</v>
      </c>
      <c r="I34" s="120">
        <v>9.6743843900949997</v>
      </c>
      <c r="J34" s="100">
        <v>21</v>
      </c>
      <c r="K34" s="91" t="s">
        <v>72</v>
      </c>
    </row>
    <row r="35" spans="1:11" ht="25.5" x14ac:dyDescent="0.25">
      <c r="A35" s="89">
        <v>22</v>
      </c>
      <c r="B35" s="70" t="s">
        <v>46</v>
      </c>
      <c r="C35" s="74">
        <v>27.050221584438845</v>
      </c>
      <c r="D35" s="75">
        <v>-11.310701401572871</v>
      </c>
      <c r="E35" s="75">
        <v>-17.849180855567511</v>
      </c>
      <c r="F35" s="75">
        <v>-13.490302574937274</v>
      </c>
      <c r="G35" s="75">
        <v>-20.551803457562372</v>
      </c>
      <c r="H35" s="75">
        <v>7.0941394388319026</v>
      </c>
      <c r="I35" s="120">
        <v>-7.9181640800931063</v>
      </c>
      <c r="J35" s="100">
        <v>22</v>
      </c>
      <c r="K35" s="91" t="s">
        <v>73</v>
      </c>
    </row>
    <row r="36" spans="1:11" ht="25.5" x14ac:dyDescent="0.25">
      <c r="A36" s="89">
        <v>23</v>
      </c>
      <c r="B36" s="70" t="s">
        <v>47</v>
      </c>
      <c r="C36" s="74">
        <v>37.740889192875443</v>
      </c>
      <c r="D36" s="75">
        <v>1.6925788067973002</v>
      </c>
      <c r="E36" s="75">
        <v>-18.92641783947758</v>
      </c>
      <c r="F36" s="75">
        <v>6.8384434988703049</v>
      </c>
      <c r="G36" s="75">
        <v>11.519429784769898</v>
      </c>
      <c r="H36" s="75">
        <v>7.0292092639516142</v>
      </c>
      <c r="I36" s="120">
        <v>4.9087304142890957</v>
      </c>
      <c r="J36" s="100">
        <v>23</v>
      </c>
      <c r="K36" s="91" t="s">
        <v>74</v>
      </c>
    </row>
    <row r="37" spans="1:11" x14ac:dyDescent="0.25">
      <c r="A37" s="89">
        <v>24</v>
      </c>
      <c r="B37" s="70" t="s">
        <v>48</v>
      </c>
      <c r="C37" s="74">
        <v>9.872144354492292</v>
      </c>
      <c r="D37" s="75">
        <v>15.192047703961805</v>
      </c>
      <c r="E37" s="75">
        <v>-9.7580883927683715</v>
      </c>
      <c r="F37" s="75">
        <v>24.659782650628671</v>
      </c>
      <c r="G37" s="75">
        <v>8.4858879461822738</v>
      </c>
      <c r="H37" s="75">
        <v>12.017181313486859</v>
      </c>
      <c r="I37" s="120">
        <v>9.1345351760703721</v>
      </c>
      <c r="J37" s="100">
        <v>24</v>
      </c>
      <c r="K37" s="91" t="s">
        <v>75</v>
      </c>
    </row>
    <row r="38" spans="1:11" ht="38.25" x14ac:dyDescent="0.25">
      <c r="A38" s="89">
        <v>25</v>
      </c>
      <c r="B38" s="70" t="s">
        <v>49</v>
      </c>
      <c r="C38" s="74">
        <v>0.36099634769399813</v>
      </c>
      <c r="D38" s="75">
        <v>-22.029051206791223</v>
      </c>
      <c r="E38" s="75">
        <v>-34.09465641316261</v>
      </c>
      <c r="F38" s="75">
        <v>-18.301134798666041</v>
      </c>
      <c r="G38" s="75">
        <v>-22.742257031573828</v>
      </c>
      <c r="H38" s="75">
        <v>-25.286433487761514</v>
      </c>
      <c r="I38" s="120">
        <v>-21.913224169868911</v>
      </c>
      <c r="J38" s="100">
        <v>25</v>
      </c>
      <c r="K38" s="91" t="s">
        <v>76</v>
      </c>
    </row>
    <row r="39" spans="1:11" ht="25.5" x14ac:dyDescent="0.25">
      <c r="A39" s="89">
        <v>26</v>
      </c>
      <c r="B39" s="70" t="s">
        <v>50</v>
      </c>
      <c r="C39" s="74">
        <v>43.149178504260902</v>
      </c>
      <c r="D39" s="75">
        <v>108.18431027836203</v>
      </c>
      <c r="E39" s="75">
        <v>-59.079340996829281</v>
      </c>
      <c r="F39" s="75">
        <v>14.759509812452947</v>
      </c>
      <c r="G39" s="75">
        <v>87.837158252482027</v>
      </c>
      <c r="H39" s="148">
        <v>-14.083883725336406</v>
      </c>
      <c r="I39" s="120">
        <v>-5.9645692712887382</v>
      </c>
      <c r="J39" s="100">
        <v>26</v>
      </c>
      <c r="K39" s="91" t="s">
        <v>77</v>
      </c>
    </row>
    <row r="40" spans="1:11" x14ac:dyDescent="0.25">
      <c r="A40" s="89">
        <v>27</v>
      </c>
      <c r="B40" s="70" t="s">
        <v>51</v>
      </c>
      <c r="C40" s="74">
        <v>11.709357360815559</v>
      </c>
      <c r="D40" s="75">
        <v>7.0078025872919625</v>
      </c>
      <c r="E40" s="75">
        <v>17.860034901869142</v>
      </c>
      <c r="F40" s="75">
        <v>10.790888811293925</v>
      </c>
      <c r="G40" s="75">
        <v>-6.5181937917117381</v>
      </c>
      <c r="H40" s="75">
        <v>7.8515422116647358</v>
      </c>
      <c r="I40" s="120">
        <v>7.5301074221559361</v>
      </c>
      <c r="J40" s="100">
        <v>27</v>
      </c>
      <c r="K40" s="91" t="s">
        <v>78</v>
      </c>
    </row>
    <row r="41" spans="1:11" ht="25.5" x14ac:dyDescent="0.25">
      <c r="A41" s="89">
        <v>28</v>
      </c>
      <c r="B41" s="70" t="s">
        <v>52</v>
      </c>
      <c r="C41" s="74">
        <v>-34.447208967774969</v>
      </c>
      <c r="D41" s="75">
        <v>28.117682962932548</v>
      </c>
      <c r="E41" s="75">
        <v>-16.129361334836659</v>
      </c>
      <c r="F41" s="75">
        <v>116.3425869275907</v>
      </c>
      <c r="G41" s="75">
        <v>121.63404739530134</v>
      </c>
      <c r="H41" s="75">
        <v>24.548159329198469</v>
      </c>
      <c r="I41" s="120">
        <v>29.580158966057724</v>
      </c>
      <c r="J41" s="100">
        <v>28</v>
      </c>
      <c r="K41" s="91" t="s">
        <v>79</v>
      </c>
    </row>
    <row r="42" spans="1:11" ht="25.5" x14ac:dyDescent="0.25">
      <c r="A42" s="89">
        <v>29</v>
      </c>
      <c r="B42" s="70" t="s">
        <v>53</v>
      </c>
      <c r="C42" s="74">
        <v>16.908876650366437</v>
      </c>
      <c r="D42" s="75">
        <v>33.589340820060585</v>
      </c>
      <c r="E42" s="75">
        <v>6.6389750006858179</v>
      </c>
      <c r="F42" s="75">
        <v>9.8183546477331021</v>
      </c>
      <c r="G42" s="75">
        <v>-2.5456668075128164</v>
      </c>
      <c r="H42" s="75">
        <v>39.179143575150675</v>
      </c>
      <c r="I42" s="120">
        <v>15.244282365493362</v>
      </c>
      <c r="J42" s="100">
        <v>29</v>
      </c>
      <c r="K42" s="91" t="s">
        <v>80</v>
      </c>
    </row>
    <row r="43" spans="1:11" ht="25.5" x14ac:dyDescent="0.25">
      <c r="A43" s="89">
        <v>30</v>
      </c>
      <c r="B43" s="70" t="s">
        <v>54</v>
      </c>
      <c r="C43" s="74">
        <v>3.0881090515632508</v>
      </c>
      <c r="D43" s="75">
        <v>-4.533805633813671</v>
      </c>
      <c r="E43" s="75">
        <v>-11.868750277990145</v>
      </c>
      <c r="F43" s="75">
        <v>11.634455895336359</v>
      </c>
      <c r="G43" s="75">
        <v>13.57642010327001</v>
      </c>
      <c r="H43" s="75">
        <v>18.892992239370997</v>
      </c>
      <c r="I43" s="120">
        <v>6.0894874219800812</v>
      </c>
      <c r="J43" s="100">
        <v>30</v>
      </c>
      <c r="K43" s="91" t="s">
        <v>81</v>
      </c>
    </row>
    <row r="44" spans="1:11" x14ac:dyDescent="0.25">
      <c r="A44" s="89">
        <v>31</v>
      </c>
      <c r="B44" s="70" t="s">
        <v>55</v>
      </c>
      <c r="C44" s="74">
        <v>13.580951093329759</v>
      </c>
      <c r="D44" s="75">
        <v>14.246321950318872</v>
      </c>
      <c r="E44" s="75">
        <v>21.243185665263226</v>
      </c>
      <c r="F44" s="75">
        <v>28.157407980766948</v>
      </c>
      <c r="G44" s="75">
        <v>32.597433236047578</v>
      </c>
      <c r="H44" s="75">
        <v>11.684804295950315</v>
      </c>
      <c r="I44" s="120">
        <v>20.474791535709187</v>
      </c>
      <c r="J44" s="100">
        <v>31</v>
      </c>
      <c r="K44" s="91" t="s">
        <v>82</v>
      </c>
    </row>
    <row r="45" spans="1:11" x14ac:dyDescent="0.25">
      <c r="A45" s="89">
        <v>32</v>
      </c>
      <c r="B45" s="70" t="s">
        <v>56</v>
      </c>
      <c r="C45" s="74">
        <v>98.527596783367784</v>
      </c>
      <c r="D45" s="75">
        <v>12.929688567769304</v>
      </c>
      <c r="E45" s="75">
        <v>63.752489526364172</v>
      </c>
      <c r="F45" s="75">
        <v>-14.136981740157083</v>
      </c>
      <c r="G45" s="75">
        <v>4.355564170961145</v>
      </c>
      <c r="H45" s="75">
        <v>-12.998069966163428</v>
      </c>
      <c r="I45" s="120">
        <v>7.906648902784184</v>
      </c>
      <c r="J45" s="100">
        <v>32</v>
      </c>
      <c r="K45" s="91" t="s">
        <v>83</v>
      </c>
    </row>
    <row r="46" spans="1:11" ht="25.5" x14ac:dyDescent="0.25">
      <c r="A46" s="89">
        <v>33</v>
      </c>
      <c r="B46" s="70" t="s">
        <v>57</v>
      </c>
      <c r="C46" s="74">
        <v>-30.284052445403049</v>
      </c>
      <c r="D46" s="75">
        <v>-12.725111077863744</v>
      </c>
      <c r="E46" s="75">
        <v>-1.8661562882782476</v>
      </c>
      <c r="F46" s="75">
        <v>-3.3410867236361952</v>
      </c>
      <c r="G46" s="75">
        <v>-21.174905796409121</v>
      </c>
      <c r="H46" s="75">
        <v>32.517067078030664</v>
      </c>
      <c r="I46" s="120">
        <v>-4.216703269413614</v>
      </c>
      <c r="J46" s="100">
        <v>33</v>
      </c>
      <c r="K46" s="91" t="s">
        <v>84</v>
      </c>
    </row>
    <row r="47" spans="1:11" x14ac:dyDescent="0.25">
      <c r="A47" s="97"/>
      <c r="B47" s="93"/>
      <c r="C47" s="74"/>
      <c r="D47" s="75"/>
      <c r="E47" s="75"/>
      <c r="F47" s="75"/>
      <c r="G47" s="75"/>
      <c r="H47" s="75"/>
      <c r="I47" s="120"/>
      <c r="J47" s="113"/>
      <c r="K47" s="101"/>
    </row>
    <row r="48" spans="1:11" ht="25.5" x14ac:dyDescent="0.25">
      <c r="A48" s="102" t="s">
        <v>1</v>
      </c>
      <c r="B48" s="70" t="s">
        <v>89</v>
      </c>
      <c r="C48" s="74">
        <v>3.977683470396471</v>
      </c>
      <c r="D48" s="75">
        <v>20.539432150063931</v>
      </c>
      <c r="E48" s="75">
        <v>42.843288334504962</v>
      </c>
      <c r="F48" s="75">
        <v>52.115736920753875</v>
      </c>
      <c r="G48" s="75">
        <v>43.615752692126222</v>
      </c>
      <c r="H48" s="75">
        <v>14.736796344231863</v>
      </c>
      <c r="I48" s="120">
        <v>28.211643920810474</v>
      </c>
      <c r="J48" s="103" t="s">
        <v>1</v>
      </c>
      <c r="K48" s="91" t="s">
        <v>85</v>
      </c>
    </row>
    <row r="49" spans="1:11" ht="25.5" x14ac:dyDescent="0.25">
      <c r="A49" s="89">
        <v>35</v>
      </c>
      <c r="B49" s="70" t="s">
        <v>59</v>
      </c>
      <c r="C49" s="74">
        <v>3.9778049509279612</v>
      </c>
      <c r="D49" s="75">
        <v>20.539568711456653</v>
      </c>
      <c r="E49" s="75">
        <v>42.843339812001091</v>
      </c>
      <c r="F49" s="75">
        <v>52.115791824172447</v>
      </c>
      <c r="G49" s="75">
        <v>43.615927709491984</v>
      </c>
      <c r="H49" s="75">
        <v>14.736837706019145</v>
      </c>
      <c r="I49" s="120">
        <v>28.211739026296954</v>
      </c>
      <c r="J49" s="100">
        <v>35</v>
      </c>
      <c r="K49" s="91" t="s">
        <v>86</v>
      </c>
    </row>
    <row r="50" spans="1:11" x14ac:dyDescent="0.25">
      <c r="A50" s="97"/>
      <c r="B50" s="70"/>
      <c r="C50" s="104"/>
      <c r="D50" s="104"/>
      <c r="E50" s="104"/>
      <c r="F50" s="104"/>
      <c r="G50" s="104"/>
      <c r="H50" s="104"/>
      <c r="I50" s="104"/>
      <c r="J50" s="114"/>
      <c r="K50" s="106"/>
    </row>
    <row r="51" spans="1:11" ht="12.75" customHeight="1" x14ac:dyDescent="0.25">
      <c r="A51" s="189" t="s">
        <v>126</v>
      </c>
      <c r="B51" s="189"/>
      <c r="C51" s="189"/>
      <c r="D51" s="189"/>
      <c r="E51" s="189"/>
      <c r="F51" s="189"/>
      <c r="G51" s="189"/>
      <c r="H51" s="189"/>
      <c r="I51" s="189"/>
      <c r="J51" s="189"/>
    </row>
    <row r="52" spans="1:11" x14ac:dyDescent="0.25">
      <c r="A52" s="115" t="s">
        <v>90</v>
      </c>
    </row>
    <row r="53" spans="1:11" ht="12.75" customHeight="1" x14ac:dyDescent="0.25"/>
    <row r="54" spans="1:11" x14ac:dyDescent="0.25">
      <c r="A54" s="142" t="s">
        <v>123</v>
      </c>
      <c r="C54" s="3"/>
      <c r="D54" s="3"/>
    </row>
    <row r="55" spans="1:11" x14ac:dyDescent="0.25">
      <c r="A55" s="143" t="s">
        <v>94</v>
      </c>
      <c r="B55" s="109"/>
      <c r="C55" s="3"/>
      <c r="D55" s="3"/>
    </row>
    <row r="56" spans="1:11" x14ac:dyDescent="0.25">
      <c r="A56" s="142"/>
      <c r="C56" s="3"/>
      <c r="D56" s="3"/>
      <c r="E56" s="3"/>
      <c r="F56" s="3"/>
      <c r="G56" s="3"/>
    </row>
    <row r="57" spans="1:11" x14ac:dyDescent="0.25">
      <c r="A57" s="143"/>
      <c r="B57" s="109"/>
      <c r="C57" s="3"/>
      <c r="D57" s="3"/>
      <c r="E57" s="3"/>
      <c r="F57" s="3"/>
      <c r="G57" s="3"/>
    </row>
    <row r="58" spans="1:11" x14ac:dyDescent="0.25">
      <c r="A58" s="143"/>
      <c r="B58" s="109"/>
    </row>
  </sheetData>
  <mergeCells count="1">
    <mergeCell ref="A51:J51"/>
  </mergeCells>
  <printOptions horizontalCentered="1"/>
  <pageMargins left="0.43307086614173229" right="0.43307086614173229" top="0.51181102362204722" bottom="0.51181102362204722" header="0.31496062992125984" footer="0.31496062992125984"/>
  <pageSetup paperSize="9" scale="78" orientation="portrait" r:id="rId1"/>
  <headerFooter>
    <oddHeader>&amp;R&amp;G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zoomScaleNormal="100" workbookViewId="0">
      <selection activeCell="E65" sqref="E65"/>
    </sheetView>
  </sheetViews>
  <sheetFormatPr defaultRowHeight="12.75" x14ac:dyDescent="0.25"/>
  <cols>
    <col min="1" max="1" width="3.5703125" style="108" bestFit="1" customWidth="1"/>
    <col min="2" max="2" width="26.42578125" style="59" customWidth="1"/>
    <col min="3" max="3" width="9.140625" style="59"/>
    <col min="4" max="6" width="8.140625" style="59" customWidth="1"/>
    <col min="7" max="7" width="4.42578125" style="59" customWidth="1"/>
    <col min="8" max="8" width="26.28515625" style="59" customWidth="1"/>
    <col min="9" max="16384" width="9.140625" style="59"/>
  </cols>
  <sheetData>
    <row r="2" spans="1:10" ht="12.75" customHeight="1" x14ac:dyDescent="0.25">
      <c r="A2" s="57" t="s">
        <v>87</v>
      </c>
      <c r="B2" s="58"/>
      <c r="C2" s="58"/>
      <c r="D2" s="58"/>
      <c r="E2" s="58"/>
      <c r="F2" s="58"/>
    </row>
    <row r="3" spans="1:10" ht="12.75" customHeight="1" x14ac:dyDescent="0.25">
      <c r="A3" s="190" t="s">
        <v>91</v>
      </c>
      <c r="B3" s="190"/>
      <c r="C3" s="190"/>
      <c r="D3" s="190"/>
      <c r="E3" s="190"/>
      <c r="F3" s="190"/>
      <c r="G3" s="190"/>
      <c r="H3" s="190"/>
    </row>
    <row r="4" spans="1:10" ht="12.75" customHeight="1" x14ac:dyDescent="0.25">
      <c r="A4" s="118"/>
      <c r="B4" s="118"/>
      <c r="C4" s="118"/>
      <c r="D4" s="122"/>
      <c r="E4" s="122"/>
      <c r="F4" s="122"/>
      <c r="G4" s="118"/>
      <c r="H4" s="119" t="s">
        <v>102</v>
      </c>
    </row>
    <row r="5" spans="1:10" ht="13.5" customHeight="1" x14ac:dyDescent="0.25">
      <c r="A5" s="60"/>
      <c r="B5" s="61"/>
      <c r="C5" s="191" t="s">
        <v>92</v>
      </c>
      <c r="D5" s="123" t="s">
        <v>110</v>
      </c>
      <c r="E5" s="123" t="s">
        <v>110</v>
      </c>
      <c r="F5" s="123" t="s">
        <v>112</v>
      </c>
      <c r="G5" s="62"/>
      <c r="H5" s="62"/>
    </row>
    <row r="6" spans="1:10" ht="13.5" customHeight="1" x14ac:dyDescent="0.25">
      <c r="A6" s="63"/>
      <c r="B6" s="64"/>
      <c r="C6" s="192"/>
      <c r="D6" s="125" t="s">
        <v>103</v>
      </c>
      <c r="E6" s="124" t="s">
        <v>111</v>
      </c>
      <c r="F6" s="124" t="s">
        <v>113</v>
      </c>
      <c r="G6" s="65"/>
      <c r="H6" s="65"/>
    </row>
    <row r="7" spans="1:10" ht="13.5" customHeight="1" x14ac:dyDescent="0.25">
      <c r="A7" s="66"/>
      <c r="B7" s="67"/>
      <c r="C7" s="130"/>
      <c r="D7" s="127"/>
      <c r="E7" s="128"/>
      <c r="F7" s="129"/>
      <c r="G7" s="68"/>
    </row>
    <row r="8" spans="1:10" x14ac:dyDescent="0.25">
      <c r="A8" s="69"/>
      <c r="B8" s="70" t="s">
        <v>6</v>
      </c>
      <c r="C8" s="73">
        <v>100</v>
      </c>
      <c r="D8" s="163">
        <f>[3]Sheet1!C2</f>
        <v>103.41919969999999</v>
      </c>
      <c r="E8" s="167">
        <f>[3]Sheet1!D2</f>
        <v>95.569729199999998</v>
      </c>
      <c r="F8" s="167">
        <f>[3]Sheet1!E2</f>
        <v>105.22981729999999</v>
      </c>
      <c r="G8" s="71"/>
      <c r="H8" s="72" t="s">
        <v>16</v>
      </c>
    </row>
    <row r="9" spans="1:10" x14ac:dyDescent="0.25">
      <c r="A9" s="69"/>
      <c r="B9" s="70"/>
      <c r="C9" s="73"/>
      <c r="D9" s="74"/>
      <c r="E9" s="75"/>
      <c r="F9" s="120"/>
      <c r="G9" s="71"/>
      <c r="H9" s="72"/>
    </row>
    <row r="10" spans="1:10" s="79" customFormat="1" ht="19.5" customHeight="1" x14ac:dyDescent="0.2">
      <c r="A10" s="69"/>
      <c r="B10" s="76" t="s">
        <v>124</v>
      </c>
      <c r="C10" s="73"/>
      <c r="D10" s="74"/>
      <c r="E10" s="75"/>
      <c r="F10" s="120"/>
      <c r="G10" s="77"/>
      <c r="H10" s="78" t="s">
        <v>125</v>
      </c>
    </row>
    <row r="11" spans="1:10" s="84" customFormat="1" ht="11.25" customHeight="1" x14ac:dyDescent="0.25">
      <c r="A11" s="80" t="s">
        <v>11</v>
      </c>
      <c r="B11" s="81" t="s">
        <v>25</v>
      </c>
      <c r="C11" s="73">
        <v>32.57</v>
      </c>
      <c r="D11" s="163">
        <f>[3]Sheet1!C3</f>
        <v>100.6769</v>
      </c>
      <c r="E11" s="164">
        <f>[3]Sheet1!D3</f>
        <v>94.493590600000005</v>
      </c>
      <c r="F11" s="165">
        <f>[3]Sheet1!E3</f>
        <v>95.219251200000002</v>
      </c>
      <c r="G11" s="82" t="s">
        <v>11</v>
      </c>
      <c r="H11" s="83" t="s">
        <v>28</v>
      </c>
      <c r="J11" s="126"/>
    </row>
    <row r="12" spans="1:10" s="84" customFormat="1" ht="11.25" customHeight="1" x14ac:dyDescent="0.25">
      <c r="A12" s="80" t="s">
        <v>26</v>
      </c>
      <c r="B12" s="81" t="s">
        <v>12</v>
      </c>
      <c r="C12" s="73">
        <v>35.97</v>
      </c>
      <c r="D12" s="163">
        <f>[3]Sheet1!C4</f>
        <v>108.1191</v>
      </c>
      <c r="E12" s="164">
        <f>[3]Sheet1!D4</f>
        <v>91.765897199999998</v>
      </c>
      <c r="F12" s="165">
        <f>[3]Sheet1!E4</f>
        <v>121.0392148</v>
      </c>
      <c r="G12" s="82" t="s">
        <v>2</v>
      </c>
      <c r="H12" s="83" t="s">
        <v>19</v>
      </c>
    </row>
    <row r="13" spans="1:10" s="84" customFormat="1" ht="11.25" customHeight="1" x14ac:dyDescent="0.25">
      <c r="A13" s="80" t="s">
        <v>27</v>
      </c>
      <c r="B13" s="81" t="s">
        <v>13</v>
      </c>
      <c r="C13" s="73">
        <v>7.05</v>
      </c>
      <c r="D13" s="163">
        <f>[3]Sheet1!C5</f>
        <v>76.144800000000004</v>
      </c>
      <c r="E13" s="164">
        <f>[3]Sheet1!D5</f>
        <v>84.821590099999995</v>
      </c>
      <c r="F13" s="165">
        <f>[3]Sheet1!E5</f>
        <v>83.337442499999995</v>
      </c>
      <c r="G13" s="82" t="s">
        <v>29</v>
      </c>
      <c r="H13" s="83" t="s">
        <v>20</v>
      </c>
    </row>
    <row r="14" spans="1:10" s="84" customFormat="1" ht="11.25" customHeight="1" x14ac:dyDescent="0.25">
      <c r="A14" s="80" t="s">
        <v>4</v>
      </c>
      <c r="B14" s="81" t="s">
        <v>14</v>
      </c>
      <c r="C14" s="73">
        <v>3.26</v>
      </c>
      <c r="D14" s="163">
        <f>[3]Sheet1!C6</f>
        <v>116.8566</v>
      </c>
      <c r="E14" s="164">
        <f>[3]Sheet1!D6</f>
        <v>108.14661150000001</v>
      </c>
      <c r="F14" s="165">
        <f>[3]Sheet1!E6</f>
        <v>121.02107169999999</v>
      </c>
      <c r="G14" s="82" t="s">
        <v>4</v>
      </c>
      <c r="H14" s="83" t="s">
        <v>21</v>
      </c>
    </row>
    <row r="15" spans="1:10" s="84" customFormat="1" ht="11.25" customHeight="1" x14ac:dyDescent="0.25">
      <c r="A15" s="80" t="s">
        <v>5</v>
      </c>
      <c r="B15" s="81" t="s">
        <v>15</v>
      </c>
      <c r="C15" s="73">
        <v>21.15</v>
      </c>
      <c r="D15" s="163">
        <f>[3]Sheet1!C7</f>
        <v>106.6696</v>
      </c>
      <c r="E15" s="164">
        <f>[3]Sheet1!D7</f>
        <v>107.1082947</v>
      </c>
      <c r="F15" s="165">
        <f>[3]Sheet1!E7</f>
        <v>97.464438299999998</v>
      </c>
      <c r="G15" s="82" t="s">
        <v>5</v>
      </c>
      <c r="H15" s="83" t="s">
        <v>22</v>
      </c>
    </row>
    <row r="16" spans="1:10" s="84" customFormat="1" ht="11.25" customHeight="1" x14ac:dyDescent="0.25">
      <c r="A16" s="80"/>
      <c r="B16" s="81"/>
      <c r="C16" s="73"/>
      <c r="D16" s="74"/>
      <c r="E16" s="75"/>
      <c r="F16" s="120"/>
      <c r="G16" s="82"/>
      <c r="H16" s="83"/>
    </row>
    <row r="17" spans="1:9" s="79" customFormat="1" ht="13.5" x14ac:dyDescent="0.25">
      <c r="A17" s="69"/>
      <c r="B17" s="85" t="s">
        <v>88</v>
      </c>
      <c r="C17" s="86"/>
      <c r="D17" s="135"/>
      <c r="E17" s="136"/>
      <c r="F17" s="137"/>
      <c r="G17" s="87"/>
      <c r="H17" s="88" t="s">
        <v>93</v>
      </c>
      <c r="I17" s="59"/>
    </row>
    <row r="18" spans="1:9" x14ac:dyDescent="0.25">
      <c r="A18" s="89" t="s">
        <v>3</v>
      </c>
      <c r="B18" s="70" t="s">
        <v>7</v>
      </c>
      <c r="C18" s="73">
        <v>12.1</v>
      </c>
      <c r="D18" s="163">
        <f>[3]Sheet1!C8</f>
        <v>93.078699999999998</v>
      </c>
      <c r="E18" s="167">
        <f>[3]Sheet1!D8</f>
        <v>84.631492600000001</v>
      </c>
      <c r="F18" s="167">
        <f>[3]Sheet1!E8</f>
        <v>95.989843300000004</v>
      </c>
      <c r="G18" s="90" t="s">
        <v>3</v>
      </c>
      <c r="H18" s="91" t="s">
        <v>23</v>
      </c>
    </row>
    <row r="19" spans="1:9" ht="25.5" x14ac:dyDescent="0.25">
      <c r="A19" s="92" t="s">
        <v>30</v>
      </c>
      <c r="B19" s="93" t="s">
        <v>33</v>
      </c>
      <c r="C19" s="73">
        <v>5.64</v>
      </c>
      <c r="D19" s="163">
        <f>[3]Sheet1!C9</f>
        <v>106.5228</v>
      </c>
      <c r="E19" s="167">
        <f>[3]Sheet1!D9</f>
        <v>93.811449499999995</v>
      </c>
      <c r="F19" s="167">
        <f>[3]Sheet1!E9</f>
        <v>107.9513153</v>
      </c>
      <c r="G19" s="94" t="s">
        <v>30</v>
      </c>
      <c r="H19" s="95" t="s">
        <v>60</v>
      </c>
    </row>
    <row r="20" spans="1:9" x14ac:dyDescent="0.25">
      <c r="A20" s="92" t="s">
        <v>31</v>
      </c>
      <c r="B20" s="93" t="s">
        <v>8</v>
      </c>
      <c r="C20" s="73">
        <v>5.16</v>
      </c>
      <c r="D20" s="163">
        <f>[3]Sheet1!C10</f>
        <v>75.720399999999998</v>
      </c>
      <c r="E20" s="167">
        <f>[3]Sheet1!D10</f>
        <v>74.288245200000006</v>
      </c>
      <c r="F20" s="167">
        <f>[3]Sheet1!E10</f>
        <v>83.44238</v>
      </c>
      <c r="G20" s="94" t="s">
        <v>31</v>
      </c>
      <c r="H20" s="95" t="s">
        <v>17</v>
      </c>
    </row>
    <row r="21" spans="1:9" x14ac:dyDescent="0.25">
      <c r="A21" s="92" t="s">
        <v>32</v>
      </c>
      <c r="B21" s="96" t="s">
        <v>9</v>
      </c>
      <c r="C21" s="73">
        <v>1.3</v>
      </c>
      <c r="D21" s="163">
        <f>[3]Sheet1!C11</f>
        <v>103.6515</v>
      </c>
      <c r="E21" s="167">
        <f>[3]Sheet1!D11</f>
        <v>88.661164600000006</v>
      </c>
      <c r="F21" s="167">
        <f>[3]Sheet1!E11</f>
        <v>102.5898143</v>
      </c>
      <c r="G21" s="94" t="s">
        <v>32</v>
      </c>
      <c r="H21" s="95" t="s">
        <v>24</v>
      </c>
    </row>
    <row r="22" spans="1:9" x14ac:dyDescent="0.25">
      <c r="A22" s="97"/>
      <c r="B22" s="96"/>
      <c r="C22" s="86"/>
      <c r="D22" s="168"/>
      <c r="E22" s="169"/>
      <c r="F22" s="169"/>
      <c r="G22" s="98"/>
      <c r="H22" s="99"/>
    </row>
    <row r="23" spans="1:9" x14ac:dyDescent="0.25">
      <c r="A23" s="89" t="s">
        <v>0</v>
      </c>
      <c r="B23" s="70" t="s">
        <v>10</v>
      </c>
      <c r="C23" s="73">
        <v>63.18</v>
      </c>
      <c r="D23" s="163">
        <f>[3]Sheet1!C12</f>
        <v>99.877600000000001</v>
      </c>
      <c r="E23" s="167">
        <f>[3]Sheet1!D12</f>
        <v>90.655552299999997</v>
      </c>
      <c r="F23" s="167">
        <f>[3]Sheet1!E12</f>
        <v>97.319883799999999</v>
      </c>
      <c r="G23" s="100" t="s">
        <v>0</v>
      </c>
      <c r="H23" s="91" t="s">
        <v>18</v>
      </c>
    </row>
    <row r="24" spans="1:9" ht="10.5" customHeight="1" x14ac:dyDescent="0.25">
      <c r="A24" s="89">
        <v>10</v>
      </c>
      <c r="B24" s="70" t="s">
        <v>34</v>
      </c>
      <c r="C24" s="73">
        <v>9.82</v>
      </c>
      <c r="D24" s="163">
        <f>[3]Sheet1!C13</f>
        <v>113.1776</v>
      </c>
      <c r="E24" s="167">
        <f>[3]Sheet1!D13</f>
        <v>111.53367969999999</v>
      </c>
      <c r="F24" s="167">
        <f>[3]Sheet1!E13</f>
        <v>100.36840050000001</v>
      </c>
      <c r="G24" s="100">
        <v>10</v>
      </c>
      <c r="H24" s="91" t="s">
        <v>61</v>
      </c>
    </row>
    <row r="25" spans="1:9" x14ac:dyDescent="0.25">
      <c r="A25" s="89">
        <v>11</v>
      </c>
      <c r="B25" s="70" t="s">
        <v>35</v>
      </c>
      <c r="C25" s="73">
        <v>2.66</v>
      </c>
      <c r="D25" s="163">
        <f>[3]Sheet1!C14</f>
        <v>105.577</v>
      </c>
      <c r="E25" s="167">
        <f>[3]Sheet1!D14</f>
        <v>94.208914899999996</v>
      </c>
      <c r="F25" s="167">
        <f>[3]Sheet1!E14</f>
        <v>102.891364</v>
      </c>
      <c r="G25" s="100">
        <v>11</v>
      </c>
      <c r="H25" s="91" t="s">
        <v>62</v>
      </c>
    </row>
    <row r="26" spans="1:9" x14ac:dyDescent="0.25">
      <c r="A26" s="89">
        <v>12</v>
      </c>
      <c r="B26" s="70" t="s">
        <v>36</v>
      </c>
      <c r="C26" s="73">
        <v>0.12</v>
      </c>
      <c r="D26" s="163">
        <f>[3]Sheet1!C15</f>
        <v>0</v>
      </c>
      <c r="E26" s="167">
        <f>[3]Sheet1!D15</f>
        <v>0</v>
      </c>
      <c r="F26" s="167">
        <f>[3]Sheet1!E15</f>
        <v>20.637402300000002</v>
      </c>
      <c r="G26" s="100">
        <v>12</v>
      </c>
      <c r="H26" s="91" t="s">
        <v>63</v>
      </c>
    </row>
    <row r="27" spans="1:9" x14ac:dyDescent="0.25">
      <c r="A27" s="89">
        <v>13</v>
      </c>
      <c r="B27" s="70" t="s">
        <v>37</v>
      </c>
      <c r="C27" s="73">
        <v>0.59</v>
      </c>
      <c r="D27" s="163">
        <f>[3]Sheet1!C16</f>
        <v>102.3717</v>
      </c>
      <c r="E27" s="167">
        <f>[3]Sheet1!D16</f>
        <v>108.08832529999999</v>
      </c>
      <c r="F27" s="167">
        <f>[3]Sheet1!E16</f>
        <v>99.085537099999996</v>
      </c>
      <c r="G27" s="100">
        <v>13</v>
      </c>
      <c r="H27" s="91" t="s">
        <v>64</v>
      </c>
    </row>
    <row r="28" spans="1:9" x14ac:dyDescent="0.25">
      <c r="A28" s="89">
        <v>14</v>
      </c>
      <c r="B28" s="70" t="s">
        <v>38</v>
      </c>
      <c r="C28" s="73">
        <v>1.43</v>
      </c>
      <c r="D28" s="163">
        <f>[3]Sheet1!C17</f>
        <v>76.687399999999997</v>
      </c>
      <c r="E28" s="167">
        <f>[3]Sheet1!D17</f>
        <v>83.956804199999993</v>
      </c>
      <c r="F28" s="167">
        <f>[3]Sheet1!E17</f>
        <v>61.858179800000002</v>
      </c>
      <c r="G28" s="100">
        <v>14</v>
      </c>
      <c r="H28" s="91" t="s">
        <v>65</v>
      </c>
    </row>
    <row r="29" spans="1:9" ht="25.5" x14ac:dyDescent="0.25">
      <c r="A29" s="89">
        <v>15</v>
      </c>
      <c r="B29" s="70" t="s">
        <v>39</v>
      </c>
      <c r="C29" s="73">
        <v>5.71</v>
      </c>
      <c r="D29" s="163">
        <f>[3]Sheet1!C18</f>
        <v>96.444699999999997</v>
      </c>
      <c r="E29" s="167">
        <f>[3]Sheet1!D18</f>
        <v>103.78302840000001</v>
      </c>
      <c r="F29" s="167">
        <f>[3]Sheet1!E18</f>
        <v>96.307208500000002</v>
      </c>
      <c r="G29" s="100">
        <v>15</v>
      </c>
      <c r="H29" s="91" t="s">
        <v>66</v>
      </c>
    </row>
    <row r="30" spans="1:9" ht="52.5" customHeight="1" x14ac:dyDescent="0.25">
      <c r="A30" s="89">
        <v>16</v>
      </c>
      <c r="B30" s="70" t="s">
        <v>40</v>
      </c>
      <c r="C30" s="73">
        <v>6.38</v>
      </c>
      <c r="D30" s="163">
        <f>[3]Sheet1!C19</f>
        <v>97.597800000000007</v>
      </c>
      <c r="E30" s="167">
        <f>[3]Sheet1!D19</f>
        <v>86.922326400000003</v>
      </c>
      <c r="F30" s="167">
        <f>[3]Sheet1!E19</f>
        <v>88.178864300000001</v>
      </c>
      <c r="G30" s="100">
        <v>16</v>
      </c>
      <c r="H30" s="91" t="s">
        <v>67</v>
      </c>
    </row>
    <row r="31" spans="1:9" ht="25.5" x14ac:dyDescent="0.25">
      <c r="A31" s="89">
        <v>17</v>
      </c>
      <c r="B31" s="70" t="s">
        <v>41</v>
      </c>
      <c r="C31" s="73">
        <v>1.56</v>
      </c>
      <c r="D31" s="163">
        <f>[3]Sheet1!C20</f>
        <v>100.7564</v>
      </c>
      <c r="E31" s="167">
        <f>[3]Sheet1!D20</f>
        <v>96.950894700000006</v>
      </c>
      <c r="F31" s="167">
        <f>[3]Sheet1!E20</f>
        <v>110.8648261</v>
      </c>
      <c r="G31" s="100">
        <v>17</v>
      </c>
      <c r="H31" s="91" t="s">
        <v>68</v>
      </c>
    </row>
    <row r="32" spans="1:9" ht="25.5" x14ac:dyDescent="0.25">
      <c r="A32" s="89">
        <v>18</v>
      </c>
      <c r="B32" s="70" t="s">
        <v>42</v>
      </c>
      <c r="C32" s="73">
        <v>1.19</v>
      </c>
      <c r="D32" s="163">
        <f>[3]Sheet1!C21</f>
        <v>73.979500000000002</v>
      </c>
      <c r="E32" s="167">
        <f>[3]Sheet1!D21</f>
        <v>90.159168500000007</v>
      </c>
      <c r="F32" s="167">
        <f>[3]Sheet1!E21</f>
        <v>86.786049800000001</v>
      </c>
      <c r="G32" s="100">
        <v>18</v>
      </c>
      <c r="H32" s="91" t="s">
        <v>69</v>
      </c>
    </row>
    <row r="33" spans="1:8" ht="21" customHeight="1" x14ac:dyDescent="0.25">
      <c r="A33" s="89">
        <v>19</v>
      </c>
      <c r="B33" s="70" t="s">
        <v>43</v>
      </c>
      <c r="C33" s="73">
        <v>5.61</v>
      </c>
      <c r="D33" s="163">
        <f>[3]Sheet1!C22</f>
        <v>68.244699999999995</v>
      </c>
      <c r="E33" s="174">
        <f>[3]Sheet1!D22</f>
        <v>35.296784100000004</v>
      </c>
      <c r="F33" s="167">
        <f>[3]Sheet1!E22</f>
        <v>98.774607799999998</v>
      </c>
      <c r="G33" s="100">
        <v>19</v>
      </c>
      <c r="H33" s="91" t="s">
        <v>70</v>
      </c>
    </row>
    <row r="34" spans="1:8" ht="25.5" x14ac:dyDescent="0.25">
      <c r="A34" s="89">
        <v>20</v>
      </c>
      <c r="B34" s="70" t="s">
        <v>44</v>
      </c>
      <c r="C34" s="73">
        <v>1.7</v>
      </c>
      <c r="D34" s="163">
        <f>[3]Sheet1!C23</f>
        <v>124.1332</v>
      </c>
      <c r="E34" s="167">
        <f>[3]Sheet1!D23</f>
        <v>108.62523469999999</v>
      </c>
      <c r="F34" s="167">
        <f>[3]Sheet1!E23</f>
        <v>89.951967100000005</v>
      </c>
      <c r="G34" s="100">
        <v>20</v>
      </c>
      <c r="H34" s="91" t="s">
        <v>71</v>
      </c>
    </row>
    <row r="35" spans="1:8" ht="38.25" x14ac:dyDescent="0.25">
      <c r="A35" s="89">
        <v>21</v>
      </c>
      <c r="B35" s="70" t="s">
        <v>45</v>
      </c>
      <c r="C35" s="73">
        <v>0.97</v>
      </c>
      <c r="D35" s="163">
        <f>[3]Sheet1!C24</f>
        <v>136.66980000000001</v>
      </c>
      <c r="E35" s="167">
        <f>[3]Sheet1!D24</f>
        <v>139.72804020000001</v>
      </c>
      <c r="F35" s="167">
        <f>[3]Sheet1!E24</f>
        <v>109.67438439999999</v>
      </c>
      <c r="G35" s="100">
        <v>21</v>
      </c>
      <c r="H35" s="91" t="s">
        <v>72</v>
      </c>
    </row>
    <row r="36" spans="1:8" ht="25.5" x14ac:dyDescent="0.25">
      <c r="A36" s="89">
        <v>22</v>
      </c>
      <c r="B36" s="70" t="s">
        <v>46</v>
      </c>
      <c r="C36" s="73">
        <v>2.2599999999999998</v>
      </c>
      <c r="D36" s="163">
        <f>[3]Sheet1!C25</f>
        <v>114.44880000000001</v>
      </c>
      <c r="E36" s="167">
        <f>[3]Sheet1!D25</f>
        <v>107.0941395</v>
      </c>
      <c r="F36" s="167">
        <f>[3]Sheet1!E25</f>
        <v>92.081835900000002</v>
      </c>
      <c r="G36" s="100">
        <v>22</v>
      </c>
      <c r="H36" s="91" t="s">
        <v>73</v>
      </c>
    </row>
    <row r="37" spans="1:8" ht="25.5" x14ac:dyDescent="0.25">
      <c r="A37" s="89">
        <v>23</v>
      </c>
      <c r="B37" s="70" t="s">
        <v>47</v>
      </c>
      <c r="C37" s="73">
        <v>1.86</v>
      </c>
      <c r="D37" s="163">
        <f>[3]Sheet1!C26</f>
        <v>128.0291</v>
      </c>
      <c r="E37" s="167">
        <f>[3]Sheet1!D26</f>
        <v>107.02920930000001</v>
      </c>
      <c r="F37" s="167">
        <f>[3]Sheet1!E26</f>
        <v>104.9087304</v>
      </c>
      <c r="G37" s="100">
        <v>23</v>
      </c>
      <c r="H37" s="91" t="s">
        <v>74</v>
      </c>
    </row>
    <row r="38" spans="1:8" x14ac:dyDescent="0.25">
      <c r="A38" s="89">
        <v>24</v>
      </c>
      <c r="B38" s="70" t="s">
        <v>48</v>
      </c>
      <c r="C38" s="73">
        <v>3.57</v>
      </c>
      <c r="D38" s="163">
        <f>[3]Sheet1!C27</f>
        <v>112.66540000000001</v>
      </c>
      <c r="E38" s="167">
        <f>[3]Sheet1!D27</f>
        <v>112.0171814</v>
      </c>
      <c r="F38" s="167">
        <f>[3]Sheet1!E27</f>
        <v>109.1345352</v>
      </c>
      <c r="G38" s="100">
        <v>24</v>
      </c>
      <c r="H38" s="91" t="s">
        <v>75</v>
      </c>
    </row>
    <row r="39" spans="1:8" ht="38.25" x14ac:dyDescent="0.25">
      <c r="A39" s="89">
        <v>25</v>
      </c>
      <c r="B39" s="70" t="s">
        <v>49</v>
      </c>
      <c r="C39" s="73">
        <v>7.46</v>
      </c>
      <c r="D39" s="163">
        <f>[3]Sheet1!C28</f>
        <v>73.881299999999996</v>
      </c>
      <c r="E39" s="167">
        <f>[3]Sheet1!D28</f>
        <v>74.713566499999999</v>
      </c>
      <c r="F39" s="167">
        <f>[3]Sheet1!E28</f>
        <v>78.086775799999998</v>
      </c>
      <c r="G39" s="100">
        <v>25</v>
      </c>
      <c r="H39" s="91" t="s">
        <v>76</v>
      </c>
    </row>
    <row r="40" spans="1:8" ht="25.5" x14ac:dyDescent="0.25">
      <c r="A40" s="89">
        <v>26</v>
      </c>
      <c r="B40" s="70" t="s">
        <v>50</v>
      </c>
      <c r="C40" s="73">
        <v>0.59</v>
      </c>
      <c r="D40" s="163">
        <f>[3]Sheet1!C29</f>
        <v>98.543599999999998</v>
      </c>
      <c r="E40" s="148">
        <f>[3]Sheet1!D29</f>
        <v>85.916116299999999</v>
      </c>
      <c r="F40" s="149">
        <f>[3]Sheet1!E29</f>
        <v>94.035430700000006</v>
      </c>
      <c r="G40" s="95">
        <v>26</v>
      </c>
      <c r="H40" s="91" t="s">
        <v>77</v>
      </c>
    </row>
    <row r="41" spans="1:8" ht="10.5" customHeight="1" x14ac:dyDescent="0.25">
      <c r="A41" s="89">
        <v>27</v>
      </c>
      <c r="B41" s="70" t="s">
        <v>51</v>
      </c>
      <c r="C41" s="73">
        <v>2.3199999999999998</v>
      </c>
      <c r="D41" s="163">
        <f>[3]Sheet1!C30</f>
        <v>105.94289999999999</v>
      </c>
      <c r="E41" s="167">
        <f>[3]Sheet1!D30</f>
        <v>107.8515422</v>
      </c>
      <c r="F41" s="167">
        <f>[3]Sheet1!E30</f>
        <v>107.53010740000001</v>
      </c>
      <c r="G41" s="100">
        <v>27</v>
      </c>
      <c r="H41" s="91" t="s">
        <v>78</v>
      </c>
    </row>
    <row r="42" spans="1:8" ht="25.5" x14ac:dyDescent="0.25">
      <c r="A42" s="89">
        <v>28</v>
      </c>
      <c r="B42" s="70" t="s">
        <v>52</v>
      </c>
      <c r="C42" s="73">
        <v>1.81</v>
      </c>
      <c r="D42" s="163">
        <f>[3]Sheet1!C31</f>
        <v>92.479600000000005</v>
      </c>
      <c r="E42" s="167">
        <f>[3]Sheet1!D31</f>
        <v>124.54815929999999</v>
      </c>
      <c r="F42" s="167">
        <f>[3]Sheet1!E31</f>
        <v>129.58015900000001</v>
      </c>
      <c r="G42" s="100">
        <v>28</v>
      </c>
      <c r="H42" s="91" t="s">
        <v>79</v>
      </c>
    </row>
    <row r="43" spans="1:8" ht="25.5" x14ac:dyDescent="0.25">
      <c r="A43" s="89">
        <v>29</v>
      </c>
      <c r="B43" s="70" t="s">
        <v>53</v>
      </c>
      <c r="C43" s="73">
        <v>0.56000000000000005</v>
      </c>
      <c r="D43" s="163">
        <f>[3]Sheet1!C32</f>
        <v>118.4006</v>
      </c>
      <c r="E43" s="167">
        <f>[3]Sheet1!D32</f>
        <v>139.17914350000001</v>
      </c>
      <c r="F43" s="167">
        <f>[3]Sheet1!E32</f>
        <v>115.2442824</v>
      </c>
      <c r="G43" s="100">
        <v>29</v>
      </c>
      <c r="H43" s="91" t="s">
        <v>80</v>
      </c>
    </row>
    <row r="44" spans="1:8" ht="25.5" x14ac:dyDescent="0.25">
      <c r="A44" s="89">
        <v>30</v>
      </c>
      <c r="B44" s="70" t="s">
        <v>54</v>
      </c>
      <c r="C44" s="73">
        <v>0.44</v>
      </c>
      <c r="D44" s="163">
        <f>[3]Sheet1!C33</f>
        <v>113.7102</v>
      </c>
      <c r="E44" s="167">
        <f>[3]Sheet1!D33</f>
        <v>118.8929923</v>
      </c>
      <c r="F44" s="167">
        <f>[3]Sheet1!E33</f>
        <v>106.0894874</v>
      </c>
      <c r="G44" s="100">
        <v>30</v>
      </c>
      <c r="H44" s="91" t="s">
        <v>81</v>
      </c>
    </row>
    <row r="45" spans="1:8" x14ac:dyDescent="0.25">
      <c r="A45" s="89">
        <v>31</v>
      </c>
      <c r="B45" s="70" t="s">
        <v>55</v>
      </c>
      <c r="C45" s="73">
        <v>3.16</v>
      </c>
      <c r="D45" s="163">
        <f>[3]Sheet1!C34</f>
        <v>116.3907</v>
      </c>
      <c r="E45" s="167">
        <f>[3]Sheet1!D34</f>
        <v>108.1177888</v>
      </c>
      <c r="F45" s="167">
        <f>[3]Sheet1!E34</f>
        <v>120.4210176</v>
      </c>
      <c r="G45" s="100">
        <v>31</v>
      </c>
      <c r="H45" s="91" t="s">
        <v>82</v>
      </c>
    </row>
    <row r="46" spans="1:8" ht="10.5" customHeight="1" x14ac:dyDescent="0.25">
      <c r="A46" s="89">
        <v>32</v>
      </c>
      <c r="B46" s="70" t="s">
        <v>56</v>
      </c>
      <c r="C46" s="73">
        <v>0.35</v>
      </c>
      <c r="D46" s="163">
        <f>[3]Sheet1!C35</f>
        <v>138.59739999999999</v>
      </c>
      <c r="E46" s="167">
        <f>[3]Sheet1!D35</f>
        <v>87.001930000000002</v>
      </c>
      <c r="F46" s="167">
        <f>[3]Sheet1!E35</f>
        <v>111.6050339</v>
      </c>
      <c r="G46" s="100">
        <v>32</v>
      </c>
      <c r="H46" s="91" t="s">
        <v>83</v>
      </c>
    </row>
    <row r="47" spans="1:8" ht="25.5" x14ac:dyDescent="0.25">
      <c r="A47" s="89">
        <v>33</v>
      </c>
      <c r="B47" s="70" t="s">
        <v>57</v>
      </c>
      <c r="C47" s="73">
        <v>1.06</v>
      </c>
      <c r="D47" s="163">
        <f>[3]Sheet1!C36</f>
        <v>140.39510000000001</v>
      </c>
      <c r="E47" s="167">
        <f>[3]Sheet1!D36</f>
        <v>132.517067</v>
      </c>
      <c r="F47" s="167">
        <f>[3]Sheet1!E36</f>
        <v>95.783296699999994</v>
      </c>
      <c r="G47" s="100">
        <v>33</v>
      </c>
      <c r="H47" s="91" t="s">
        <v>84</v>
      </c>
    </row>
    <row r="48" spans="1:8" x14ac:dyDescent="0.25">
      <c r="A48" s="97"/>
      <c r="B48" s="93"/>
      <c r="C48" s="86"/>
      <c r="D48" s="74"/>
      <c r="E48" s="75"/>
      <c r="F48" s="120"/>
      <c r="G48" s="98"/>
      <c r="H48" s="101"/>
    </row>
    <row r="49" spans="1:11" ht="25.5" x14ac:dyDescent="0.25">
      <c r="A49" s="102" t="s">
        <v>1</v>
      </c>
      <c r="B49" s="70" t="s">
        <v>58</v>
      </c>
      <c r="C49" s="73">
        <v>24.72</v>
      </c>
      <c r="D49" s="74">
        <f>[3]Sheet1!C37</f>
        <v>117.5324</v>
      </c>
      <c r="E49" s="75">
        <f>[3]Sheet1!D37</f>
        <v>114.736786</v>
      </c>
      <c r="F49" s="120">
        <f>[3]Sheet1!E37</f>
        <v>128.21165500000001</v>
      </c>
      <c r="G49" s="103" t="s">
        <v>1</v>
      </c>
      <c r="H49" s="91" t="s">
        <v>85</v>
      </c>
    </row>
    <row r="50" spans="1:11" ht="25.5" x14ac:dyDescent="0.25">
      <c r="A50" s="89">
        <v>35</v>
      </c>
      <c r="B50" s="70" t="s">
        <v>59</v>
      </c>
      <c r="C50" s="73">
        <v>24.72</v>
      </c>
      <c r="D50" s="74">
        <f>[3]Sheet1!C38</f>
        <v>117.5324</v>
      </c>
      <c r="E50" s="75">
        <f>[3]Sheet1!D38</f>
        <v>114.7368377</v>
      </c>
      <c r="F50" s="120">
        <f>[3]Sheet1!E38</f>
        <v>128.21173899999999</v>
      </c>
      <c r="G50" s="100">
        <v>35</v>
      </c>
      <c r="H50" s="91" t="s">
        <v>86</v>
      </c>
    </row>
    <row r="51" spans="1:11" ht="11.25" customHeight="1" x14ac:dyDescent="0.25">
      <c r="A51" s="97"/>
      <c r="B51" s="70"/>
      <c r="C51" s="104"/>
      <c r="D51" s="104"/>
      <c r="E51" s="104"/>
      <c r="F51" s="104"/>
      <c r="G51" s="105"/>
      <c r="H51" s="106"/>
    </row>
    <row r="52" spans="1:11" x14ac:dyDescent="0.25">
      <c r="A52" s="193" t="s">
        <v>128</v>
      </c>
      <c r="B52" s="193"/>
      <c r="C52" s="193"/>
      <c r="D52" s="193"/>
      <c r="E52" s="193"/>
      <c r="F52" s="193"/>
      <c r="G52" s="193"/>
    </row>
    <row r="53" spans="1:11" x14ac:dyDescent="0.25">
      <c r="A53" s="107" t="s">
        <v>90</v>
      </c>
    </row>
    <row r="55" spans="1:11" s="84" customFormat="1" x14ac:dyDescent="0.25">
      <c r="A55" s="166" t="s">
        <v>129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</row>
    <row r="56" spans="1:11" s="84" customFormat="1" x14ac:dyDescent="0.25">
      <c r="A56" s="143" t="s">
        <v>104</v>
      </c>
      <c r="B56" s="109"/>
      <c r="C56" s="59"/>
      <c r="D56" s="59"/>
      <c r="E56" s="59"/>
      <c r="F56" s="59"/>
      <c r="G56" s="59"/>
      <c r="H56" s="59"/>
      <c r="I56" s="59"/>
      <c r="J56" s="59"/>
      <c r="K56" s="59"/>
    </row>
  </sheetData>
  <mergeCells count="3">
    <mergeCell ref="A3:H3"/>
    <mergeCell ref="C5:C6"/>
    <mergeCell ref="A52:G52"/>
  </mergeCells>
  <phoneticPr fontId="3" type="noConversion"/>
  <printOptions horizontalCentered="1"/>
  <pageMargins left="0.31496062992125984" right="0" top="0.98425196850393704" bottom="0.98425196850393704" header="0.23622047244094491" footer="0.23622047244094491"/>
  <pageSetup paperSize="9" scale="71" orientation="portrait" r:id="rId1"/>
  <headerFooter alignWithMargins="0">
    <oddHeader>&amp;R&amp;G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Tabela1</vt:lpstr>
      <vt:lpstr>Tabela2</vt:lpstr>
      <vt:lpstr>Tabela3</vt:lpstr>
      <vt:lpstr>Tabela2!Print_Area</vt:lpstr>
      <vt:lpstr>Tabela3!Print_Area</vt:lpstr>
      <vt:lpstr>Tabela1!Print_Titles</vt:lpstr>
      <vt:lpstr>Tabela3!Print_Titles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bandurmi</dc:creator>
  <cp:lastModifiedBy>RZS RS</cp:lastModifiedBy>
  <cp:lastPrinted>2018-07-23T08:35:17Z</cp:lastPrinted>
  <dcterms:created xsi:type="dcterms:W3CDTF">2008-06-27T05:57:58Z</dcterms:created>
  <dcterms:modified xsi:type="dcterms:W3CDTF">2018-09-27T09:02:01Z</dcterms:modified>
</cp:coreProperties>
</file>