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2 Bilteni\12_MESECNI STATISTICKI PREGLED\2019\06 Jun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2.4." sheetId="155" r:id="rId7"/>
    <sheet name="T2.5." sheetId="156" r:id="rId8"/>
    <sheet name="T2.6." sheetId="157" r:id="rId9"/>
    <sheet name="T3.1." sheetId="11" r:id="rId10"/>
    <sheet name="T3.2." sheetId="12" r:id="rId11"/>
    <sheet name="T4.1." sheetId="77" r:id="rId12"/>
    <sheet name="T4.2." sheetId="79" r:id="rId13"/>
    <sheet name="T4.3." sheetId="118" r:id="rId14"/>
    <sheet name="T4.4" sheetId="152" r:id="rId15"/>
    <sheet name="T5.1." sheetId="83" r:id="rId16"/>
    <sheet name="T5.2." sheetId="85" r:id="rId17"/>
    <sheet name="T5.3." sheetId="87" r:id="rId18"/>
    <sheet name="T5.4." sheetId="88" r:id="rId19"/>
    <sheet name="T5.5." sheetId="89" r:id="rId20"/>
    <sheet name="T5.6." sheetId="90" r:id="rId21"/>
    <sheet name="T5.7." sheetId="91" r:id="rId22"/>
    <sheet name="T6.1." sheetId="92" r:id="rId23"/>
    <sheet name="T6.2." sheetId="154" r:id="rId24"/>
    <sheet name="T6.3." sheetId="94" r:id="rId25"/>
    <sheet name="T6.4." sheetId="153" r:id="rId26"/>
    <sheet name="T6.5." sheetId="96" r:id="rId27"/>
    <sheet name="T6.6." sheetId="98" r:id="rId28"/>
    <sheet name="T7.1." sheetId="69" r:id="rId29"/>
    <sheet name="T7.2." sheetId="71" r:id="rId30"/>
    <sheet name="T8.1." sheetId="99" r:id="rId31"/>
    <sheet name="T8.2." sheetId="101" r:id="rId32"/>
    <sheet name="T8.3." sheetId="102" r:id="rId33"/>
    <sheet name="T8.4." sheetId="103" r:id="rId34"/>
    <sheet name="T8.5." sheetId="105" r:id="rId35"/>
    <sheet name="T9.1." sheetId="107" r:id="rId36"/>
    <sheet name="T10.1." sheetId="46" r:id="rId37"/>
    <sheet name="T11.1." sheetId="109" r:id="rId38"/>
    <sheet name="T12.1." sheetId="49" r:id="rId39"/>
    <sheet name="T12.2." sheetId="50" r:id="rId40"/>
    <sheet name="T12.3." sheetId="51" r:id="rId41"/>
  </sheets>
  <definedNames>
    <definedName name="___INDEX_SHEET___ASAP_Utilities" localSheetId="14">#REF!</definedName>
    <definedName name="___INDEX_SHEET___ASAP_Utilities" localSheetId="23">#REF!</definedName>
    <definedName name="___INDEX_SHEET___ASAP_Utilities" localSheetId="25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'T1.1.'!#REF!</definedName>
    <definedName name="_Toc379874829" localSheetId="1">'T1.1.'!#REF!</definedName>
    <definedName name="_Toc379874832" localSheetId="2">'T1.2.'!#REF!</definedName>
    <definedName name="_Toc379874833" localSheetId="2">'T1.2.'!#REF!</definedName>
    <definedName name="_Toc379874842" localSheetId="5">'Т2.3.'!#REF!</definedName>
    <definedName name="_Toc379874843" localSheetId="5">'Т2.3.'!#REF!</definedName>
    <definedName name="_Toc379874850" localSheetId="9">'T3.1.'!$A$2</definedName>
    <definedName name="_Toc379874851" localSheetId="10">'T3.2.'!$A$2</definedName>
    <definedName name="_Toc379874856" localSheetId="11">'T4.1.'!#REF!</definedName>
    <definedName name="_Toc379874859" localSheetId="12">'T4.2.'!#REF!</definedName>
    <definedName name="_Toc379874860" localSheetId="12">'T4.2.'!#REF!</definedName>
    <definedName name="_Toc379874870" localSheetId="16">'T5.2.'!#REF!</definedName>
    <definedName name="_Toc379874871" localSheetId="16">'T5.2.'!#REF!</definedName>
    <definedName name="_Toc379874874" localSheetId="15">'T5.1.'!#REF!</definedName>
    <definedName name="_Toc379874875" localSheetId="15">'T5.1.'!#REF!</definedName>
    <definedName name="_Toc379874878" localSheetId="18">'T5.4.'!#REF!</definedName>
    <definedName name="_Toc379874879" localSheetId="18">'T5.4.'!#REF!</definedName>
    <definedName name="_Toc379874880" localSheetId="17">'T5.3.'!#REF!</definedName>
    <definedName name="_Toc379874881" localSheetId="17">'T5.3.'!#REF!</definedName>
    <definedName name="_Toc379874882" localSheetId="19">'T5.5.'!#REF!</definedName>
    <definedName name="_Toc379874883" localSheetId="19">'T5.5.'!#REF!</definedName>
    <definedName name="_Toc379874884" localSheetId="20">'T5.6.'!#REF!</definedName>
    <definedName name="_Toc379874886" localSheetId="21">'T5.7.'!#REF!</definedName>
    <definedName name="_Toc379874888" localSheetId="22">'T6.1.'!#REF!</definedName>
    <definedName name="_Toc379874888" localSheetId="28">'T7.1.'!#REF!</definedName>
    <definedName name="_Toc379874889" localSheetId="22">'T6.1.'!#REF!</definedName>
    <definedName name="_Toc379874889" localSheetId="28">'T7.1.'!#REF!</definedName>
    <definedName name="_Toc379874891" localSheetId="23">'T6.2.'!$A$2</definedName>
    <definedName name="_Toc379874892" localSheetId="23">'T6.2.'!#REF!</definedName>
    <definedName name="_Toc379874894" localSheetId="23">'T6.2.'!#REF!</definedName>
    <definedName name="_Toc379874907" localSheetId="25">'T6.4.'!$A$1</definedName>
    <definedName name="_Toc379874908" localSheetId="25">'T6.4.'!$A$2</definedName>
    <definedName name="_Toc379874909" localSheetId="25">'T6.4.'!$C$4</definedName>
    <definedName name="_Toc379874911" localSheetId="25">'T6.4.'!#REF!</definedName>
    <definedName name="_Toc379874918" localSheetId="26">'T6.5.'!#REF!</definedName>
    <definedName name="_Toc379874918" localSheetId="29">'T7.2.'!#REF!</definedName>
    <definedName name="_Toc379874921" localSheetId="27">'T6.6.'!$A$1</definedName>
    <definedName name="_Toc379874922" localSheetId="27">'T6.6.'!$A$2</definedName>
    <definedName name="_Toc379874929" localSheetId="30">'T8.1.'!#REF!</definedName>
    <definedName name="_Toc379874930" localSheetId="30">'T8.1.'!#REF!</definedName>
    <definedName name="_Toc379874933" localSheetId="31">'T8.2.'!#REF!</definedName>
    <definedName name="_Toc379874934" localSheetId="31">'T8.2.'!#REF!</definedName>
    <definedName name="_Toc379874935" localSheetId="32">'T8.3.'!#REF!</definedName>
    <definedName name="_Toc379874936" localSheetId="32">'T8.3.'!#REF!</definedName>
    <definedName name="_Toc379874937" localSheetId="33">'T8.4.'!#REF!</definedName>
    <definedName name="_Toc379874938" localSheetId="33">'T8.4.'!#REF!</definedName>
    <definedName name="_Toc379874942" localSheetId="34">'T8.5.'!#REF!</definedName>
    <definedName name="_Toc379874945" localSheetId="35">'T9.1.'!$A$1</definedName>
    <definedName name="_Toc379874946" localSheetId="35">'T9.1.'!$A$2</definedName>
    <definedName name="_Toc379874950" localSheetId="37">'T11.1.'!$A$2</definedName>
    <definedName name="_Toc379874953" localSheetId="38">'T12.1.'!#REF!</definedName>
    <definedName name="_Toc379874954" localSheetId="38">'T12.1.'!#REF!</definedName>
    <definedName name="_Toc379874955" localSheetId="39">'T12.2.'!#REF!</definedName>
    <definedName name="_Toc379874956" localSheetId="39">'T12.2.'!#REF!</definedName>
    <definedName name="_Toc379874957" localSheetId="40">'T12.3.'!#REF!</definedName>
    <definedName name="_Toc379874958" localSheetId="40">'T12.3.'!#REF!</definedName>
    <definedName name="d" localSheetId="14">#REF!</definedName>
    <definedName name="d" localSheetId="23">#REF!</definedName>
    <definedName name="d" localSheetId="25">#REF!</definedName>
    <definedName name="d">#REF!</definedName>
    <definedName name="E" localSheetId="14">#REF!</definedName>
    <definedName name="E">#REF!</definedName>
    <definedName name="POCETNA" localSheetId="14">#REF!</definedName>
    <definedName name="POCETNA">#REF!</definedName>
    <definedName name="_xlnm.Print_Titles" localSheetId="3">'Т2.1.'!#REF!</definedName>
    <definedName name="_xlnm.Print_Titles" localSheetId="4">'Т2.2.'!#REF!</definedName>
    <definedName name="SD" localSheetId="14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J9" i="103" l="1"/>
  <c r="F15" i="91" l="1"/>
  <c r="E15" i="91"/>
  <c r="H16" i="90"/>
  <c r="F16" i="90"/>
  <c r="E16" i="90"/>
  <c r="E26" i="50" l="1"/>
  <c r="G35" i="89" l="1"/>
  <c r="F35" i="89"/>
  <c r="E35" i="89"/>
  <c r="D35" i="89"/>
  <c r="C35" i="89"/>
  <c r="B35" i="89"/>
  <c r="K31" i="88"/>
  <c r="J31" i="88"/>
  <c r="I31" i="88"/>
  <c r="H31" i="88"/>
  <c r="G31" i="88"/>
  <c r="F31" i="88"/>
  <c r="D31" i="88"/>
  <c r="C31" i="88"/>
  <c r="B31" i="88"/>
  <c r="K11" i="87" l="1"/>
  <c r="K34" i="87" s="1"/>
  <c r="J11" i="87"/>
  <c r="J34" i="87" s="1"/>
  <c r="I11" i="87"/>
  <c r="I34" i="87" s="1"/>
  <c r="H11" i="87"/>
  <c r="H34" i="87" s="1"/>
  <c r="G11" i="87"/>
  <c r="G34" i="87" s="1"/>
  <c r="F11" i="87"/>
  <c r="F34" i="87" s="1"/>
  <c r="E11" i="87"/>
  <c r="E34" i="87" s="1"/>
  <c r="D11" i="87"/>
  <c r="D34" i="87" s="1"/>
  <c r="C11" i="87"/>
  <c r="C34" i="87" s="1"/>
  <c r="B11" i="87"/>
  <c r="B34" i="87" s="1"/>
  <c r="G13" i="89" l="1"/>
  <c r="F13" i="89"/>
  <c r="E13" i="89"/>
  <c r="D13" i="89"/>
  <c r="C13" i="89"/>
  <c r="B13" i="89"/>
  <c r="K12" i="88"/>
  <c r="K32" i="88" s="1"/>
  <c r="J12" i="88"/>
  <c r="J32" i="88" s="1"/>
  <c r="I12" i="88"/>
  <c r="I32" i="88" s="1"/>
  <c r="H12" i="88"/>
  <c r="H32" i="88" s="1"/>
  <c r="G12" i="88"/>
  <c r="G32" i="88" s="1"/>
  <c r="F12" i="88"/>
  <c r="F32" i="88" s="1"/>
  <c r="D12" i="88"/>
  <c r="D32" i="88" s="1"/>
  <c r="C12" i="88"/>
  <c r="C32" i="88" s="1"/>
  <c r="B12" i="88"/>
  <c r="B32" i="88" s="1"/>
</calcChain>
</file>

<file path=xl/sharedStrings.xml><?xml version="1.0" encoding="utf-8"?>
<sst xmlns="http://schemas.openxmlformats.org/spreadsheetml/2006/main" count="2600" uniqueCount="1315">
  <si>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</si>
  <si>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</si>
  <si>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</si>
  <si>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</si>
  <si>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</si>
  <si>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</si>
  <si>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</si>
  <si>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</si>
  <si>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</si>
  <si>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</si>
  <si>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</si>
  <si>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</si>
  <si>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</si>
  <si>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</si>
  <si>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</si>
  <si>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</si>
  <si>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</si>
  <si>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</si>
  <si>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</si>
  <si>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</si>
  <si>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</si>
  <si>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</si>
  <si>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</si>
  <si>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</si>
  <si>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</si>
  <si>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</si>
  <si>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</si>
  <si>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</si>
  <si>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</si>
  <si>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</si>
  <si>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</si>
  <si>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</si>
  <si>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</si>
  <si>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</si>
  <si>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</si>
  <si>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</si>
  <si>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</si>
  <si>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</si>
  <si>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</si>
  <si>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</si>
  <si>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</si>
  <si>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</si>
  <si>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</si>
  <si>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</si>
  <si>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</si>
  <si>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</si>
  <si>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</si>
  <si>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</si>
  <si>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</si>
  <si>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</si>
  <si>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</si>
  <si>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</si>
  <si>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</si>
  <si>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</si>
  <si>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</si>
  <si>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</si>
  <si>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</si>
  <si>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</si>
  <si>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</si>
  <si>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</si>
  <si>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</si>
  <si>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</si>
  <si>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</si>
  <si>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</si>
  <si>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</si>
  <si>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</si>
  <si>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</si>
  <si>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</si>
  <si>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</si>
  <si>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</si>
  <si>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</si>
  <si>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</si>
  <si>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</si>
  <si>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</si>
  <si>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</si>
  <si>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</si>
  <si>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</si>
  <si>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</si>
  <si>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98,2</t>
  </si>
  <si>
    <t>98,4</t>
  </si>
  <si>
    <t>99,8</t>
  </si>
  <si>
    <t>98,7</t>
  </si>
  <si>
    <t>100,9</t>
  </si>
  <si>
    <t>98,3</t>
  </si>
  <si>
    <t>99,3</t>
  </si>
  <si>
    <t>99,4</t>
  </si>
  <si>
    <t>100,3</t>
  </si>
  <si>
    <t>101,3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</si>
  <si>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</si>
  <si>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</si>
  <si>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</si>
  <si>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</si>
  <si>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</si>
  <si>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</si>
  <si>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</si>
  <si>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</si>
  <si>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</si>
  <si>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</si>
  <si>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</si>
  <si>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</si>
  <si>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</si>
  <si>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</si>
  <si>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</si>
  <si>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</si>
  <si>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</si>
  <si>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</si>
  <si>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</si>
  <si>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</si>
  <si>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</si>
  <si>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</si>
  <si>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</si>
  <si>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</si>
  <si>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</si>
  <si>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</si>
  <si>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</si>
  <si>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</si>
  <si>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</si>
  <si>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</si>
  <si>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</si>
  <si>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</si>
  <si>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</si>
  <si>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</si>
  <si>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</si>
  <si>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</si>
  <si>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102,6</t>
  </si>
  <si>
    <t>103,6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</si>
  <si>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</si>
  <si>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</si>
  <si>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</si>
  <si>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</si>
  <si>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</si>
  <si>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</si>
  <si>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</si>
  <si>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</si>
  <si>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</si>
  <si>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</si>
  <si>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</si>
  <si>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</si>
  <si>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</si>
  <si>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</si>
  <si>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</si>
  <si>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</si>
  <si>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</si>
  <si>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</si>
  <si>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</si>
  <si>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</si>
  <si>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</si>
  <si>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</si>
  <si>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</si>
  <si>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</si>
  <si>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</si>
  <si>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</si>
  <si>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</si>
  <si>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</si>
  <si>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</si>
  <si>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</si>
  <si>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</si>
  <si>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</si>
  <si>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</si>
  <si>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</si>
  <si>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</si>
  <si>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</si>
  <si>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</si>
  <si>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</si>
  <si>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</si>
  <si>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</si>
  <si>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</si>
  <si>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</si>
  <si>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</si>
  <si>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</si>
  <si>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</si>
  <si>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</si>
  <si>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</si>
  <si>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</si>
  <si>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</si>
  <si>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</si>
  <si>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</si>
  <si>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</si>
  <si>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</si>
  <si>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</si>
  <si>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</si>
  <si>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</si>
  <si>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</si>
  <si>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</si>
  <si>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</si>
  <si>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</si>
  <si>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</si>
  <si>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</si>
  <si>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</si>
  <si>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</si>
  <si>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</si>
  <si>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</si>
  <si>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</si>
  <si>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</si>
  <si>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</si>
  <si>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</si>
  <si>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</si>
  <si>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</si>
  <si>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</si>
  <si>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</si>
  <si>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</si>
  <si>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</si>
  <si>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</si>
  <si>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</si>
  <si>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</si>
  <si>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</si>
  <si>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</si>
  <si>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</si>
  <si>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</si>
  <si>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</si>
  <si>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</si>
  <si>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</si>
  <si>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</si>
  <si>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</si>
  <si>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</si>
  <si>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</si>
  <si>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</si>
  <si>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</si>
  <si>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</si>
  <si>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</si>
  <si>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</si>
  <si>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</si>
  <si>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</si>
  <si>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</si>
  <si>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</si>
  <si>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</si>
  <si>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</si>
  <si>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</si>
  <si>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</si>
  <si>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</si>
  <si>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</si>
  <si>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</si>
  <si>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</si>
  <si>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</si>
  <si>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</si>
  <si>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</si>
  <si>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</si>
  <si>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</si>
  <si>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</si>
  <si>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</si>
  <si>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</si>
  <si>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</si>
  <si>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</si>
  <si>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</si>
  <si>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</si>
  <si>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</si>
  <si>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</si>
  <si>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</si>
  <si>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</si>
  <si>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</si>
  <si>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</si>
  <si>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</si>
  <si>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</si>
  <si>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</si>
  <si>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</si>
  <si>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</si>
  <si>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</si>
  <si>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</si>
  <si>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</si>
  <si>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</si>
  <si>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</si>
  <si>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</si>
  <si>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</si>
  <si>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</si>
  <si>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</si>
  <si>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</si>
  <si>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</si>
  <si>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</si>
  <si>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</si>
  <si>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</si>
  <si>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104,8</t>
  </si>
  <si>
    <t>107,7</t>
  </si>
  <si>
    <t>104,7</t>
  </si>
  <si>
    <t>108,1</t>
  </si>
  <si>
    <t>119,2</t>
  </si>
  <si>
    <t>104,2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</si>
  <si>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</si>
  <si>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</si>
  <si>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</si>
  <si>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</si>
  <si>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</si>
  <si>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</si>
  <si>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</si>
  <si>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</si>
  <si>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</si>
  <si>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</si>
  <si>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</si>
  <si>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</si>
  <si>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</si>
  <si>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</si>
  <si>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</si>
  <si>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</si>
  <si>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</si>
  <si>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</si>
  <si>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</si>
  <si>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</si>
  <si>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</si>
  <si>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</si>
  <si>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</si>
  <si>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</si>
  <si>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</si>
  <si>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</si>
  <si>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</si>
  <si>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</si>
  <si>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</si>
  <si>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</si>
  <si>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</si>
  <si>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</si>
  <si>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</si>
  <si>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</si>
  <si>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</si>
  <si>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</si>
  <si>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</si>
  <si>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</si>
  <si>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</si>
  <si>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</si>
  <si>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</si>
  <si>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</si>
  <si>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</si>
  <si>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</si>
  <si>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</si>
  <si>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104,1</t>
  </si>
  <si>
    <t>96,7</t>
  </si>
  <si>
    <t>103,7</t>
  </si>
  <si>
    <t xml:space="preserve">    Value of import and indices by section of activity classification</t>
  </si>
  <si>
    <t>108,0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</si>
  <si>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</si>
  <si>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</si>
  <si>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</si>
  <si>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</si>
  <si>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</si>
  <si>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</si>
  <si>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</si>
  <si>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</si>
  <si>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</si>
  <si>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102,9</t>
  </si>
  <si>
    <t>109,7</t>
  </si>
  <si>
    <t xml:space="preserve">    Import by main partner country </t>
  </si>
  <si>
    <t>104,9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</si>
  <si>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</si>
  <si>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</si>
  <si>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</si>
  <si>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</si>
  <si>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</si>
  <si>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</si>
  <si>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</si>
  <si>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</si>
  <si>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</si>
  <si>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</si>
  <si>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</si>
  <si>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</si>
  <si>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</si>
  <si>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</si>
  <si>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</si>
  <si>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</si>
  <si>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</si>
  <si>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</si>
  <si>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</si>
  <si>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</si>
  <si>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</si>
  <si>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</si>
  <si>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</si>
  <si>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</si>
  <si>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</si>
  <si>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</si>
  <si>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</si>
  <si>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</si>
  <si>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</si>
  <si>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</si>
  <si>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</si>
  <si>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</si>
  <si>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</si>
  <si>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</si>
  <si>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</si>
  <si>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</si>
  <si>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</si>
  <si>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</si>
  <si>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</si>
  <si>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</si>
  <si>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</si>
  <si>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</si>
  <si>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</si>
  <si>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</si>
  <si>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</si>
  <si>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</si>
  <si>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</si>
  <si>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</si>
  <si>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</si>
  <si>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</si>
  <si>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</si>
  <si>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</si>
  <si>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</si>
  <si>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</si>
  <si>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</si>
  <si>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</si>
  <si>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</si>
  <si>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</si>
  <si>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</si>
  <si>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</si>
  <si>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</si>
  <si>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</si>
  <si>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</si>
  <si>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</si>
  <si>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</si>
  <si>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</si>
  <si>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</si>
  <si>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</si>
  <si>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</si>
  <si>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</si>
  <si>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</si>
  <si>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</si>
  <si>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</si>
  <si>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</si>
  <si>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</si>
  <si>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</si>
  <si>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</si>
  <si>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</si>
  <si>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</si>
  <si>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</si>
  <si>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</si>
  <si>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</si>
  <si>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</si>
  <si>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</si>
  <si>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</si>
  <si>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</si>
  <si>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</si>
  <si>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</si>
  <si>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</si>
  <si>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</si>
  <si>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</si>
  <si>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</si>
  <si>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</si>
  <si>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</si>
  <si>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</si>
  <si>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</si>
  <si>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</si>
  <si>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</si>
  <si>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</si>
  <si>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</si>
  <si>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</si>
  <si>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</si>
  <si>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</si>
  <si>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</si>
  <si>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</si>
  <si>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</si>
  <si>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</si>
  <si>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</si>
  <si>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</si>
  <si>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</si>
  <si>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</si>
  <si>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</si>
  <si>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</si>
  <si>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</si>
  <si>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</si>
  <si>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</si>
  <si>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</si>
  <si>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</si>
  <si>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</si>
  <si>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</si>
  <si>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</si>
  <si>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</si>
  <si>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</si>
  <si>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</si>
  <si>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</si>
  <si>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</si>
  <si>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</si>
  <si>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</si>
  <si>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</si>
  <si>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</si>
  <si>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</si>
  <si>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</si>
  <si>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</si>
  <si>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</si>
  <si>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</si>
  <si>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</si>
  <si>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</si>
  <si>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</si>
  <si>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</si>
  <si>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</si>
  <si>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</si>
  <si>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</si>
  <si>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</si>
  <si>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</si>
  <si>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</si>
  <si>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</si>
  <si>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</si>
  <si>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</si>
  <si>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</si>
  <si>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</si>
  <si>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</si>
  <si>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</si>
  <si>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</si>
  <si>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</si>
  <si>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</si>
  <si>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</si>
  <si>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</si>
  <si>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</si>
  <si>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</si>
  <si>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</si>
  <si>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</si>
  <si>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</si>
  <si>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</si>
  <si>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</si>
  <si>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</si>
  <si>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</si>
  <si>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</si>
  <si>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</si>
  <si>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</si>
  <si>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</si>
  <si>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</si>
  <si>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</si>
  <si>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</si>
  <si>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</si>
  <si>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</si>
  <si>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</si>
  <si>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</si>
  <si>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</si>
  <si>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</si>
  <si>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</si>
  <si>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</si>
  <si>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</si>
  <si>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</si>
  <si>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</si>
  <si>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</si>
  <si>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</si>
  <si>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</si>
  <si>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</si>
  <si>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</si>
  <si>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</si>
  <si>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</si>
  <si>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</si>
  <si>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</si>
  <si>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</si>
  <si>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</si>
  <si>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</si>
  <si>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</si>
  <si>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</si>
  <si>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</si>
  <si>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</si>
  <si>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</si>
  <si>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</si>
  <si>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</si>
  <si>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</si>
  <si>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</si>
  <si>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</si>
  <si>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</si>
  <si>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</si>
  <si>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</si>
  <si>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108,6</t>
  </si>
  <si>
    <t>111,6</t>
  </si>
  <si>
    <t>95,4</t>
  </si>
  <si>
    <t>108,4</t>
  </si>
  <si>
    <t>105,8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</si>
  <si>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</si>
  <si>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</si>
  <si>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</si>
  <si>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</si>
  <si>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</si>
  <si>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</si>
  <si>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</si>
  <si>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</si>
  <si>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</si>
  <si>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</si>
  <si>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</si>
  <si>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</si>
  <si>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</si>
  <si>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</si>
  <si>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</si>
  <si>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</si>
  <si>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</si>
  <si>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107,9</t>
  </si>
  <si>
    <t>124,2</t>
  </si>
  <si>
    <t>96,9</t>
  </si>
  <si>
    <t>96,3</t>
  </si>
  <si>
    <t>115,7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</si>
  <si>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</si>
  <si>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</si>
  <si>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</si>
  <si>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</si>
  <si>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</si>
  <si>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</si>
  <si>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</si>
  <si>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</si>
  <si>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</si>
  <si>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</si>
  <si>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</si>
  <si>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</si>
  <si>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</si>
  <si>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</si>
  <si>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</si>
  <si>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</si>
  <si>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</si>
  <si>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</si>
  <si>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</si>
  <si>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</si>
  <si>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</si>
  <si>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</si>
  <si>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</si>
  <si>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</si>
  <si>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</si>
  <si>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</si>
  <si>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</si>
  <si>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</si>
  <si>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</si>
  <si>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</si>
  <si>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</si>
  <si>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</si>
  <si>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</si>
  <si>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</si>
  <si>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</si>
  <si>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</si>
  <si>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</si>
  <si>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</si>
  <si>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</si>
  <si>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</si>
  <si>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</si>
  <si>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</si>
  <si>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</si>
  <si>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</si>
  <si>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</si>
  <si>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</si>
  <si>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</si>
  <si>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</si>
  <si>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</si>
  <si>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</si>
  <si>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</si>
  <si>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</si>
  <si>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</si>
  <si>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</si>
  <si>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</si>
  <si>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</si>
  <si>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</si>
  <si>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</si>
  <si>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</si>
  <si>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</si>
  <si>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</si>
  <si>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</si>
  <si>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</si>
  <si>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</si>
  <si>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</si>
  <si>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t>97,5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</si>
  <si>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</si>
  <si>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</si>
  <si>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</si>
  <si>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</si>
  <si>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</si>
  <si>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</si>
  <si>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</si>
  <si>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</si>
  <si>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</si>
  <si>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</si>
  <si>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</si>
  <si>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</si>
  <si>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</si>
  <si>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</si>
  <si>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</si>
  <si>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</si>
  <si>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</si>
  <si>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</si>
  <si>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</si>
  <si>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</si>
  <si>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</si>
  <si>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</si>
  <si>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</si>
  <si>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</si>
  <si>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</si>
  <si>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</si>
  <si>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</si>
  <si>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</si>
  <si>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</si>
  <si>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</si>
  <si>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</si>
  <si>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</si>
  <si>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</si>
  <si>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</si>
  <si>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</si>
  <si>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</si>
  <si>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</si>
  <si>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</si>
  <si>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</si>
  <si>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</si>
  <si>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</si>
  <si>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</si>
  <si>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</si>
  <si>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</si>
  <si>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</si>
  <si>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</si>
  <si>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</si>
  <si>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</si>
  <si>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98,5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</si>
  <si>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</si>
  <si>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</si>
  <si>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</si>
  <si>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</si>
  <si>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</si>
  <si>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</si>
  <si>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</si>
  <si>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</si>
  <si>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</si>
  <si>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</si>
  <si>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110,1</t>
  </si>
  <si>
    <t>110,2</t>
  </si>
  <si>
    <t>88,3</t>
  </si>
  <si>
    <t>107,3</t>
  </si>
  <si>
    <t>50,1</t>
  </si>
  <si>
    <t>85,6</t>
  </si>
  <si>
    <t>82,3</t>
  </si>
  <si>
    <t>113,0</t>
  </si>
  <si>
    <t>107,5</t>
  </si>
  <si>
    <t>64,6</t>
  </si>
  <si>
    <t>86,7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</si>
  <si>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</si>
  <si>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</si>
  <si>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t>112,4</t>
  </si>
  <si>
    <t>100,8</t>
  </si>
  <si>
    <t>118,2</t>
  </si>
  <si>
    <t>109,3</t>
  </si>
  <si>
    <t xml:space="preserve">Поштанске услуге
Postal activities </t>
  </si>
  <si>
    <t xml:space="preserve">писмоносне пошиљке, хиљ.
letter mail, thous.
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</si>
  <si>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</si>
  <si>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</si>
  <si>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</si>
  <si>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</si>
  <si>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</si>
  <si>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110,3</t>
  </si>
  <si>
    <t>115,1</t>
  </si>
  <si>
    <t>1 072</t>
  </si>
  <si>
    <t>1 097</t>
  </si>
  <si>
    <t>1 060</t>
  </si>
  <si>
    <t>1 067</t>
  </si>
  <si>
    <t>1 083</t>
  </si>
  <si>
    <t>1 182</t>
  </si>
  <si>
    <t>1 149</t>
  </si>
  <si>
    <t>1 268</t>
  </si>
  <si>
    <t>1 261</t>
  </si>
  <si>
    <t>1 104</t>
  </si>
  <si>
    <t>1 045</t>
  </si>
  <si>
    <t>1 052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</si>
  <si>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</si>
  <si>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</si>
  <si>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</si>
  <si>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</si>
  <si>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</si>
  <si>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105,3</t>
  </si>
  <si>
    <t>154,0</t>
  </si>
  <si>
    <t>66,2</t>
  </si>
  <si>
    <t>180,7</t>
  </si>
  <si>
    <t>55,7</t>
  </si>
  <si>
    <t>104,5</t>
  </si>
  <si>
    <t>108,9</t>
  </si>
  <si>
    <t>118,3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</si>
  <si>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</si>
  <si>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</si>
  <si>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</si>
  <si>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</si>
  <si>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</si>
  <si>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</si>
  <si>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</si>
  <si>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t>мај / May</t>
  </si>
  <si>
    <t>106,2</t>
  </si>
  <si>
    <t>109,8</t>
  </si>
  <si>
    <t>84,5</t>
  </si>
  <si>
    <t>93,0</t>
  </si>
  <si>
    <t>84,0</t>
  </si>
  <si>
    <t>110,8</t>
  </si>
  <si>
    <t>117,7</t>
  </si>
  <si>
    <t>105,5</t>
  </si>
  <si>
    <t>115,8</t>
  </si>
  <si>
    <t>113,5</t>
  </si>
  <si>
    <t>114,3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</si>
  <si>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</si>
  <si>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</si>
  <si>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Index is higher than 999</t>
  </si>
  <si>
    <t>102,4</t>
  </si>
  <si>
    <t>112,8</t>
  </si>
  <si>
    <t>136,0</t>
  </si>
  <si>
    <t>120,6</t>
  </si>
  <si>
    <t>115,4</t>
  </si>
  <si>
    <t xml:space="preserve">   Consumer price indices by main division of consumption</t>
  </si>
  <si>
    <t>112,7</t>
  </si>
  <si>
    <t>95,6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</si>
  <si>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</si>
  <si>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</si>
  <si>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</si>
  <si>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</si>
  <si>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t>105,1</t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</si>
  <si>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</si>
  <si>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107,0</t>
  </si>
  <si>
    <t>106,0</t>
  </si>
  <si>
    <t>78,9</t>
  </si>
  <si>
    <t>121,2</t>
  </si>
  <si>
    <t>123,0</t>
  </si>
  <si>
    <t>69,1</t>
  </si>
  <si>
    <t>94,2</t>
  </si>
  <si>
    <t>11,3</t>
  </si>
  <si>
    <t>84,2</t>
  </si>
  <si>
    <t>93,4</t>
  </si>
  <si>
    <r>
      <t xml:space="preserve">  </t>
    </r>
    <r>
      <rPr>
        <sz val="10"/>
        <rFont val="Arial Narrow"/>
        <family val="2"/>
      </rPr>
      <t>Ø2015 = 100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</si>
  <si>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>Индекс је компилиран на децембар 2016. године /  Index is compiled to December 2016</t>
    </r>
  </si>
  <si>
    <t>327,2</t>
  </si>
  <si>
    <t>94,0</t>
  </si>
  <si>
    <t>136,6</t>
  </si>
  <si>
    <t>174,4</t>
  </si>
  <si>
    <t>238,1</t>
  </si>
  <si>
    <t>88,5</t>
  </si>
  <si>
    <t>26,8</t>
  </si>
  <si>
    <t>51,3</t>
  </si>
  <si>
    <t>128,0</t>
  </si>
  <si>
    <t>117,4</t>
  </si>
  <si>
    <t>107,2</t>
  </si>
  <si>
    <t>173,3</t>
  </si>
  <si>
    <t>103,1</t>
  </si>
  <si>
    <r>
      <t xml:space="preserve">Доласци туриста
</t>
    </r>
    <r>
      <rPr>
        <i/>
        <sz val="10"/>
        <rFont val="Arial Narrow"/>
        <family val="2"/>
      </rPr>
      <t>Tourist arrivals</t>
    </r>
  </si>
  <si>
    <r>
      <t xml:space="preserve">Ноћења туриста
</t>
    </r>
    <r>
      <rPr>
        <i/>
        <sz val="10"/>
        <rFont val="Arial Narrow"/>
        <family val="2"/>
      </rPr>
      <t>Tourist nights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</si>
  <si>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</si>
  <si>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домаћи
</t>
    </r>
    <r>
      <rPr>
        <i/>
        <sz val="10"/>
        <rFont val="Arial Narrow"/>
        <family val="2"/>
      </rPr>
      <t>domestic</t>
    </r>
  </si>
  <si>
    <r>
      <t xml:space="preserve">страни
</t>
    </r>
    <r>
      <rPr>
        <i/>
        <sz val="10"/>
        <rFont val="Arial Narrow"/>
        <family val="2"/>
      </rPr>
      <t>foreign</t>
    </r>
  </si>
  <si>
    <t>143,0</t>
  </si>
  <si>
    <t>122,0</t>
  </si>
  <si>
    <t>92,8</t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</si>
  <si>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</si>
  <si>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</si>
  <si>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</si>
  <si>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t>82320,0</t>
  </si>
  <si>
    <t>36257,3</t>
  </si>
  <si>
    <t>8201,1</t>
  </si>
  <si>
    <t>14400,7</t>
  </si>
  <si>
    <t>193,6</t>
  </si>
  <si>
    <t>2611,8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</si>
  <si>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</si>
  <si>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</si>
  <si>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</si>
  <si>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</si>
  <si>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</si>
  <si>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</si>
  <si>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</si>
  <si>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74,8</t>
  </si>
  <si>
    <t>49,7</t>
  </si>
  <si>
    <t>93,5</t>
  </si>
  <si>
    <t>94,3</t>
  </si>
  <si>
    <t>104,6</t>
  </si>
  <si>
    <t>апр / Apr</t>
  </si>
  <si>
    <t>Ø2015=100</t>
  </si>
  <si>
    <t>121,5</t>
  </si>
  <si>
    <t>105,7</t>
  </si>
  <si>
    <t>90,8</t>
  </si>
  <si>
    <t>135,4</t>
  </si>
  <si>
    <t>106,8</t>
  </si>
  <si>
    <t>103,0</t>
  </si>
  <si>
    <t>68,0</t>
  </si>
  <si>
    <r>
      <t>111,8</t>
    </r>
    <r>
      <rPr>
        <vertAlign val="superscript"/>
        <sz val="10"/>
        <rFont val="Arial Narrow"/>
        <family val="2"/>
      </rPr>
      <t>1)</t>
    </r>
  </si>
  <si>
    <t>јун / Jun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</si>
  <si>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</si>
  <si>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</si>
  <si>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68,9</t>
  </si>
  <si>
    <t>116,6</t>
  </si>
  <si>
    <t>71,3</t>
  </si>
  <si>
    <t>113,6</t>
  </si>
  <si>
    <t>221,1</t>
  </si>
  <si>
    <t>68,5</t>
  </si>
  <si>
    <t>110,7</t>
  </si>
  <si>
    <t>116,5</t>
  </si>
  <si>
    <t>92,7</t>
  </si>
  <si>
    <t>78,4</t>
  </si>
  <si>
    <t>43,2</t>
  </si>
  <si>
    <t>203,0</t>
  </si>
  <si>
    <t>0,6</t>
  </si>
  <si>
    <t>120,1</t>
  </si>
  <si>
    <t>182,7</t>
  </si>
  <si>
    <t>119,0</t>
  </si>
  <si>
    <t>111,0</t>
  </si>
  <si>
    <t>21,9</t>
  </si>
  <si>
    <t>111,9</t>
  </si>
  <si>
    <t>117,8</t>
  </si>
  <si>
    <t>111,8</t>
  </si>
  <si>
    <t>106,5</t>
  </si>
  <si>
    <t>101,5</t>
  </si>
  <si>
    <r>
      <rPr>
        <sz val="10"/>
        <rFont val="Arial Narrow"/>
        <family val="2"/>
      </rPr>
      <t xml:space="preserve">апр </t>
    </r>
    <r>
      <rPr>
        <i/>
        <sz val="10"/>
        <rFont val="Arial Narrow"/>
        <family val="2"/>
        <charset val="238"/>
      </rPr>
      <t>/ Apr</t>
    </r>
  </si>
  <si>
    <t>101,0</t>
  </si>
  <si>
    <t>158,2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</si>
  <si>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</si>
  <si>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92,9</t>
  </si>
  <si>
    <t>20,1</t>
  </si>
  <si>
    <t>116,4</t>
  </si>
  <si>
    <t>48,0</t>
  </si>
  <si>
    <t>95,3</t>
  </si>
  <si>
    <t>105,4</t>
  </si>
  <si>
    <t>129,2</t>
  </si>
  <si>
    <t>95,2</t>
  </si>
  <si>
    <t>134,8</t>
  </si>
  <si>
    <t>50,5</t>
  </si>
  <si>
    <t>142,5</t>
  </si>
  <si>
    <t>101,8</t>
  </si>
  <si>
    <t>85,1</t>
  </si>
  <si>
    <t>17,9</t>
  </si>
  <si>
    <t>583,7</t>
  </si>
  <si>
    <t>95,0</t>
  </si>
  <si>
    <t>7,4</t>
  </si>
  <si>
    <t>89,8</t>
  </si>
  <si>
    <t>111,2</t>
  </si>
  <si>
    <t>90,2</t>
  </si>
  <si>
    <t>114,7</t>
  </si>
  <si>
    <t>124,5</t>
  </si>
  <si>
    <t>11,4</t>
  </si>
  <si>
    <t>96,8</t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</si>
  <si>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</si>
  <si>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</si>
  <si>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</si>
  <si>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</si>
  <si>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сеп / Sep</t>
  </si>
  <si>
    <r>
      <t>јул
J</t>
    </r>
    <r>
      <rPr>
        <i/>
        <sz val="10"/>
        <rFont val="Arial Narrow"/>
        <family val="2"/>
        <charset val="238"/>
      </rPr>
      <t>ul</t>
    </r>
  </si>
  <si>
    <t>2)</t>
  </si>
  <si>
    <t>0,8</t>
  </si>
  <si>
    <t xml:space="preserve">                                                                    Индекси – исти период претходне године = 100</t>
  </si>
  <si>
    <t>окт / Oct</t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</si>
  <si>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</si>
  <si>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t>70,8</t>
  </si>
  <si>
    <t>116,8</t>
  </si>
  <si>
    <t>121,3</t>
  </si>
  <si>
    <t>102,0</t>
  </si>
  <si>
    <t>114,0</t>
  </si>
  <si>
    <t>102,8</t>
  </si>
  <si>
    <t>63,7</t>
  </si>
  <si>
    <t>135,6</t>
  </si>
  <si>
    <t>142,9</t>
  </si>
  <si>
    <t>83,9</t>
  </si>
  <si>
    <t>78,3</t>
  </si>
  <si>
    <t>195,5</t>
  </si>
  <si>
    <t>48,7</t>
  </si>
  <si>
    <t>95,9</t>
  </si>
  <si>
    <t>492,5</t>
  </si>
  <si>
    <t>373,5</t>
  </si>
  <si>
    <t>114,9</t>
  </si>
  <si>
    <t>315,9</t>
  </si>
  <si>
    <t>112,5</t>
  </si>
  <si>
    <t>911,0</t>
  </si>
  <si>
    <t>120,2</t>
  </si>
  <si>
    <t>189,1</t>
  </si>
  <si>
    <t>125,1</t>
  </si>
  <si>
    <t>92,4</t>
  </si>
  <si>
    <t>103,5</t>
  </si>
  <si>
    <t>115,3</t>
  </si>
  <si>
    <t>90,5</t>
  </si>
  <si>
    <t>94,9</t>
  </si>
  <si>
    <t>131,4</t>
  </si>
  <si>
    <t>47,2</t>
  </si>
  <si>
    <t>115,6</t>
  </si>
  <si>
    <t>104,4</t>
  </si>
  <si>
    <t>124,8</t>
  </si>
  <si>
    <t>108,2</t>
  </si>
  <si>
    <t>103,8</t>
  </si>
  <si>
    <r>
      <t>2018</t>
    </r>
    <r>
      <rPr>
        <vertAlign val="superscript"/>
        <sz val="10"/>
        <rFont val="Arial Narrow"/>
        <family val="2"/>
        <charset val="238"/>
      </rPr>
      <t>1)</t>
    </r>
  </si>
  <si>
    <t>нов / Nov</t>
  </si>
  <si>
    <t>Preliminary data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</si>
  <si>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</si>
  <si>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</si>
  <si>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>сеп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Sep</t>
    </r>
  </si>
  <si>
    <r>
      <t xml:space="preserve"> </t>
    </r>
    <r>
      <rPr>
        <vertAlign val="superscript"/>
        <sz val="10"/>
        <rFont val="Arial Narrow"/>
        <family val="2"/>
        <charset val="238"/>
      </rPr>
      <t xml:space="preserve"> 2)</t>
    </r>
  </si>
  <si>
    <r>
      <t>сеп</t>
    </r>
    <r>
      <rPr>
        <vertAlign val="superscript"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 xml:space="preserve">/ </t>
    </r>
    <r>
      <rPr>
        <i/>
        <sz val="10"/>
        <rFont val="Arial Narrow"/>
        <family val="2"/>
        <charset val="238"/>
      </rPr>
      <t>Sep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</si>
  <si>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</si>
  <si>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t>46,4</t>
  </si>
  <si>
    <t>127,3</t>
  </si>
  <si>
    <t>59,0</t>
  </si>
  <si>
    <t>67,4</t>
  </si>
  <si>
    <t>381,7</t>
  </si>
  <si>
    <t>126,9</t>
  </si>
  <si>
    <t>245,9</t>
  </si>
  <si>
    <t>81,1</t>
  </si>
  <si>
    <t>78,6</t>
  </si>
  <si>
    <t>8,6</t>
  </si>
  <si>
    <t>33,4</t>
  </si>
  <si>
    <t>72,8</t>
  </si>
  <si>
    <t>119,3</t>
  </si>
  <si>
    <t>71,2</t>
  </si>
  <si>
    <t>97,6</t>
  </si>
  <si>
    <t>102,5</t>
  </si>
  <si>
    <t>100,2</t>
  </si>
  <si>
    <t>247,4</t>
  </si>
  <si>
    <t>125,5</t>
  </si>
  <si>
    <t>10,6</t>
  </si>
  <si>
    <t>9,8</t>
  </si>
  <si>
    <t>167,1</t>
  </si>
  <si>
    <t>90,9</t>
  </si>
  <si>
    <t>6,9</t>
  </si>
  <si>
    <t>77,8</t>
  </si>
  <si>
    <t>1 334</t>
  </si>
  <si>
    <t>1 340</t>
  </si>
  <si>
    <t>1 098</t>
  </si>
  <si>
    <t>1 105</t>
  </si>
  <si>
    <t>1 754</t>
  </si>
  <si>
    <t>1 787</t>
  </si>
  <si>
    <t>1 745</t>
  </si>
  <si>
    <t>1 752</t>
  </si>
  <si>
    <t>1 069</t>
  </si>
  <si>
    <t>1 088</t>
  </si>
  <si>
    <t>1 007</t>
  </si>
  <si>
    <t>1 929</t>
  </si>
  <si>
    <t>1 897</t>
  </si>
  <si>
    <t>2 075</t>
  </si>
  <si>
    <t>2 068</t>
  </si>
  <si>
    <t>1 166</t>
  </si>
  <si>
    <t>1 099</t>
  </si>
  <si>
    <t>1 336</t>
  </si>
  <si>
    <t>1 252</t>
  </si>
  <si>
    <t>1 786</t>
  </si>
  <si>
    <t>1 809</t>
  </si>
  <si>
    <t>1 375</t>
  </si>
  <si>
    <t>1 385</t>
  </si>
  <si>
    <t>1 698</t>
  </si>
  <si>
    <t>1 710</t>
  </si>
  <si>
    <t>1 137</t>
  </si>
  <si>
    <t>1 122</t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</si>
  <si>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</si>
  <si>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</si>
  <si>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</si>
  <si>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t>дец / Dec</t>
  </si>
  <si>
    <r>
      <t xml:space="preserve">апр </t>
    </r>
    <r>
      <rPr>
        <i/>
        <sz val="10"/>
        <rFont val="Arial Narrow"/>
        <family val="2"/>
        <charset val="238"/>
      </rPr>
      <t>/ Apr</t>
    </r>
  </si>
  <si>
    <r>
      <t xml:space="preserve">сеп/ </t>
    </r>
    <r>
      <rPr>
        <i/>
        <sz val="10"/>
        <rFont val="Arial Narrow"/>
        <family val="2"/>
      </rPr>
      <t>Sep</t>
    </r>
  </si>
  <si>
    <r>
      <t>јул /</t>
    </r>
    <r>
      <rPr>
        <i/>
        <sz val="10"/>
        <rFont val="Arial Narrow"/>
        <family val="2"/>
      </rPr>
      <t xml:space="preserve"> July</t>
    </r>
  </si>
  <si>
    <r>
      <t xml:space="preserve">јул                </t>
    </r>
    <r>
      <rPr>
        <i/>
        <sz val="10"/>
        <rFont val="Arial Narrow"/>
        <family val="2"/>
        <charset val="238"/>
      </rPr>
      <t>Jul</t>
    </r>
  </si>
  <si>
    <t>59,8</t>
  </si>
  <si>
    <t>71,7</t>
  </si>
  <si>
    <t>74,1</t>
  </si>
  <si>
    <t>63,6</t>
  </si>
  <si>
    <t>91,8</t>
  </si>
  <si>
    <t>89,0</t>
  </si>
  <si>
    <t>115,2</t>
  </si>
  <si>
    <t>97,7</t>
  </si>
  <si>
    <t>91,5</t>
  </si>
  <si>
    <t>258,9</t>
  </si>
  <si>
    <t>86,0</t>
  </si>
  <si>
    <t>84,6</t>
  </si>
  <si>
    <t>29,8</t>
  </si>
  <si>
    <t>72,1</t>
  </si>
  <si>
    <t>80,7</t>
  </si>
  <si>
    <t>384,3</t>
  </si>
  <si>
    <t>220,0</t>
  </si>
  <si>
    <t>93,7</t>
  </si>
  <si>
    <t>113,1</t>
  </si>
  <si>
    <t>61,2</t>
  </si>
  <si>
    <t>117,3</t>
  </si>
  <si>
    <t>107,1</t>
  </si>
  <si>
    <t>122,9</t>
  </si>
  <si>
    <t>82,0</t>
  </si>
  <si>
    <t>82,9</t>
  </si>
  <si>
    <t>112,9</t>
  </si>
  <si>
    <t>79,4</t>
  </si>
  <si>
    <t>130,4</t>
  </si>
  <si>
    <t>91,4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</si>
  <si>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</si>
  <si>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</si>
  <si>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</si>
  <si>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t>Ø2018=100</t>
  </si>
  <si>
    <t>јан / Jan</t>
  </si>
  <si>
    <t>87,7</t>
  </si>
  <si>
    <t>89,7</t>
  </si>
  <si>
    <t>540,2</t>
  </si>
  <si>
    <t>91,0</t>
  </si>
  <si>
    <t>75,6</t>
  </si>
  <si>
    <t>102,1</t>
  </si>
  <si>
    <t>90,1</t>
  </si>
  <si>
    <t>Ø2010=100</t>
  </si>
  <si>
    <t>феб / Feb</t>
  </si>
  <si>
    <t>92,5</t>
  </si>
  <si>
    <t>45,5</t>
  </si>
  <si>
    <t>77,0</t>
  </si>
  <si>
    <t>187,5</t>
  </si>
  <si>
    <t>156,4</t>
  </si>
  <si>
    <t>57,9</t>
  </si>
  <si>
    <t>96,1</t>
  </si>
  <si>
    <t>82,6</t>
  </si>
  <si>
    <t>80,3</t>
  </si>
  <si>
    <t>100,7</t>
  </si>
  <si>
    <t>207,6</t>
  </si>
  <si>
    <t>18,9</t>
  </si>
  <si>
    <t>174,0</t>
  </si>
  <si>
    <t>135,2</t>
  </si>
  <si>
    <t>110,6</t>
  </si>
  <si>
    <t>339,4</t>
  </si>
  <si>
    <t>98,0</t>
  </si>
  <si>
    <t>91,9</t>
  </si>
  <si>
    <t>98,6</t>
  </si>
  <si>
    <t>109,1</t>
  </si>
  <si>
    <t>8,9</t>
  </si>
  <si>
    <t>126,7</t>
  </si>
  <si>
    <t>118,5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</si>
  <si>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  <charset val="238"/>
      </rPr>
      <t>2018=100</t>
    </r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</si>
  <si>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</si>
  <si>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</si>
  <si>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>мар /</t>
    </r>
    <r>
      <rPr>
        <i/>
        <sz val="11"/>
        <color theme="1"/>
        <rFont val="Calibri"/>
        <family val="2"/>
        <charset val="238"/>
        <scheme val="minor"/>
      </rPr>
      <t xml:space="preserve"> Mar</t>
    </r>
  </si>
  <si>
    <r>
      <t>мар /</t>
    </r>
    <r>
      <rPr>
        <i/>
        <sz val="10"/>
        <rFont val="Arial Narrow"/>
        <family val="2"/>
        <charset val="238"/>
      </rPr>
      <t xml:space="preserve"> Mar</t>
    </r>
  </si>
  <si>
    <r>
      <t xml:space="preserve">сеп </t>
    </r>
    <r>
      <rPr>
        <i/>
        <sz val="10"/>
        <rFont val="Arial Narrow"/>
        <family val="2"/>
        <charset val="238"/>
      </rPr>
      <t>/ Sep</t>
    </r>
  </si>
  <si>
    <r>
      <t>нов /</t>
    </r>
    <r>
      <rPr>
        <i/>
        <sz val="10"/>
        <rFont val="Arial Narrow"/>
        <family val="2"/>
        <charset val="238"/>
      </rPr>
      <t xml:space="preserve"> Nov</t>
    </r>
  </si>
  <si>
    <r>
      <t>дец /</t>
    </r>
    <r>
      <rPr>
        <i/>
        <sz val="10"/>
        <rFont val="Arial Narrow"/>
        <family val="2"/>
        <charset val="238"/>
      </rPr>
      <t xml:space="preserve"> Dec</t>
    </r>
  </si>
  <si>
    <r>
      <t>феб /</t>
    </r>
    <r>
      <rPr>
        <i/>
        <sz val="10"/>
        <rFont val="Arial Narrow"/>
        <family val="2"/>
        <charset val="238"/>
      </rPr>
      <t xml:space="preserve"> Feb</t>
    </r>
  </si>
  <si>
    <t>105,2</t>
  </si>
  <si>
    <t>152,6</t>
  </si>
  <si>
    <t>103,9</t>
  </si>
  <si>
    <t>114,5</t>
  </si>
  <si>
    <t>88,1</t>
  </si>
  <si>
    <t>197,9</t>
  </si>
  <si>
    <t>97,9</t>
  </si>
  <si>
    <t>59,3</t>
  </si>
  <si>
    <t>219,6</t>
  </si>
  <si>
    <t>118,6</t>
  </si>
  <si>
    <t>91,7</t>
  </si>
  <si>
    <t>119,8</t>
  </si>
  <si>
    <t>4,9</t>
  </si>
  <si>
    <t>108,3</t>
  </si>
  <si>
    <t>119,4</t>
  </si>
  <si>
    <r>
      <t>300.0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</si>
  <si>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rPr>
        <vertAlign val="superscript"/>
        <sz val="9"/>
        <rFont val="Arial Narrow"/>
        <family val="2"/>
      </rPr>
      <t>1</t>
    </r>
    <r>
      <rPr>
        <vertAlign val="superscript"/>
        <sz val="8"/>
        <rFont val="Arial Narrow"/>
        <family val="2"/>
      </rPr>
      <t xml:space="preserve">) </t>
    </r>
    <r>
      <rPr>
        <sz val="8"/>
        <rFont val="Arial Narrow"/>
        <family val="2"/>
      </rPr>
      <t xml:space="preserve">Индекс већи од 300 / </t>
    </r>
    <r>
      <rPr>
        <i/>
        <sz val="8"/>
        <rFont val="Arial Narrow"/>
        <family val="2"/>
      </rPr>
      <t>Index higher than 300</t>
    </r>
  </si>
  <si>
    <r>
      <rPr>
        <sz val="10"/>
        <rFont val="Arial Narrow"/>
        <family val="2"/>
      </rPr>
      <t>мај /</t>
    </r>
    <r>
      <rPr>
        <i/>
        <sz val="10"/>
        <rFont val="Arial Narrow"/>
        <family val="2"/>
      </rPr>
      <t xml:space="preserve"> May</t>
    </r>
  </si>
  <si>
    <t>феб
Feb</t>
  </si>
  <si>
    <t>73,7</t>
  </si>
  <si>
    <t>84,9</t>
  </si>
  <si>
    <t>100,1</t>
  </si>
  <si>
    <t>68,2</t>
  </si>
  <si>
    <t>147,1</t>
  </si>
  <si>
    <t>87,3</t>
  </si>
  <si>
    <t>41,9</t>
  </si>
  <si>
    <t>106,1</t>
  </si>
  <si>
    <t>419,8</t>
  </si>
  <si>
    <t>146,2</t>
  </si>
  <si>
    <t>732,4</t>
  </si>
  <si>
    <t>86,3</t>
  </si>
  <si>
    <t>102,3</t>
  </si>
  <si>
    <t>7,7</t>
  </si>
  <si>
    <t>108,7</t>
  </si>
  <si>
    <t>149,4</t>
  </si>
  <si>
    <t>28,9</t>
  </si>
  <si>
    <t>119,9</t>
  </si>
  <si>
    <t>95,8</t>
  </si>
  <si>
    <t>76,6</t>
  </si>
  <si>
    <t>123,7</t>
  </si>
  <si>
    <t>6,0</t>
  </si>
  <si>
    <t>89,1</t>
  </si>
  <si>
    <t>2.4. Запослени и незапослени </t>
  </si>
  <si>
    <t xml:space="preserve">       Employed and unemployed</t>
  </si>
  <si>
    <r>
      <t xml:space="preserve">Запослени 
</t>
    </r>
    <r>
      <rPr>
        <i/>
        <sz val="10"/>
        <rFont val="Arial Narrow"/>
        <family val="2"/>
      </rPr>
      <t>Employed</t>
    </r>
  </si>
  <si>
    <r>
      <t xml:space="preserve">Незапослени 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- стање на посљедњи дан у години/мјесецу
</t>
    </r>
    <r>
      <rPr>
        <i/>
        <sz val="10"/>
        <rFont val="Arial Narrow"/>
        <family val="2"/>
      </rPr>
      <t>Unemployed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</si>
  <si>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код пословних субјеката
</t>
    </r>
    <r>
      <rPr>
        <i/>
        <sz val="10"/>
        <rFont val="Arial Narrow"/>
        <family val="2"/>
      </rPr>
      <t>in business entities</t>
    </r>
  </si>
  <si>
    <r>
      <t xml:space="preserve">предузетници и запослени код предузетника
</t>
    </r>
    <r>
      <rPr>
        <i/>
        <sz val="10"/>
        <rFont val="Arial Narrow"/>
        <family val="2"/>
      </rPr>
      <t>entrepreneurs and their employees</t>
    </r>
  </si>
  <si>
    <t>241 544</t>
  </si>
  <si>
    <t>204 714</t>
  </si>
  <si>
    <t>36 830</t>
  </si>
  <si>
    <t>142 675</t>
  </si>
  <si>
    <t>245 975</t>
  </si>
  <si>
    <t>207 709</t>
  </si>
  <si>
    <t>38 266</t>
  </si>
  <si>
    <t>135 585</t>
  </si>
  <si>
    <t>253 305</t>
  </si>
  <si>
    <t>213 844</t>
  </si>
  <si>
    <t>39 461</t>
  </si>
  <si>
    <t>125 906</t>
  </si>
  <si>
    <t>260 608</t>
  </si>
  <si>
    <t>219 899</t>
  </si>
  <si>
    <t>40 709</t>
  </si>
  <si>
    <t>114 364</t>
  </si>
  <si>
    <t>112 333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</si>
  <si>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Извор: Завод за запошљавање Републике Српске</t>
    </r>
  </si>
  <si>
    <t xml:space="preserve">    Source: Republika Srpska Employment Office</t>
  </si>
  <si>
    <t>2.5   Запослени по подручјима КД</t>
  </si>
  <si>
    <t xml:space="preserve">        Employees by section of activity classification</t>
  </si>
  <si>
    <r>
      <t xml:space="preserve">март
</t>
    </r>
    <r>
      <rPr>
        <i/>
        <sz val="10"/>
        <rFont val="Arial Narrow"/>
        <family val="2"/>
      </rPr>
      <t>March</t>
    </r>
  </si>
  <si>
    <r>
      <t xml:space="preserve">септембар
</t>
    </r>
    <r>
      <rPr>
        <i/>
        <sz val="10"/>
        <rFont val="Arial Narrow"/>
        <family val="2"/>
      </rPr>
      <t>September</t>
    </r>
  </si>
  <si>
    <r>
      <t xml:space="preserve">Предузетници и запослени код предузетника
</t>
    </r>
    <r>
      <rPr>
        <i/>
        <sz val="10"/>
        <rFont val="Arial Narrow"/>
        <family val="2"/>
      </rPr>
      <t>Entrepreneurs and their employees</t>
    </r>
  </si>
  <si>
    <r>
      <t xml:space="preserve">Запослени код пословних субјеката, укупно
</t>
    </r>
    <r>
      <rPr>
        <i/>
        <sz val="10"/>
        <rFont val="Arial Narrow"/>
        <family val="2"/>
      </rPr>
      <t>Employed in business entities, total</t>
    </r>
  </si>
  <si>
    <r>
      <t xml:space="preserve">Пољопривреда, шумарство и риболов
</t>
    </r>
    <r>
      <rPr>
        <i/>
        <sz val="10"/>
        <rFont val="Arial Narrow"/>
        <family val="2"/>
      </rPr>
      <t>Agriculture, forestry and fishing</t>
    </r>
  </si>
  <si>
    <t>7 750</t>
  </si>
  <si>
    <t>7 690</t>
  </si>
  <si>
    <t>7 738</t>
  </si>
  <si>
    <r>
      <t xml:space="preserve">Вађење руда и камена 
</t>
    </r>
    <r>
      <rPr>
        <i/>
        <sz val="10"/>
        <rFont val="Arial Narrow"/>
        <family val="2"/>
      </rPr>
      <t>Mining and quarrying</t>
    </r>
  </si>
  <si>
    <t>5 152</t>
  </si>
  <si>
    <t>5 285</t>
  </si>
  <si>
    <t>5 274</t>
  </si>
  <si>
    <r>
      <t xml:space="preserve">Прерађивачка индустрија 
</t>
    </r>
    <r>
      <rPr>
        <i/>
        <sz val="10"/>
        <rFont val="Arial Narrow"/>
        <family val="2"/>
      </rPr>
      <t>Manufacturing</t>
    </r>
  </si>
  <si>
    <t>43 209</t>
  </si>
  <si>
    <t>43 866</t>
  </si>
  <si>
    <t>45 674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</si>
  <si>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rFont val="Arial Narrow"/>
        <family val="2"/>
      </rPr>
      <t>Electricity, gas, steam and air conditioning production and supply</t>
    </r>
  </si>
  <si>
    <t>7 565</t>
  </si>
  <si>
    <t>7 832</t>
  </si>
  <si>
    <t>7 854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</si>
  <si>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rFont val="Arial Narrow"/>
        <family val="2"/>
      </rPr>
      <t>Water supply; sewerage, waste management and remediation activities</t>
    </r>
  </si>
  <si>
    <t>4 790</t>
  </si>
  <si>
    <t>4 749</t>
  </si>
  <si>
    <t>4 792</t>
  </si>
  <si>
    <r>
      <t xml:space="preserve">Грађевинарство
</t>
    </r>
    <r>
      <rPr>
        <i/>
        <sz val="10"/>
        <rFont val="Arial Narrow"/>
        <family val="2"/>
      </rPr>
      <t>Construction</t>
    </r>
  </si>
  <si>
    <t>10 043</t>
  </si>
  <si>
    <t>10 033</t>
  </si>
  <si>
    <t>10 476</t>
  </si>
  <si>
    <r>
      <t xml:space="preserve">Трговина на велико и на мало, поправка моторних возила и мотоцикала  
</t>
    </r>
    <r>
      <rPr>
        <i/>
        <sz val="10"/>
        <rFont val="Arial Narrow"/>
        <family val="2"/>
      </rPr>
      <t>Wholesale and retail trade; repair of motor vehicles and motorcycles</t>
    </r>
  </si>
  <si>
    <t>28 498</t>
  </si>
  <si>
    <t>29 079</t>
  </si>
  <si>
    <t>31 370</t>
  </si>
  <si>
    <r>
      <t xml:space="preserve">Саобраћај и складиштење 
</t>
    </r>
    <r>
      <rPr>
        <i/>
        <sz val="10"/>
        <rFont val="Arial Narrow"/>
        <family val="2"/>
      </rPr>
      <t>Transport and storage</t>
    </r>
  </si>
  <si>
    <t>9 771</t>
  </si>
  <si>
    <t>9 781</t>
  </si>
  <si>
    <t>9 910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</si>
  <si>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rFont val="Arial Narrow"/>
        <family val="2"/>
      </rPr>
      <t>Accommodation and food service activities</t>
    </r>
  </si>
  <si>
    <t>2 528</t>
  </si>
  <si>
    <t>2 475</t>
  </si>
  <si>
    <t>2 578</t>
  </si>
  <si>
    <r>
      <t xml:space="preserve">Информације и комуникације
</t>
    </r>
    <r>
      <rPr>
        <i/>
        <sz val="10"/>
        <rFont val="Arial Narrow"/>
        <family val="2"/>
      </rPr>
      <t>Information and communication</t>
    </r>
  </si>
  <si>
    <t>4 935</t>
  </si>
  <si>
    <t>5 000</t>
  </si>
  <si>
    <t>5 004</t>
  </si>
  <si>
    <r>
      <t xml:space="preserve">Финансијске дјелатности и дјелатности осигурања
</t>
    </r>
    <r>
      <rPr>
        <i/>
        <sz val="10"/>
        <rFont val="Arial Narrow"/>
        <family val="2"/>
      </rPr>
      <t>Financial and insurance activities</t>
    </r>
  </si>
  <si>
    <t>5 553</t>
  </si>
  <si>
    <t>5 540</t>
  </si>
  <si>
    <t>5 489</t>
  </si>
  <si>
    <r>
      <t xml:space="preserve">Пословање некретнинама
</t>
    </r>
    <r>
      <rPr>
        <i/>
        <sz val="10"/>
        <rFont val="Arial Narrow"/>
        <family val="2"/>
      </rPr>
      <t>Real estate activities</t>
    </r>
  </si>
  <si>
    <r>
      <t xml:space="preserve">Стручне, научне  и техничке дјелатности
</t>
    </r>
    <r>
      <rPr>
        <i/>
        <sz val="10"/>
        <rFont val="Arial Narrow"/>
        <family val="2"/>
      </rPr>
      <t>Professional, scientific and technical activities</t>
    </r>
  </si>
  <si>
    <t>4 878</t>
  </si>
  <si>
    <t>5 098</t>
  </si>
  <si>
    <t>5 363</t>
  </si>
  <si>
    <r>
      <t xml:space="preserve">Административне и помоћне услужне дјелатности
</t>
    </r>
    <r>
      <rPr>
        <i/>
        <sz val="10"/>
        <rFont val="Arial Narrow"/>
        <family val="2"/>
      </rPr>
      <t>Administrative and support service activities</t>
    </r>
  </si>
  <si>
    <t>2 522</t>
  </si>
  <si>
    <t>2 608</t>
  </si>
  <si>
    <t>2 700</t>
  </si>
  <si>
    <r>
      <t xml:space="preserve">Јавна управа и одбрана; обавезно социјално осигурање
</t>
    </r>
    <r>
      <rPr>
        <i/>
        <sz val="10"/>
        <rFont val="Arial Narrow"/>
        <family val="2"/>
      </rPr>
      <t>Public administration and defence; compulsory social security</t>
    </r>
  </si>
  <si>
    <t>23 842</t>
  </si>
  <si>
    <t>24 135</t>
  </si>
  <si>
    <t>24 201</t>
  </si>
  <si>
    <r>
      <rPr>
        <sz val="10"/>
        <rFont val="Arial Narrow"/>
        <family val="2"/>
      </rPr>
      <t>Образовање</t>
    </r>
    <r>
      <rPr>
        <i/>
        <sz val="10"/>
        <rFont val="Arial Narrow"/>
        <family val="2"/>
      </rPr>
      <t xml:space="preserve">
Education</t>
    </r>
  </si>
  <si>
    <t>21 498</t>
  </si>
  <si>
    <t>21 874</t>
  </si>
  <si>
    <t>22 163</t>
  </si>
  <si>
    <r>
      <t xml:space="preserve">Дјелатности здравствене заштите и социјалног рада
</t>
    </r>
    <r>
      <rPr>
        <i/>
        <sz val="10"/>
        <rFont val="Arial Narrow"/>
        <family val="2"/>
      </rPr>
      <t>Human health and social work activities</t>
    </r>
  </si>
  <si>
    <t>16 672</t>
  </si>
  <si>
    <t>16 942</t>
  </si>
  <si>
    <t>17 111</t>
  </si>
  <si>
    <r>
      <t xml:space="preserve">Умјетност, забава и рекреација
</t>
    </r>
    <r>
      <rPr>
        <i/>
        <sz val="10"/>
        <rFont val="Arial Narrow"/>
        <family val="2"/>
      </rPr>
      <t>Arts, entertainment and recreation</t>
    </r>
  </si>
  <si>
    <t>3 045</t>
  </si>
  <si>
    <t>3 195</t>
  </si>
  <si>
    <t>3 466</t>
  </si>
  <si>
    <r>
      <t xml:space="preserve">Остале услужне дјелатности
</t>
    </r>
    <r>
      <rPr>
        <i/>
        <sz val="10"/>
        <rFont val="Arial Narrow"/>
        <family val="2"/>
      </rPr>
      <t>Other service activities</t>
    </r>
  </si>
  <si>
    <t>1 983</t>
  </si>
  <si>
    <t>2 065</t>
  </si>
  <si>
    <t>2 200</t>
  </si>
  <si>
    <r>
      <t>2.6.  Лица која траже запослење</t>
    </r>
    <r>
      <rPr>
        <b/>
        <vertAlign val="superscript"/>
        <sz val="10"/>
        <rFont val="Arial Narrow"/>
        <family val="2"/>
      </rPr>
      <t>1)</t>
    </r>
    <r>
      <rPr>
        <b/>
        <sz val="10"/>
        <rFont val="Arial Narrow"/>
        <family val="2"/>
      </rPr>
      <t xml:space="preserve"> - стање на посљедњи дан у години/мјесецу</t>
    </r>
  </si>
  <si>
    <r>
      <t xml:space="preserve">       </t>
    </r>
    <r>
      <rPr>
        <i/>
        <sz val="10"/>
        <rFont val="Arial Narrow"/>
        <family val="2"/>
      </rPr>
      <t>Persons seeking employment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</si>
  <si>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Укупно         </t>
    </r>
    <r>
      <rPr>
        <i/>
        <sz val="10"/>
        <color theme="1"/>
        <rFont val="Arial Narrow"/>
        <family val="2"/>
      </rPr>
      <t>Total</t>
    </r>
  </si>
  <si>
    <t>Према степену стручног образовања</t>
  </si>
  <si>
    <t>By level of educational attainment</t>
  </si>
  <si>
    <t>ВСС</t>
  </si>
  <si>
    <t>ВШС</t>
  </si>
  <si>
    <t>ССС</t>
  </si>
  <si>
    <t xml:space="preserve">ВКВ </t>
  </si>
  <si>
    <t>КВ</t>
  </si>
  <si>
    <t>ПК – НС</t>
  </si>
  <si>
    <t>НК</t>
  </si>
  <si>
    <t>university education</t>
  </si>
  <si>
    <t>two-year college</t>
  </si>
  <si>
    <t>secondary school</t>
  </si>
  <si>
    <r>
      <t>highly skilled</t>
    </r>
    <r>
      <rPr>
        <sz val="10"/>
        <color theme="1"/>
        <rFont val="Arial Narrow"/>
        <family val="2"/>
      </rPr>
      <t xml:space="preserve">   </t>
    </r>
  </si>
  <si>
    <t>skilled</t>
  </si>
  <si>
    <t>semi- skilled and lower level</t>
  </si>
  <si>
    <t>unskilled</t>
  </si>
  <si>
    <t>13 847</t>
  </si>
  <si>
    <t>1 941</t>
  </si>
  <si>
    <t>41 278</t>
  </si>
  <si>
    <t>1 174</t>
  </si>
  <si>
    <t>50 772</t>
  </si>
  <si>
    <t>2 895</t>
  </si>
  <si>
    <t>30 768</t>
  </si>
  <si>
    <t>14 471</t>
  </si>
  <si>
    <t>1 784</t>
  </si>
  <si>
    <t>39 781</t>
  </si>
  <si>
    <t>1 046</t>
  </si>
  <si>
    <t>47 319</t>
  </si>
  <si>
    <t>2 686</t>
  </si>
  <si>
    <t>13 488</t>
  </si>
  <si>
    <t>1 595</t>
  </si>
  <si>
    <t>37 574</t>
  </si>
  <si>
    <t>43 301</t>
  </si>
  <si>
    <t>2 399</t>
  </si>
  <si>
    <t>26 610</t>
  </si>
  <si>
    <r>
      <t>јун /</t>
    </r>
    <r>
      <rPr>
        <i/>
        <sz val="10"/>
        <rFont val="Arial Narrow"/>
        <family val="2"/>
      </rPr>
      <t xml:space="preserve"> Jun</t>
    </r>
  </si>
  <si>
    <r>
      <rPr>
        <vertAlign val="superscript"/>
        <sz val="10"/>
        <color theme="1"/>
        <rFont val="Arial Narrow"/>
        <family val="2"/>
      </rPr>
      <t>1)</t>
    </r>
    <r>
      <rPr>
        <sz val="10"/>
        <color theme="1"/>
        <rFont val="Arial Narrow"/>
        <family val="2"/>
      </rPr>
      <t xml:space="preserve">  Извор: Завод за запошљавање Републике Српске</t>
    </r>
  </si>
  <si>
    <r>
      <t>2019</t>
    </r>
    <r>
      <rPr>
        <vertAlign val="superscript"/>
        <sz val="10"/>
        <rFont val="Arial Narrow"/>
        <family val="2"/>
        <charset val="238"/>
      </rPr>
      <t>2)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</si>
  <si>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Претходни подаци / Preliminary data</t>
    </r>
  </si>
  <si>
    <t>2) Процјена/Estimate</t>
  </si>
  <si>
    <r>
      <t>2018</t>
    </r>
    <r>
      <rPr>
        <vertAlign val="superscript"/>
        <sz val="10"/>
        <rFont val="Arial Narrow"/>
        <family val="2"/>
      </rPr>
      <t>1)</t>
    </r>
  </si>
  <si>
    <r>
      <t>2019</t>
    </r>
    <r>
      <rPr>
        <vertAlign val="superscript"/>
        <sz val="10"/>
        <rFont val="Arial Narrow"/>
        <family val="2"/>
      </rPr>
      <t>2)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</si>
  <si>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Претходни подаци / Preliminary data</t>
    </r>
  </si>
  <si>
    <r>
      <t>164,8</t>
    </r>
    <r>
      <rPr>
        <sz val="10"/>
        <rFont val="Calibri"/>
        <family val="2"/>
      </rPr>
      <t>*</t>
    </r>
  </si>
  <si>
    <r>
      <rPr>
        <sz val="10"/>
        <rFont val="Arial Narrow"/>
        <family val="2"/>
        <charset val="238"/>
      </rPr>
      <t>јун</t>
    </r>
    <r>
      <rPr>
        <i/>
        <sz val="10"/>
        <rFont val="Arial Narrow"/>
        <family val="2"/>
      </rPr>
      <t xml:space="preserve"> / Jun</t>
    </r>
  </si>
  <si>
    <r>
      <t>јун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Jun</t>
    </r>
    <r>
      <rPr>
        <i/>
        <vertAlign val="superscript"/>
        <sz val="10"/>
        <rFont val="Arial Narrow"/>
        <family val="2"/>
      </rPr>
      <t>1)</t>
    </r>
  </si>
  <si>
    <r>
      <t>јун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Jun</t>
    </r>
    <r>
      <rPr>
        <i/>
        <vertAlign val="superscript"/>
        <sz val="10"/>
        <rFont val="Arial Narrow"/>
        <family val="2"/>
        <charset val="238"/>
      </rPr>
      <t>1)</t>
    </r>
  </si>
  <si>
    <r>
      <t>мај</t>
    </r>
    <r>
      <rPr>
        <vertAlign val="superscript"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 xml:space="preserve">/ </t>
    </r>
    <r>
      <rPr>
        <i/>
        <sz val="10"/>
        <rFont val="Arial Narrow"/>
        <family val="2"/>
        <charset val="238"/>
      </rPr>
      <t>May</t>
    </r>
  </si>
  <si>
    <r>
      <t>јун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/ </t>
    </r>
    <r>
      <rPr>
        <i/>
        <sz val="10"/>
        <rFont val="Arial Narrow"/>
        <family val="2"/>
        <charset val="238"/>
      </rPr>
      <t>Jun</t>
    </r>
    <r>
      <rPr>
        <i/>
        <vertAlign val="superscript"/>
        <sz val="10"/>
        <rFont val="Arial Narrow"/>
        <family val="2"/>
        <charset val="238"/>
      </rPr>
      <t>1)</t>
    </r>
  </si>
  <si>
    <r>
      <t xml:space="preserve">II 2019
</t>
    </r>
    <r>
      <rPr>
        <sz val="8"/>
        <rFont val="Arial Narrow"/>
        <family val="2"/>
      </rPr>
      <t>Ø 2018</t>
    </r>
  </si>
  <si>
    <r>
      <t xml:space="preserve">II 2019
</t>
    </r>
    <r>
      <rPr>
        <sz val="8"/>
        <rFont val="Arial Narrow"/>
        <family val="2"/>
      </rPr>
      <t>II 2018</t>
    </r>
  </si>
  <si>
    <r>
      <t xml:space="preserve">I-II 2019
</t>
    </r>
    <r>
      <rPr>
        <sz val="8"/>
        <rFont val="Arial Narrow"/>
        <family val="2"/>
      </rPr>
      <t>I-II 2018</t>
    </r>
  </si>
  <si>
    <t>78,2</t>
  </si>
  <si>
    <t>70,3</t>
  </si>
  <si>
    <t>92,3</t>
  </si>
  <si>
    <t>83,7</t>
  </si>
  <si>
    <t>86,2</t>
  </si>
  <si>
    <t>159,5</t>
  </si>
  <si>
    <t>106,6</t>
  </si>
  <si>
    <t>87,4</t>
  </si>
  <si>
    <t>17,0</t>
  </si>
  <si>
    <t>175,3</t>
  </si>
  <si>
    <t>79,1</t>
  </si>
  <si>
    <t>5,1</t>
  </si>
  <si>
    <t>96,0</t>
  </si>
  <si>
    <t>157,1</t>
  </si>
  <si>
    <t>79,0</t>
  </si>
  <si>
    <t>11,5</t>
  </si>
  <si>
    <t>92,1</t>
  </si>
  <si>
    <t>88,0</t>
  </si>
  <si>
    <t>81,7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</si>
</sst>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M_-;\-* #,##0.00\ _K_M_-;_-* &quot;-&quot;??\ _K_M_-;_-@_-"/>
    <numFmt numFmtId="165" formatCode="0.0"/>
    <numFmt numFmtId="166" formatCode="#,##0.0"/>
  </numFmts>
  <fonts count="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sz val="1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u/>
      <sz val="8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8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vertAlign val="superscript"/>
      <sz val="10"/>
      <name val="Arial Narrow"/>
      <family val="2"/>
    </font>
    <font>
      <vertAlign val="superscript"/>
      <sz val="9"/>
      <name val="Arial Narrow"/>
      <family val="2"/>
    </font>
    <font>
      <vertAlign val="superscript"/>
      <sz val="8"/>
      <name val="Arial Narrow"/>
      <family val="2"/>
    </font>
    <font>
      <b/>
      <vertAlign val="superscript"/>
      <sz val="10"/>
      <name val="Arial Narrow"/>
      <family val="2"/>
    </font>
    <font>
      <vertAlign val="superscript"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rgb="FF808080"/>
      </bottom>
      <diagonal/>
    </border>
    <border>
      <left/>
      <right style="thin">
        <color rgb="FF808080"/>
      </right>
      <top style="thin">
        <color auto="1"/>
      </top>
      <bottom style="thin">
        <color rgb="FF808080"/>
      </bottom>
      <diagonal/>
    </border>
    <border>
      <left style="thin">
        <color theme="0" tint="-0.499984740745262"/>
      </left>
      <right/>
      <top/>
      <bottom style="thin">
        <color rgb="FF7F7F7F"/>
      </bottom>
      <diagonal/>
    </border>
    <border>
      <left style="thin">
        <color rgb="FF80808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rgb="FF7F7F7F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</borders>
  <cellStyleXfs count="34">
    <xf numFmtId="0" fontId="0" fillId="0" borderId="0"/>
    <xf numFmtId="0" fontId="2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 applyNumberFormat="0" applyFill="0" applyBorder="0" applyAlignment="0" applyProtection="0"/>
  </cellStyleXfs>
  <cellXfs count="963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9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33" fillId="0" borderId="0" xfId="0" applyFont="1" applyAlignment="1">
      <alignment horizontal="center" vertical="top" wrapText="1"/>
    </xf>
    <xf numFmtId="0" fontId="34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6" fillId="0" borderId="0" xfId="0" applyFont="1" applyAlignment="1">
      <alignment horizontal="center" vertical="top" wrapText="1"/>
    </xf>
    <xf numFmtId="0" fontId="36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top" wrapText="1" indent="2"/>
    </xf>
    <xf numFmtId="0" fontId="26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wrapText="1"/>
    </xf>
    <xf numFmtId="0" fontId="42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9" fillId="0" borderId="0" xfId="1" applyFont="1" applyFill="1"/>
    <xf numFmtId="0" fontId="19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2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0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7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0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centerContinuous" vertical="center" wrapText="1"/>
    </xf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2" fillId="2" borderId="5" xfId="1" applyFont="1" applyFill="1" applyBorder="1" applyAlignment="1">
      <alignment horizontal="center" vertical="top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0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44" fillId="0" borderId="0" xfId="3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1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4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1" fillId="0" borderId="0" xfId="1" applyFont="1" applyBorder="1"/>
    <xf numFmtId="0" fontId="7" fillId="0" borderId="0" xfId="1" applyFont="1" applyFill="1" applyAlignment="1">
      <alignment horizontal="centerContinuous"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1" fillId="0" borderId="0" xfId="1" applyNumberFormat="1" applyFont="1" applyBorder="1"/>
    <xf numFmtId="0" fontId="21" fillId="0" borderId="0" xfId="1" applyFont="1"/>
    <xf numFmtId="0" fontId="46" fillId="0" borderId="0" xfId="1" applyFont="1"/>
    <xf numFmtId="0" fontId="7" fillId="0" borderId="0" xfId="1" applyFont="1" applyAlignment="1">
      <alignment vertical="center"/>
    </xf>
    <xf numFmtId="0" fontId="21" fillId="0" borderId="0" xfId="1" applyFont="1" applyBorder="1" applyAlignment="1">
      <alignment vertical="center"/>
    </xf>
    <xf numFmtId="0" fontId="48" fillId="0" borderId="0" xfId="1" applyFont="1"/>
    <xf numFmtId="165" fontId="21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50" fillId="0" borderId="0" xfId="1" applyFont="1" applyAlignment="1">
      <alignment horizontal="center" vertical="top"/>
    </xf>
    <xf numFmtId="0" fontId="3" fillId="0" borderId="0" xfId="1" applyFont="1" applyAlignment="1">
      <alignment horizontal="left" wrapText="1"/>
    </xf>
    <xf numFmtId="0" fontId="53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0" fontId="50" fillId="0" borderId="0" xfId="1" applyFont="1"/>
    <xf numFmtId="165" fontId="4" fillId="0" borderId="0" xfId="1" applyNumberFormat="1" applyFont="1" applyAlignment="1">
      <alignment horizontal="right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2" borderId="16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0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2" fillId="0" borderId="0" xfId="1" applyFont="1" applyAlignment="1">
      <alignment horizontal="left" vertical="center" indent="2"/>
    </xf>
    <xf numFmtId="0" fontId="22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8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4" fillId="0" borderId="0" xfId="1" applyFont="1" applyAlignment="1">
      <alignment vertical="center" wrapText="1"/>
    </xf>
    <xf numFmtId="0" fontId="49" fillId="0" borderId="0" xfId="1" applyFont="1" applyAlignment="1">
      <alignment vertical="center"/>
    </xf>
    <xf numFmtId="0" fontId="49" fillId="0" borderId="0" xfId="1" applyFont="1" applyAlignment="1">
      <alignment horizontal="left" vertical="center" indent="2"/>
    </xf>
    <xf numFmtId="0" fontId="43" fillId="0" borderId="0" xfId="1" applyFont="1" applyAlignment="1">
      <alignment horizontal="left" vertical="center" indent="2"/>
    </xf>
    <xf numFmtId="0" fontId="21" fillId="2" borderId="3" xfId="1" applyFont="1" applyFill="1" applyBorder="1" applyAlignment="1">
      <alignment horizontal="center" wrapText="1"/>
    </xf>
    <xf numFmtId="0" fontId="22" fillId="2" borderId="5" xfId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top" wrapText="1"/>
    </xf>
    <xf numFmtId="3" fontId="47" fillId="0" borderId="0" xfId="1" applyNumberFormat="1" applyFont="1" applyBorder="1" applyAlignment="1"/>
    <xf numFmtId="3" fontId="47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4" fillId="0" borderId="38" xfId="1" applyFont="1" applyFill="1" applyBorder="1" applyAlignment="1">
      <alignment horizontal="centerContinuous" vertical="center" wrapText="1"/>
    </xf>
    <xf numFmtId="0" fontId="21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7" fillId="0" borderId="0" xfId="10" applyFont="1" applyFill="1" applyBorder="1" applyAlignment="1">
      <alignment horizontal="right" vertical="center" wrapText="1"/>
    </xf>
    <xf numFmtId="165" fontId="21" fillId="0" borderId="0" xfId="5" applyNumberFormat="1" applyFont="1" applyAlignment="1">
      <alignment vertical="center" wrapText="1"/>
    </xf>
    <xf numFmtId="165" fontId="21" fillId="0" borderId="0" xfId="5" applyNumberFormat="1" applyFont="1" applyBorder="1" applyAlignment="1">
      <alignment vertical="center" wrapText="1"/>
    </xf>
    <xf numFmtId="0" fontId="21" fillId="0" borderId="0" xfId="5" applyFont="1" applyAlignment="1">
      <alignment horizontal="center" vertical="center" wrapText="1"/>
    </xf>
    <xf numFmtId="0" fontId="21" fillId="0" borderId="0" xfId="5" applyFont="1" applyBorder="1" applyAlignment="1">
      <alignment wrapText="1"/>
    </xf>
    <xf numFmtId="165" fontId="21" fillId="0" borderId="0" xfId="5" applyNumberFormat="1" applyFont="1" applyBorder="1" applyAlignment="1">
      <alignment wrapText="1"/>
    </xf>
    <xf numFmtId="0" fontId="21" fillId="0" borderId="0" xfId="5" applyFont="1" applyAlignment="1">
      <alignment horizontal="right" vertical="center" wrapText="1"/>
    </xf>
    <xf numFmtId="0" fontId="21" fillId="0" borderId="0" xfId="5" applyFont="1" applyAlignment="1">
      <alignment wrapText="1"/>
    </xf>
    <xf numFmtId="0" fontId="21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1" fillId="2" borderId="20" xfId="1" applyFont="1" applyFill="1" applyBorder="1" applyAlignment="1">
      <alignment horizontal="center" vertical="center" wrapText="1"/>
    </xf>
    <xf numFmtId="165" fontId="21" fillId="0" borderId="0" xfId="15" applyNumberFormat="1" applyFont="1" applyBorder="1"/>
    <xf numFmtId="0" fontId="21" fillId="0" borderId="0" xfId="5" applyFont="1" applyBorder="1" applyAlignment="1">
      <alignment horizontal="centerContinuous" vertical="center" wrapText="1"/>
    </xf>
    <xf numFmtId="0" fontId="21" fillId="0" borderId="0" xfId="5" applyFont="1" applyFill="1" applyBorder="1"/>
    <xf numFmtId="165" fontId="21" fillId="0" borderId="0" xfId="5" applyNumberFormat="1" applyFont="1" applyFill="1" applyBorder="1"/>
    <xf numFmtId="0" fontId="21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21" fillId="0" borderId="0" xfId="5" applyFont="1"/>
    <xf numFmtId="0" fontId="49" fillId="0" borderId="0" xfId="5" applyFont="1" applyAlignment="1">
      <alignment vertical="center"/>
    </xf>
    <xf numFmtId="0" fontId="21" fillId="0" borderId="0" xfId="5" applyFont="1" applyAlignment="1">
      <alignment vertical="center"/>
    </xf>
    <xf numFmtId="0" fontId="21" fillId="2" borderId="2" xfId="5" applyFont="1" applyFill="1" applyBorder="1" applyAlignment="1">
      <alignment horizontal="center" wrapText="1"/>
    </xf>
    <xf numFmtId="0" fontId="21" fillId="2" borderId="3" xfId="5" applyFont="1" applyFill="1" applyBorder="1" applyAlignment="1">
      <alignment horizontal="center" wrapText="1"/>
    </xf>
    <xf numFmtId="0" fontId="22" fillId="2" borderId="5" xfId="5" applyFont="1" applyFill="1" applyBorder="1" applyAlignment="1">
      <alignment horizontal="center" vertical="top" wrapText="1"/>
    </xf>
    <xf numFmtId="0" fontId="22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2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8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9" fillId="2" borderId="10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36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6" fillId="0" borderId="0" xfId="0" applyFont="1" applyFill="1" applyBorder="1" applyAlignment="1">
      <alignment horizontal="right"/>
    </xf>
    <xf numFmtId="0" fontId="21" fillId="0" borderId="0" xfId="1" applyFont="1" applyBorder="1" applyAlignment="1">
      <alignment horizontal="left" vertical="top" wrapText="1"/>
    </xf>
    <xf numFmtId="0" fontId="21" fillId="0" borderId="0" xfId="5" applyFont="1" applyBorder="1" applyAlignment="1">
      <alignment vertical="center" wrapText="1"/>
    </xf>
    <xf numFmtId="165" fontId="21" fillId="0" borderId="0" xfId="5" applyNumberFormat="1" applyFont="1" applyBorder="1"/>
    <xf numFmtId="0" fontId="21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21" fillId="0" borderId="0" xfId="1" applyFont="1" applyFill="1" applyBorder="1" applyAlignment="1">
      <alignment horizontal="right"/>
    </xf>
    <xf numFmtId="0" fontId="36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vertical="top" wrapText="1"/>
    </xf>
    <xf numFmtId="0" fontId="21" fillId="0" borderId="0" xfId="1" applyFont="1" applyFill="1" applyBorder="1"/>
    <xf numFmtId="165" fontId="7" fillId="0" borderId="0" xfId="0" applyNumberFormat="1" applyFont="1" applyBorder="1"/>
    <xf numFmtId="0" fontId="28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right"/>
    </xf>
    <xf numFmtId="0" fontId="8" fillId="0" borderId="45" xfId="1" applyFont="1" applyBorder="1" applyAlignment="1">
      <alignment horizontal="left" vertical="top" wrapText="1"/>
    </xf>
    <xf numFmtId="0" fontId="1" fillId="0" borderId="0" xfId="19"/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14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0" fontId="21" fillId="0" borderId="0" xfId="1" applyFont="1" applyFill="1" applyBorder="1" applyAlignment="1">
      <alignment vertical="center" wrapText="1"/>
    </xf>
    <xf numFmtId="1" fontId="7" fillId="0" borderId="0" xfId="1" applyNumberFormat="1" applyFont="1" applyAlignment="1">
      <alignment horizontal="right" vertical="top" wrapText="1"/>
    </xf>
    <xf numFmtId="0" fontId="21" fillId="0" borderId="0" xfId="1" applyFont="1" applyBorder="1" applyAlignment="1">
      <alignment horizontal="left" vertical="center" wrapText="1"/>
    </xf>
    <xf numFmtId="165" fontId="14" fillId="0" borderId="0" xfId="1" applyNumberFormat="1" applyFont="1" applyBorder="1" applyAlignment="1">
      <alignment horizontal="right"/>
    </xf>
    <xf numFmtId="165" fontId="21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165" fontId="7" fillId="0" borderId="0" xfId="1" applyNumberFormat="1" applyFont="1" applyFill="1" applyBorder="1" applyAlignment="1">
      <alignment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165" fontId="7" fillId="0" borderId="0" xfId="15" applyNumberFormat="1" applyFont="1" applyBorder="1"/>
    <xf numFmtId="165" fontId="7" fillId="0" borderId="0" xfId="15" applyNumberFormat="1" applyFont="1" applyBorder="1" applyAlignment="1">
      <alignment horizontal="right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46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0" fontId="14" fillId="0" borderId="0" xfId="1" applyFont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4" fillId="0" borderId="0" xfId="19" applyNumberFormat="1" applyFont="1"/>
    <xf numFmtId="0" fontId="4" fillId="0" borderId="0" xfId="1" applyFont="1" applyAlignment="1">
      <alignment horizontal="center" vertical="center" wrapText="1"/>
    </xf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5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1" fontId="21" fillId="0" borderId="0" xfId="1" quotePrefix="1" applyNumberFormat="1" applyFont="1" applyBorder="1" applyAlignment="1">
      <alignment horizontal="right" vertical="top" wrapText="1"/>
    </xf>
    <xf numFmtId="0" fontId="7" fillId="0" borderId="0" xfId="1" applyFont="1" applyBorder="1" applyAlignment="1">
      <alignment horizontal="right" vertical="center"/>
    </xf>
    <xf numFmtId="0" fontId="21" fillId="0" borderId="0" xfId="1" applyFont="1" applyBorder="1" applyAlignment="1">
      <alignment horizontal="right"/>
    </xf>
    <xf numFmtId="0" fontId="22" fillId="0" borderId="18" xfId="1" applyFont="1" applyBorder="1" applyAlignment="1">
      <alignment horizontal="left" vertical="top" wrapText="1"/>
    </xf>
    <xf numFmtId="0" fontId="22" fillId="0" borderId="0" xfId="1" applyFont="1" applyBorder="1" applyAlignment="1">
      <alignment horizontal="left" vertical="top" wrapText="1"/>
    </xf>
    <xf numFmtId="0" fontId="21" fillId="0" borderId="18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165" fontId="21" fillId="0" borderId="8" xfId="1" applyNumberFormat="1" applyFont="1" applyBorder="1" applyAlignment="1">
      <alignment horizontal="right" vertical="top"/>
    </xf>
    <xf numFmtId="0" fontId="7" fillId="0" borderId="0" xfId="1" applyFont="1" applyBorder="1" applyAlignment="1">
      <alignment vertical="top"/>
    </xf>
    <xf numFmtId="0" fontId="21" fillId="0" borderId="0" xfId="3" applyFont="1" applyBorder="1"/>
    <xf numFmtId="165" fontId="21" fillId="0" borderId="0" xfId="3" applyNumberFormat="1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4" fillId="0" borderId="0" xfId="5" applyFont="1" applyBorder="1"/>
    <xf numFmtId="165" fontId="7" fillId="0" borderId="0" xfId="18" applyNumberFormat="1" applyFont="1"/>
    <xf numFmtId="3" fontId="4" fillId="0" borderId="45" xfId="1" applyNumberFormat="1" applyFont="1" applyBorder="1" applyAlignment="1">
      <alignment horizontal="left" vertical="top" wrapText="1"/>
    </xf>
    <xf numFmtId="1" fontId="21" fillId="0" borderId="45" xfId="1" quotePrefix="1" applyNumberFormat="1" applyFont="1" applyBorder="1" applyAlignment="1">
      <alignment horizontal="right" vertical="top" wrapText="1"/>
    </xf>
    <xf numFmtId="166" fontId="21" fillId="0" borderId="0" xfId="15" applyNumberFormat="1" applyFont="1" applyFill="1" applyBorder="1"/>
    <xf numFmtId="1" fontId="7" fillId="0" borderId="0" xfId="1" applyNumberFormat="1" applyFont="1" applyFill="1" applyAlignment="1">
      <alignment vertical="center" wrapText="1"/>
    </xf>
    <xf numFmtId="0" fontId="46" fillId="0" borderId="0" xfId="1" applyFont="1" applyAlignment="1">
      <alignment vertical="top"/>
    </xf>
    <xf numFmtId="0" fontId="46" fillId="0" borderId="0" xfId="1" applyFont="1" applyAlignment="1">
      <alignment vertical="top" wrapText="1"/>
    </xf>
    <xf numFmtId="165" fontId="21" fillId="0" borderId="0" xfId="5" applyNumberFormat="1" applyFont="1" applyBorder="1" applyAlignment="1">
      <alignment horizontal="right" vertical="center" wrapText="1"/>
    </xf>
    <xf numFmtId="0" fontId="4" fillId="0" borderId="0" xfId="3" applyFont="1" applyBorder="1" applyAlignment="1">
      <alignment horizontal="right"/>
    </xf>
    <xf numFmtId="0" fontId="21" fillId="0" borderId="0" xfId="1" applyFont="1" applyBorder="1" applyAlignment="1">
      <alignment vertical="top"/>
    </xf>
    <xf numFmtId="165" fontId="7" fillId="0" borderId="0" xfId="27" applyNumberFormat="1" applyFont="1" applyBorder="1"/>
    <xf numFmtId="166" fontId="7" fillId="0" borderId="0" xfId="15" applyNumberFormat="1" applyFont="1" applyBorder="1" applyAlignment="1">
      <alignment wrapText="1"/>
    </xf>
    <xf numFmtId="1" fontId="4" fillId="0" borderId="0" xfId="3" applyNumberFormat="1" applyFont="1" applyBorder="1"/>
    <xf numFmtId="165" fontId="4" fillId="0" borderId="0" xfId="3" applyNumberFormat="1" applyFont="1" applyFill="1" applyBorder="1"/>
    <xf numFmtId="0" fontId="49" fillId="0" borderId="0" xfId="1" applyFont="1" applyAlignment="1">
      <alignment horizontal="left" vertical="center" indent="1"/>
    </xf>
    <xf numFmtId="0" fontId="7" fillId="0" borderId="0" xfId="1" applyFont="1" applyAlignment="1">
      <alignment horizontal="right" vertical="top"/>
    </xf>
    <xf numFmtId="165" fontId="21" fillId="0" borderId="0" xfId="27" applyNumberFormat="1" applyFont="1" applyBorder="1" applyAlignment="1">
      <alignment vertical="top"/>
    </xf>
    <xf numFmtId="0" fontId="21" fillId="0" borderId="0" xfId="5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 vertical="center"/>
    </xf>
    <xf numFmtId="0" fontId="21" fillId="2" borderId="10" xfId="1" applyFont="1" applyFill="1" applyBorder="1" applyAlignment="1">
      <alignment horizontal="center" vertical="top" wrapText="1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53" fillId="0" borderId="0" xfId="21" applyFont="1" applyAlignment="1">
      <alignment horizontal="right" vertical="top" indent="1"/>
    </xf>
    <xf numFmtId="0" fontId="21" fillId="0" borderId="0" xfId="21" applyFont="1" applyBorder="1" applyAlignment="1">
      <alignment vertical="top"/>
    </xf>
    <xf numFmtId="0" fontId="21" fillId="0" borderId="45" xfId="21" applyFont="1" applyBorder="1" applyAlignment="1">
      <alignment vertical="top"/>
    </xf>
    <xf numFmtId="0" fontId="7" fillId="0" borderId="0" xfId="21" applyFont="1" applyAlignment="1">
      <alignment horizontal="right" vertical="top"/>
    </xf>
    <xf numFmtId="0" fontId="7" fillId="0" borderId="8" xfId="21" applyFont="1" applyBorder="1" applyAlignment="1">
      <alignment horizontal="right" vertical="top"/>
    </xf>
    <xf numFmtId="0" fontId="7" fillId="0" borderId="0" xfId="21" applyFont="1" applyBorder="1" applyAlignment="1">
      <alignment vertical="top"/>
    </xf>
    <xf numFmtId="0" fontId="7" fillId="0" borderId="8" xfId="21" applyFont="1" applyBorder="1" applyAlignment="1">
      <alignment vertical="top"/>
    </xf>
    <xf numFmtId="165" fontId="65" fillId="0" borderId="0" xfId="0" applyNumberFormat="1" applyFont="1"/>
    <xf numFmtId="165" fontId="7" fillId="0" borderId="0" xfId="13" applyNumberFormat="1" applyFont="1" applyBorder="1" applyAlignment="1">
      <alignment horizontal="right" vertical="center" wrapText="1"/>
    </xf>
    <xf numFmtId="0" fontId="7" fillId="0" borderId="0" xfId="13" applyFont="1" applyBorder="1" applyAlignment="1">
      <alignment horizontal="right" vertical="top"/>
    </xf>
    <xf numFmtId="0" fontId="19" fillId="0" borderId="0" xfId="13" applyFont="1"/>
    <xf numFmtId="0" fontId="45" fillId="0" borderId="0" xfId="0" applyFont="1"/>
    <xf numFmtId="0" fontId="66" fillId="0" borderId="0" xfId="0" applyFont="1"/>
    <xf numFmtId="49" fontId="45" fillId="0" borderId="0" xfId="0" applyNumberFormat="1" applyFont="1"/>
    <xf numFmtId="165" fontId="7" fillId="0" borderId="0" xfId="0" applyNumberFormat="1" applyFont="1"/>
    <xf numFmtId="0" fontId="7" fillId="0" borderId="0" xfId="0" applyFont="1"/>
    <xf numFmtId="0" fontId="22" fillId="0" borderId="0" xfId="5" applyFont="1" applyAlignment="1">
      <alignment horizontal="left" vertical="center" indent="1"/>
    </xf>
    <xf numFmtId="0" fontId="21" fillId="0" borderId="0" xfId="5" applyFont="1" applyAlignment="1">
      <alignment horizontal="right" vertical="center" indent="1"/>
    </xf>
    <xf numFmtId="0" fontId="21" fillId="2" borderId="23" xfId="5" applyFont="1" applyFill="1" applyBorder="1" applyAlignment="1">
      <alignment horizontal="center" vertical="center" wrapText="1"/>
    </xf>
    <xf numFmtId="0" fontId="21" fillId="2" borderId="35" xfId="5" applyFont="1" applyFill="1" applyBorder="1" applyAlignment="1">
      <alignment horizontal="center" vertical="center" wrapText="1"/>
    </xf>
    <xf numFmtId="3" fontId="21" fillId="0" borderId="0" xfId="15" applyNumberFormat="1" applyFont="1" applyBorder="1"/>
    <xf numFmtId="165" fontId="14" fillId="0" borderId="0" xfId="15" applyNumberFormat="1" applyFont="1"/>
    <xf numFmtId="49" fontId="21" fillId="0" borderId="0" xfId="5" applyNumberFormat="1" applyFont="1" applyAlignment="1">
      <alignment vertical="center" wrapText="1"/>
    </xf>
    <xf numFmtId="49" fontId="21" fillId="0" borderId="0" xfId="5" applyNumberFormat="1" applyFont="1" applyAlignment="1">
      <alignment horizontal="right" vertical="center" wrapText="1"/>
    </xf>
    <xf numFmtId="165" fontId="63" fillId="0" borderId="0" xfId="6" applyNumberFormat="1" applyFont="1" applyFill="1" applyBorder="1" applyAlignment="1">
      <alignment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20" fillId="0" borderId="0" xfId="5" applyFont="1"/>
    <xf numFmtId="0" fontId="18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0" fontId="7" fillId="0" borderId="0" xfId="18" applyFont="1" applyBorder="1" applyAlignment="1">
      <alignment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" fontId="7" fillId="0" borderId="0" xfId="18" applyNumberFormat="1" applyFont="1"/>
    <xf numFmtId="1" fontId="7" fillId="0" borderId="0" xfId="18" applyNumberFormat="1" applyFont="1" applyFill="1"/>
    <xf numFmtId="0" fontId="7" fillId="0" borderId="0" xfId="29" applyFont="1" applyBorder="1" applyAlignment="1">
      <alignment horizontal="center" vertical="center" wrapText="1"/>
    </xf>
    <xf numFmtId="0" fontId="7" fillId="0" borderId="0" xfId="18" applyFont="1" applyBorder="1" applyAlignment="1">
      <alignment horizontal="right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28" fillId="0" borderId="0" xfId="18" applyNumberFormat="1" applyFont="1" applyBorder="1" applyAlignment="1">
      <alignment horizontal="right"/>
    </xf>
    <xf numFmtId="0" fontId="7" fillId="0" borderId="45" xfId="1" applyFont="1" applyFill="1" applyBorder="1" applyAlignment="1">
      <alignment vertical="center" wrapText="1"/>
    </xf>
    <xf numFmtId="0" fontId="7" fillId="0" borderId="0" xfId="29" applyFont="1" applyAlignment="1">
      <alignment horizontal="center" vertical="center" wrapText="1"/>
    </xf>
    <xf numFmtId="1" fontId="7" fillId="0" borderId="0" xfId="18" applyNumberFormat="1" applyFont="1" applyFill="1" applyBorder="1" applyAlignment="1">
      <alignment horizontal="right" wrapText="1"/>
    </xf>
    <xf numFmtId="0" fontId="28" fillId="0" borderId="0" xfId="18" applyFont="1" applyBorder="1" applyAlignment="1">
      <alignment horizontal="right"/>
    </xf>
    <xf numFmtId="1" fontId="7" fillId="0" borderId="0" xfId="18" applyNumberFormat="1" applyFont="1" applyBorder="1" applyAlignment="1">
      <alignment horizontal="right"/>
    </xf>
    <xf numFmtId="3" fontId="19" fillId="0" borderId="0" xfId="18" applyNumberFormat="1" applyFont="1" applyBorder="1" applyAlignment="1">
      <alignment horizontal="right"/>
    </xf>
    <xf numFmtId="0" fontId="7" fillId="2" borderId="12" xfId="15" applyFont="1" applyFill="1" applyBorder="1" applyAlignment="1">
      <alignment horizontal="center" vertical="center" wrapText="1"/>
    </xf>
    <xf numFmtId="0" fontId="7" fillId="2" borderId="14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17" fillId="0" borderId="0" xfId="15" applyFont="1"/>
    <xf numFmtId="0" fontId="9" fillId="0" borderId="0" xfId="15" applyFont="1" applyBorder="1" applyAlignment="1">
      <alignment vertical="center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7" fillId="0" borderId="0" xfId="15" applyFont="1" applyBorder="1" applyAlignment="1">
      <alignment horizontal="center"/>
    </xf>
    <xf numFmtId="165" fontId="1" fillId="0" borderId="0" xfId="3" applyNumberFormat="1"/>
    <xf numFmtId="0" fontId="7" fillId="0" borderId="0" xfId="1" applyFont="1" applyBorder="1" applyAlignment="1">
      <alignment horizontal="right" vertical="center"/>
    </xf>
    <xf numFmtId="166" fontId="21" fillId="0" borderId="0" xfId="15" applyNumberFormat="1" applyFont="1" applyBorder="1"/>
    <xf numFmtId="1" fontId="7" fillId="0" borderId="0" xfId="18" applyNumberFormat="1" applyFont="1" applyFill="1" applyBorder="1" applyAlignment="1">
      <alignment horizontal="right"/>
    </xf>
    <xf numFmtId="165" fontId="21" fillId="0" borderId="34" xfId="1" applyNumberFormat="1" applyFont="1" applyFill="1" applyBorder="1" applyAlignment="1">
      <alignment vertical="top"/>
    </xf>
    <xf numFmtId="165" fontId="21" fillId="0" borderId="0" xfId="1" applyNumberFormat="1" applyFont="1" applyFill="1" applyBorder="1" applyAlignment="1">
      <alignment vertical="top"/>
    </xf>
    <xf numFmtId="165" fontId="21" fillId="0" borderId="0" xfId="1" applyNumberFormat="1" applyFont="1" applyBorder="1" applyAlignment="1">
      <alignment vertical="top"/>
    </xf>
    <xf numFmtId="165" fontId="21" fillId="0" borderId="0" xfId="1" applyNumberFormat="1" applyFont="1" applyBorder="1" applyAlignment="1">
      <alignment horizontal="right" vertical="top"/>
    </xf>
    <xf numFmtId="165" fontId="21" fillId="0" borderId="0" xfId="27" applyNumberFormat="1" applyFont="1" applyBorder="1" applyAlignment="1">
      <alignment horizontal="right" vertical="top"/>
    </xf>
    <xf numFmtId="0" fontId="7" fillId="0" borderId="0" xfId="27" applyFont="1" applyBorder="1" applyAlignment="1">
      <alignment vertical="center" wrapText="1"/>
    </xf>
    <xf numFmtId="0" fontId="21" fillId="2" borderId="11" xfId="1" applyFont="1" applyFill="1" applyBorder="1" applyAlignment="1">
      <alignment horizontal="center" vertical="top" wrapText="1"/>
    </xf>
    <xf numFmtId="0" fontId="19" fillId="2" borderId="11" xfId="1" applyFont="1" applyFill="1" applyBorder="1" applyAlignment="1">
      <alignment horizontal="center" vertical="center" wrapText="1"/>
    </xf>
    <xf numFmtId="165" fontId="21" fillId="0" borderId="45" xfId="15" applyNumberFormat="1" applyFont="1" applyBorder="1"/>
    <xf numFmtId="0" fontId="14" fillId="0" borderId="0" xfId="1" applyFont="1" applyFill="1"/>
    <xf numFmtId="0" fontId="14" fillId="0" borderId="0" xfId="1" applyFont="1" applyFill="1" applyBorder="1"/>
    <xf numFmtId="3" fontId="47" fillId="0" borderId="0" xfId="21" applyNumberFormat="1" applyFont="1" applyBorder="1" applyAlignment="1">
      <alignment vertical="top"/>
    </xf>
    <xf numFmtId="1" fontId="7" fillId="0" borderId="0" xfId="32" applyNumberFormat="1" applyFont="1" applyBorder="1" applyAlignment="1">
      <alignment horizontal="right" wrapText="1"/>
    </xf>
    <xf numFmtId="165" fontId="21" fillId="0" borderId="8" xfId="27" applyNumberFormat="1" applyFont="1" applyBorder="1" applyAlignment="1">
      <alignment horizontal="right" vertical="top"/>
    </xf>
    <xf numFmtId="0" fontId="60" fillId="2" borderId="10" xfId="4" applyFont="1" applyFill="1" applyBorder="1" applyAlignment="1">
      <alignment horizontal="center" vertical="center" wrapText="1"/>
    </xf>
    <xf numFmtId="0" fontId="60" fillId="2" borderId="11" xfId="4" applyFont="1" applyFill="1" applyBorder="1" applyAlignment="1">
      <alignment horizontal="center" vertical="center" wrapText="1"/>
    </xf>
    <xf numFmtId="0" fontId="7" fillId="0" borderId="0" xfId="4" applyNumberFormat="1" applyFont="1" applyBorder="1" applyAlignment="1">
      <alignment horizontal="left" vertical="center" wrapText="1"/>
    </xf>
    <xf numFmtId="0" fontId="7" fillId="0" borderId="0" xfId="4" applyFont="1" applyBorder="1" applyAlignment="1">
      <alignment horizontal="left" vertical="center" wrapText="1"/>
    </xf>
    <xf numFmtId="0" fontId="7" fillId="0" borderId="8" xfId="4" applyFont="1" applyBorder="1" applyAlignment="1">
      <alignment horizontal="left" vertical="center" wrapText="1"/>
    </xf>
    <xf numFmtId="165" fontId="7" fillId="0" borderId="0" xfId="4" applyNumberFormat="1" applyFont="1" applyAlignment="1">
      <alignment horizontal="right" vertical="center" indent="2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9" fillId="0" borderId="0" xfId="4" applyNumberFormat="1" applyFont="1" applyAlignment="1">
      <alignment horizontal="right" indent="1"/>
    </xf>
    <xf numFmtId="165" fontId="19" fillId="0" borderId="0" xfId="4" applyNumberFormat="1" applyFont="1" applyBorder="1" applyAlignment="1">
      <alignment horizontal="right" indent="1"/>
    </xf>
    <xf numFmtId="0" fontId="19" fillId="0" borderId="0" xfId="1" applyFont="1" applyBorder="1"/>
    <xf numFmtId="0" fontId="7" fillId="0" borderId="34" xfId="21" applyFont="1" applyBorder="1" applyAlignment="1">
      <alignment vertical="top"/>
    </xf>
    <xf numFmtId="165" fontId="21" fillId="0" borderId="0" xfId="1" applyNumberFormat="1" applyFont="1"/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0" fontId="7" fillId="0" borderId="8" xfId="1" applyFont="1" applyBorder="1" applyAlignment="1">
      <alignment vertical="center" wrapText="1"/>
    </xf>
    <xf numFmtId="165" fontId="21" fillId="0" borderId="34" xfId="27" applyNumberFormat="1" applyFont="1" applyBorder="1" applyAlignment="1">
      <alignment horizontal="right" vertical="top"/>
    </xf>
    <xf numFmtId="165" fontId="21" fillId="0" borderId="8" xfId="0" applyNumberFormat="1" applyFont="1" applyBorder="1" applyAlignment="1">
      <alignment vertical="top"/>
    </xf>
    <xf numFmtId="165" fontId="7" fillId="0" borderId="0" xfId="30" applyNumberFormat="1" applyFont="1" applyBorder="1"/>
    <xf numFmtId="0" fontId="21" fillId="2" borderId="48" xfId="1" applyFont="1" applyFill="1" applyBorder="1" applyAlignment="1">
      <alignment horizontal="center" vertical="top" wrapText="1"/>
    </xf>
    <xf numFmtId="0" fontId="4" fillId="0" borderId="8" xfId="3" applyFont="1" applyBorder="1" applyAlignment="1">
      <alignment horizontal="right"/>
    </xf>
    <xf numFmtId="0" fontId="21" fillId="0" borderId="34" xfId="21" applyFont="1" applyBorder="1" applyAlignment="1">
      <alignment vertical="top"/>
    </xf>
    <xf numFmtId="0" fontId="21" fillId="2" borderId="48" xfId="1" applyFont="1" applyFill="1" applyBorder="1" applyAlignment="1">
      <alignment horizontal="center" vertical="center" wrapText="1"/>
    </xf>
    <xf numFmtId="165" fontId="21" fillId="0" borderId="0" xfId="0" applyNumberFormat="1" applyFont="1" applyBorder="1" applyAlignment="1">
      <alignment vertical="top"/>
    </xf>
    <xf numFmtId="165" fontId="21" fillId="0" borderId="0" xfId="0" applyNumberFormat="1" applyFont="1" applyBorder="1" applyAlignment="1">
      <alignment horizontal="right" vertical="top" wrapText="1" indent="1"/>
    </xf>
    <xf numFmtId="0" fontId="4" fillId="0" borderId="8" xfId="1" applyFont="1" applyBorder="1"/>
    <xf numFmtId="0" fontId="21" fillId="0" borderId="0" xfId="3" applyFont="1" applyFill="1" applyBorder="1" applyAlignment="1">
      <alignment horizontal="right"/>
    </xf>
    <xf numFmtId="1" fontId="21" fillId="2" borderId="34" xfId="0" applyNumberFormat="1" applyFont="1" applyFill="1" applyBorder="1" applyAlignment="1">
      <alignment vertical="center" wrapText="1"/>
    </xf>
    <xf numFmtId="1" fontId="21" fillId="0" borderId="0" xfId="5" applyNumberFormat="1" applyFont="1" applyBorder="1" applyAlignment="1">
      <alignment horizontal="right" vertical="top" wrapText="1" indent="1"/>
    </xf>
    <xf numFmtId="1" fontId="21" fillId="0" borderId="0" xfId="5" applyNumberFormat="1" applyFont="1" applyBorder="1" applyAlignment="1">
      <alignment horizontal="right" vertical="top" indent="1"/>
    </xf>
    <xf numFmtId="0" fontId="47" fillId="0" borderId="0" xfId="0" applyFont="1"/>
    <xf numFmtId="165" fontId="14" fillId="0" borderId="0" xfId="1" applyNumberFormat="1" applyFont="1" applyBorder="1"/>
    <xf numFmtId="0" fontId="7" fillId="0" borderId="8" xfId="15" applyFont="1" applyBorder="1" applyAlignment="1">
      <alignment vertical="center" wrapText="1"/>
    </xf>
    <xf numFmtId="0" fontId="59" fillId="0" borderId="0" xfId="1" applyFont="1"/>
    <xf numFmtId="0" fontId="21" fillId="2" borderId="40" xfId="1" applyFont="1" applyFill="1" applyBorder="1" applyAlignment="1">
      <alignment horizontal="center" vertical="center" wrapText="1"/>
    </xf>
    <xf numFmtId="165" fontId="21" fillId="0" borderId="8" xfId="0" applyNumberFormat="1" applyFont="1" applyBorder="1" applyAlignment="1">
      <alignment horizontal="right" vertical="top" wrapText="1" indent="1"/>
    </xf>
    <xf numFmtId="0" fontId="21" fillId="0" borderId="0" xfId="27" applyFont="1" applyBorder="1" applyAlignment="1">
      <alignment vertical="center" wrapText="1"/>
    </xf>
    <xf numFmtId="165" fontId="7" fillId="0" borderId="0" xfId="15" applyNumberFormat="1" applyFont="1" applyBorder="1" applyAlignment="1">
      <alignment horizontal="right" wrapText="1"/>
    </xf>
    <xf numFmtId="165" fontId="7" fillId="0" borderId="0" xfId="10" applyNumberFormat="1" applyFont="1" applyFill="1" applyBorder="1" applyAlignment="1">
      <alignment horizontal="right" vertical="center" wrapText="1"/>
    </xf>
    <xf numFmtId="0" fontId="10" fillId="0" borderId="0" xfId="1" applyFont="1" applyBorder="1" applyAlignment="1"/>
    <xf numFmtId="165" fontId="21" fillId="0" borderId="34" xfId="0" applyNumberFormat="1" applyFont="1" applyBorder="1" applyAlignment="1">
      <alignment vertical="top"/>
    </xf>
    <xf numFmtId="165" fontId="21" fillId="0" borderId="34" xfId="0" applyNumberFormat="1" applyFont="1" applyBorder="1" applyAlignment="1">
      <alignment horizontal="right" vertical="top" wrapText="1" indent="1"/>
    </xf>
    <xf numFmtId="0" fontId="4" fillId="0" borderId="0" xfId="3" applyFont="1" applyAlignment="1">
      <alignment horizontal="right"/>
    </xf>
    <xf numFmtId="0" fontId="4" fillId="0" borderId="0" xfId="3" applyFont="1"/>
    <xf numFmtId="165" fontId="4" fillId="0" borderId="0" xfId="3" applyNumberFormat="1" applyFont="1"/>
    <xf numFmtId="2" fontId="21" fillId="0" borderId="0" xfId="1" applyNumberFormat="1" applyFont="1" applyBorder="1"/>
    <xf numFmtId="0" fontId="21" fillId="2" borderId="40" xfId="1" applyFont="1" applyFill="1" applyBorder="1" applyAlignment="1">
      <alignment horizontal="center" vertical="top" wrapText="1"/>
    </xf>
    <xf numFmtId="165" fontId="28" fillId="0" borderId="0" xfId="0" applyNumberFormat="1" applyFont="1" applyBorder="1" applyAlignment="1">
      <alignment vertical="top"/>
    </xf>
    <xf numFmtId="1" fontId="7" fillId="0" borderId="8" xfId="1" applyNumberFormat="1" applyFont="1" applyBorder="1" applyAlignment="1"/>
    <xf numFmtId="165" fontId="7" fillId="0" borderId="8" xfId="1" applyNumberFormat="1" applyFont="1" applyBorder="1" applyAlignment="1">
      <alignment horizontal="right"/>
    </xf>
    <xf numFmtId="0" fontId="21" fillId="0" borderId="45" xfId="1" applyFont="1" applyBorder="1" applyAlignment="1">
      <alignment vertical="top"/>
    </xf>
    <xf numFmtId="165" fontId="21" fillId="0" borderId="53" xfId="0" applyNumberFormat="1" applyFont="1" applyBorder="1" applyAlignment="1">
      <alignment vertical="top"/>
    </xf>
    <xf numFmtId="165" fontId="7" fillId="0" borderId="8" xfId="1" applyNumberFormat="1" applyFont="1" applyBorder="1"/>
    <xf numFmtId="165" fontId="21" fillId="0" borderId="53" xfId="0" applyNumberFormat="1" applyFont="1" applyBorder="1" applyAlignment="1">
      <alignment horizontal="right" vertical="top" wrapText="1" indent="1"/>
    </xf>
    <xf numFmtId="0" fontId="4" fillId="0" borderId="8" xfId="3" applyFont="1" applyBorder="1"/>
    <xf numFmtId="0" fontId="7" fillId="0" borderId="34" xfId="1" applyFont="1" applyBorder="1" applyAlignment="1">
      <alignment vertical="top"/>
    </xf>
    <xf numFmtId="0" fontId="7" fillId="0" borderId="0" xfId="1" applyFont="1" applyBorder="1" applyAlignment="1">
      <alignment horizontal="center"/>
    </xf>
    <xf numFmtId="1" fontId="21" fillId="0" borderId="0" xfId="5" applyNumberFormat="1" applyFont="1" applyBorder="1" applyAlignment="1">
      <alignment horizontal="center" vertical="top" wrapText="1"/>
    </xf>
    <xf numFmtId="1" fontId="21" fillId="0" borderId="53" xfId="5" applyNumberFormat="1" applyFont="1" applyBorder="1" applyAlignment="1">
      <alignment horizontal="center" vertical="top" wrapText="1"/>
    </xf>
    <xf numFmtId="1" fontId="21" fillId="0" borderId="0" xfId="0" applyNumberFormat="1" applyFont="1" applyBorder="1" applyAlignment="1">
      <alignment horizontal="right" vertical="top" wrapText="1" indent="1"/>
    </xf>
    <xf numFmtId="1" fontId="21" fillId="0" borderId="0" xfId="0" applyNumberFormat="1" applyFont="1" applyBorder="1" applyAlignment="1">
      <alignment horizontal="right" vertical="top" indent="1"/>
    </xf>
    <xf numFmtId="1" fontId="48" fillId="0" borderId="0" xfId="1" applyNumberFormat="1" applyFont="1"/>
    <xf numFmtId="0" fontId="21" fillId="0" borderId="0" xfId="1" applyFont="1" applyBorder="1" applyAlignment="1">
      <alignment horizontal="right" vertical="top"/>
    </xf>
    <xf numFmtId="0" fontId="21" fillId="4" borderId="33" xfId="27" applyFont="1" applyFill="1" applyBorder="1" applyAlignment="1">
      <alignment horizontal="center" vertical="center" wrapText="1"/>
    </xf>
    <xf numFmtId="165" fontId="43" fillId="0" borderId="0" xfId="0" applyNumberFormat="1" applyFont="1" applyBorder="1" applyAlignment="1">
      <alignment horizontal="right" vertical="top"/>
    </xf>
    <xf numFmtId="0" fontId="22" fillId="0" borderId="0" xfId="1" applyFont="1"/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21" fillId="0" borderId="0" xfId="21" applyFont="1" applyBorder="1" applyAlignment="1">
      <alignment horizontal="right" vertical="top" indent="1"/>
    </xf>
    <xf numFmtId="0" fontId="21" fillId="0" borderId="34" xfId="1" applyFont="1" applyBorder="1" applyAlignment="1">
      <alignment horizontal="right" vertical="top"/>
    </xf>
    <xf numFmtId="0" fontId="21" fillId="0" borderId="34" xfId="0" applyFont="1" applyBorder="1" applyAlignment="1">
      <alignment horizontal="right" vertical="top"/>
    </xf>
    <xf numFmtId="0" fontId="21" fillId="0" borderId="0" xfId="0" applyFont="1" applyBorder="1" applyAlignment="1">
      <alignment horizontal="right" vertical="top"/>
    </xf>
    <xf numFmtId="0" fontId="21" fillId="0" borderId="45" xfId="21" applyFont="1" applyBorder="1" applyAlignment="1">
      <alignment horizontal="right" vertical="top" indent="1"/>
    </xf>
    <xf numFmtId="0" fontId="21" fillId="0" borderId="45" xfId="1" applyFont="1" applyBorder="1" applyAlignment="1">
      <alignment horizontal="right" vertical="top"/>
    </xf>
    <xf numFmtId="0" fontId="21" fillId="0" borderId="45" xfId="0" applyFont="1" applyBorder="1" applyAlignment="1">
      <alignment horizontal="right" vertical="top"/>
    </xf>
    <xf numFmtId="0" fontId="7" fillId="2" borderId="33" xfId="1" applyFont="1" applyFill="1" applyBorder="1" applyAlignment="1">
      <alignment horizontal="center" vertical="top" wrapText="1"/>
    </xf>
    <xf numFmtId="0" fontId="7" fillId="0" borderId="34" xfId="1" applyFont="1" applyBorder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0" fontId="7" fillId="0" borderId="53" xfId="0" applyFont="1" applyBorder="1" applyAlignment="1">
      <alignment horizontal="right" vertical="top"/>
    </xf>
    <xf numFmtId="0" fontId="7" fillId="0" borderId="0" xfId="1" applyFont="1" applyBorder="1" applyAlignment="1">
      <alignment horizontal="right" vertical="top"/>
    </xf>
    <xf numFmtId="0" fontId="7" fillId="0" borderId="8" xfId="1" applyFont="1" applyBorder="1" applyAlignment="1">
      <alignment horizontal="right" vertical="top"/>
    </xf>
    <xf numFmtId="0" fontId="7" fillId="0" borderId="8" xfId="0" applyFont="1" applyBorder="1" applyAlignment="1">
      <alignment horizontal="right" vertical="top"/>
    </xf>
    <xf numFmtId="165" fontId="7" fillId="0" borderId="0" xfId="21" applyNumberFormat="1" applyFont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vertical="center" wrapText="1"/>
    </xf>
    <xf numFmtId="165" fontId="7" fillId="0" borderId="0" xfId="0" applyNumberFormat="1" applyFont="1" applyBorder="1" applyAlignment="1">
      <alignment vertical="top" wrapText="1"/>
    </xf>
    <xf numFmtId="0" fontId="7" fillId="0" borderId="34" xfId="1" applyFont="1" applyBorder="1" applyAlignment="1">
      <alignment horizontal="center" vertical="center" wrapText="1"/>
    </xf>
    <xf numFmtId="165" fontId="7" fillId="0" borderId="34" xfId="1" applyNumberFormat="1" applyFont="1" applyBorder="1" applyAlignment="1">
      <alignment horizontal="right"/>
    </xf>
    <xf numFmtId="165" fontId="7" fillId="2" borderId="47" xfId="1" applyNumberFormat="1" applyFont="1" applyFill="1" applyBorder="1" applyAlignment="1">
      <alignment horizontal="center" vertical="top" wrapText="1"/>
    </xf>
    <xf numFmtId="165" fontId="7" fillId="2" borderId="50" xfId="1" applyNumberFormat="1" applyFont="1" applyFill="1" applyBorder="1" applyAlignment="1">
      <alignment horizontal="center" vertical="top" wrapText="1"/>
    </xf>
    <xf numFmtId="165" fontId="7" fillId="2" borderId="57" xfId="1" applyNumberFormat="1" applyFont="1" applyFill="1" applyBorder="1" applyAlignment="1">
      <alignment horizontal="center" vertical="top" wrapText="1"/>
    </xf>
    <xf numFmtId="165" fontId="7" fillId="2" borderId="54" xfId="1" applyNumberFormat="1" applyFont="1" applyFill="1" applyBorder="1" applyAlignment="1">
      <alignment horizontal="center" vertical="top" wrapText="1"/>
    </xf>
    <xf numFmtId="165" fontId="7" fillId="2" borderId="59" xfId="1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Border="1" applyAlignment="1">
      <alignment horizontal="right" vertical="top"/>
    </xf>
    <xf numFmtId="165" fontId="7" fillId="0" borderId="0" xfId="13" applyNumberFormat="1" applyFont="1"/>
    <xf numFmtId="165" fontId="7" fillId="0" borderId="0" xfId="13" applyNumberFormat="1" applyFont="1" applyFill="1" applyAlignment="1">
      <alignment horizontal="right" vertical="top"/>
    </xf>
    <xf numFmtId="165" fontId="7" fillId="0" borderId="0" xfId="1" applyNumberFormat="1" applyFont="1" applyBorder="1" applyAlignment="1">
      <alignment horizontal="right" vertical="top"/>
    </xf>
    <xf numFmtId="165" fontId="7" fillId="0" borderId="0" xfId="13" applyNumberFormat="1" applyFont="1" applyBorder="1" applyAlignment="1">
      <alignment horizontal="right" vertical="top"/>
    </xf>
    <xf numFmtId="165" fontId="7" fillId="0" borderId="8" xfId="1" applyNumberFormat="1" applyFont="1" applyBorder="1" applyAlignment="1">
      <alignment horizontal="right" vertical="top"/>
    </xf>
    <xf numFmtId="165" fontId="7" fillId="0" borderId="8" xfId="13" applyNumberFormat="1" applyFont="1" applyBorder="1" applyAlignment="1">
      <alignment horizontal="right" vertical="top"/>
    </xf>
    <xf numFmtId="165" fontId="7" fillId="0" borderId="8" xfId="1" applyNumberFormat="1" applyFont="1" applyBorder="1" applyAlignment="1">
      <alignment vertical="top"/>
    </xf>
    <xf numFmtId="165" fontId="7" fillId="0" borderId="8" xfId="0" applyNumberFormat="1" applyFont="1" applyFill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66" fontId="21" fillId="0" borderId="0" xfId="5" applyNumberFormat="1" applyFont="1" applyBorder="1" applyAlignment="1">
      <alignment vertical="center" wrapText="1"/>
    </xf>
    <xf numFmtId="166" fontId="7" fillId="0" borderId="0" xfId="32" applyNumberFormat="1" applyFont="1" applyBorder="1" applyAlignment="1">
      <alignment horizontal="right" wrapText="1"/>
    </xf>
    <xf numFmtId="0" fontId="7" fillId="0" borderId="18" xfId="1" applyFont="1" applyBorder="1" applyAlignment="1">
      <alignment horizontal="center" vertical="center" wrapText="1"/>
    </xf>
    <xf numFmtId="1" fontId="7" fillId="0" borderId="18" xfId="1" applyNumberFormat="1" applyFont="1" applyBorder="1" applyAlignment="1">
      <alignment horizontal="right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27" applyNumberFormat="1" applyFont="1" applyBorder="1" applyAlignment="1">
      <alignment vertical="center"/>
    </xf>
    <xf numFmtId="165" fontId="7" fillId="0" borderId="0" xfId="27" applyNumberFormat="1" applyFont="1" applyFill="1" applyBorder="1"/>
    <xf numFmtId="0" fontId="7" fillId="0" borderId="34" xfId="1" applyFont="1" applyBorder="1" applyAlignment="1">
      <alignment horizontal="right" vertical="center" indent="1"/>
    </xf>
    <xf numFmtId="165" fontId="7" fillId="0" borderId="34" xfId="4" applyNumberFormat="1" applyFont="1" applyBorder="1" applyAlignment="1">
      <alignment horizontal="right" vertical="center" indent="2"/>
    </xf>
    <xf numFmtId="165" fontId="7" fillId="0" borderId="34" xfId="4" applyNumberFormat="1" applyFont="1" applyBorder="1" applyAlignment="1">
      <alignment horizontal="right" vertical="center" indent="4"/>
    </xf>
    <xf numFmtId="0" fontId="7" fillId="0" borderId="8" xfId="1" applyFont="1" applyFill="1" applyBorder="1" applyAlignment="1">
      <alignment vertical="center" wrapText="1"/>
    </xf>
    <xf numFmtId="165" fontId="7" fillId="0" borderId="8" xfId="18" applyNumberFormat="1" applyFont="1" applyBorder="1" applyAlignment="1">
      <alignment horizontal="right"/>
    </xf>
    <xf numFmtId="0" fontId="7" fillId="0" borderId="18" xfId="29" applyFont="1" applyBorder="1" applyAlignment="1">
      <alignment horizontal="center" vertical="center" wrapText="1"/>
    </xf>
    <xf numFmtId="1" fontId="7" fillId="0" borderId="0" xfId="1" applyNumberFormat="1" applyFont="1" applyFill="1" applyBorder="1" applyAlignment="1">
      <alignment horizontal="right" wrapText="1"/>
    </xf>
    <xf numFmtId="1" fontId="7" fillId="0" borderId="0" xfId="18" applyNumberFormat="1" applyFont="1" applyBorder="1"/>
    <xf numFmtId="1" fontId="7" fillId="0" borderId="0" xfId="18" applyNumberFormat="1" applyFont="1" applyFill="1" applyBorder="1"/>
    <xf numFmtId="0" fontId="7" fillId="0" borderId="18" xfId="15" applyFont="1" applyBorder="1" applyAlignment="1">
      <alignment horizontal="center" vertical="center" wrapText="1"/>
    </xf>
    <xf numFmtId="0" fontId="7" fillId="0" borderId="18" xfId="4" applyFont="1" applyFill="1" applyBorder="1" applyAlignment="1">
      <alignment vertical="center" wrapText="1"/>
    </xf>
    <xf numFmtId="0" fontId="7" fillId="0" borderId="0" xfId="4" applyFont="1" applyFill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right" wrapText="1"/>
    </xf>
    <xf numFmtId="0" fontId="7" fillId="0" borderId="8" xfId="1" applyFont="1" applyBorder="1" applyAlignment="1">
      <alignment vertical="top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165" fontId="7" fillId="0" borderId="0" xfId="1" applyNumberFormat="1" applyFont="1" applyBorder="1" applyAlignment="1">
      <alignment horizontal="center"/>
    </xf>
    <xf numFmtId="165" fontId="7" fillId="0" borderId="0" xfId="1" applyNumberFormat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/>
    </xf>
    <xf numFmtId="0" fontId="14" fillId="0" borderId="45" xfId="1" applyFont="1" applyBorder="1" applyAlignment="1">
      <alignment horizontal="right"/>
    </xf>
    <xf numFmtId="0" fontId="14" fillId="0" borderId="45" xfId="1" applyFont="1" applyBorder="1"/>
    <xf numFmtId="0" fontId="2" fillId="0" borderId="45" xfId="1" applyBorder="1"/>
    <xf numFmtId="0" fontId="7" fillId="0" borderId="0" xfId="27" applyFont="1" applyBorder="1" applyAlignment="1">
      <alignment horizontal="center" vertical="center" wrapText="1"/>
    </xf>
    <xf numFmtId="0" fontId="47" fillId="0" borderId="0" xfId="0" applyFont="1" applyBorder="1" applyAlignment="1">
      <alignment horizontal="right" vertical="top" wrapText="1" indent="1"/>
    </xf>
    <xf numFmtId="165" fontId="47" fillId="0" borderId="0" xfId="0" applyNumberFormat="1" applyFont="1" applyFill="1" applyBorder="1" applyAlignment="1">
      <alignment horizontal="right" vertical="top" wrapText="1" indent="1"/>
    </xf>
    <xf numFmtId="0" fontId="7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0" fontId="7" fillId="0" borderId="8" xfId="18" applyFont="1" applyBorder="1" applyAlignment="1">
      <alignment vertical="center" wrapText="1"/>
    </xf>
    <xf numFmtId="165" fontId="7" fillId="0" borderId="0" xfId="0" applyNumberFormat="1" applyFont="1" applyFill="1" applyBorder="1" applyAlignment="1">
      <alignment horizontal="right"/>
    </xf>
    <xf numFmtId="166" fontId="21" fillId="0" borderId="45" xfId="15" applyNumberFormat="1" applyFont="1" applyBorder="1"/>
    <xf numFmtId="0" fontId="7" fillId="0" borderId="0" xfId="3" applyFont="1" applyBorder="1"/>
    <xf numFmtId="165" fontId="7" fillId="0" borderId="0" xfId="15" applyNumberFormat="1" applyFont="1"/>
    <xf numFmtId="165" fontId="7" fillId="0" borderId="0" xfId="15" applyNumberFormat="1" applyFont="1" applyAlignment="1">
      <alignment horizontal="right"/>
    </xf>
    <xf numFmtId="0" fontId="7" fillId="0" borderId="18" xfId="15" applyFont="1" applyBorder="1" applyAlignment="1">
      <alignment horizontal="right" vertical="center" wrapText="1"/>
    </xf>
    <xf numFmtId="0" fontId="7" fillId="0" borderId="18" xfId="15" applyFont="1" applyFill="1" applyBorder="1" applyAlignment="1">
      <alignment horizontal="right" vertical="center" wrapText="1"/>
    </xf>
    <xf numFmtId="0" fontId="7" fillId="0" borderId="0" xfId="15" applyFont="1" applyFill="1" applyBorder="1" applyAlignment="1">
      <alignment horizontal="center"/>
    </xf>
    <xf numFmtId="1" fontId="7" fillId="0" borderId="0" xfId="0" applyNumberFormat="1" applyFont="1" applyBorder="1"/>
    <xf numFmtId="0" fontId="7" fillId="0" borderId="20" xfId="3" applyFont="1" applyBorder="1" applyAlignment="1">
      <alignment horizontal="right"/>
    </xf>
    <xf numFmtId="165" fontId="7" fillId="0" borderId="20" xfId="15" applyNumberFormat="1" applyFont="1" applyBorder="1" applyAlignment="1">
      <alignment horizontal="right"/>
    </xf>
    <xf numFmtId="0" fontId="7" fillId="0" borderId="0" xfId="10" applyFont="1" applyBorder="1" applyAlignment="1">
      <alignment horizontal="right" wrapText="1"/>
    </xf>
    <xf numFmtId="0" fontId="4" fillId="0" borderId="0" xfId="10" applyFont="1"/>
    <xf numFmtId="0" fontId="4" fillId="0" borderId="0" xfId="10" applyFont="1" applyBorder="1"/>
    <xf numFmtId="1" fontId="48" fillId="0" borderId="60" xfId="1" applyNumberFormat="1" applyFont="1" applyBorder="1" applyAlignment="1">
      <alignment horizontal="center"/>
    </xf>
    <xf numFmtId="1" fontId="48" fillId="0" borderId="53" xfId="1" applyNumberFormat="1" applyFont="1" applyBorder="1" applyAlignment="1">
      <alignment horizontal="center"/>
    </xf>
    <xf numFmtId="1" fontId="21" fillId="0" borderId="46" xfId="5" applyNumberFormat="1" applyFont="1" applyBorder="1" applyAlignment="1">
      <alignment horizontal="center" vertical="top" wrapText="1"/>
    </xf>
    <xf numFmtId="1" fontId="21" fillId="0" borderId="46" xfId="5" applyNumberFormat="1" applyFont="1" applyBorder="1" applyAlignment="1">
      <alignment horizontal="right" vertical="top" wrapText="1" indent="1"/>
    </xf>
    <xf numFmtId="1" fontId="21" fillId="0" borderId="62" xfId="0" applyNumberFormat="1" applyFont="1" applyBorder="1" applyAlignment="1">
      <alignment horizontal="right" vertical="top" wrapText="1" indent="1"/>
    </xf>
    <xf numFmtId="1" fontId="21" fillId="0" borderId="46" xfId="5" applyNumberFormat="1" applyFont="1" applyBorder="1" applyAlignment="1">
      <alignment horizontal="right" vertical="top" indent="1"/>
    </xf>
    <xf numFmtId="0" fontId="7" fillId="0" borderId="45" xfId="1" applyFont="1" applyBorder="1"/>
    <xf numFmtId="165" fontId="21" fillId="0" borderId="8" xfId="0" applyNumberFormat="1" applyFont="1" applyBorder="1"/>
    <xf numFmtId="0" fontId="14" fillId="0" borderId="0" xfId="0" applyFont="1" applyBorder="1"/>
    <xf numFmtId="0" fontId="7" fillId="0" borderId="0" xfId="1" applyFont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21" fillId="0" borderId="0" xfId="13" applyFont="1" applyBorder="1" applyAlignment="1">
      <alignment vertical="center" wrapText="1"/>
    </xf>
    <xf numFmtId="0" fontId="21" fillId="0" borderId="8" xfId="1" applyFont="1" applyBorder="1" applyAlignment="1">
      <alignment horizontal="right"/>
    </xf>
    <xf numFmtId="0" fontId="21" fillId="0" borderId="8" xfId="3" applyFont="1" applyBorder="1"/>
    <xf numFmtId="0" fontId="21" fillId="0" borderId="8" xfId="1" applyFont="1" applyBorder="1"/>
    <xf numFmtId="0" fontId="7" fillId="0" borderId="8" xfId="1" applyFont="1" applyBorder="1" applyAlignment="1">
      <alignment horizontal="right"/>
    </xf>
    <xf numFmtId="0" fontId="7" fillId="0" borderId="8" xfId="1" applyFont="1" applyBorder="1" applyAlignment="1">
      <alignment horizontal="right" vertical="center" inden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1" fillId="0" borderId="0" xfId="33"/>
    <xf numFmtId="0" fontId="2" fillId="5" borderId="0" xfId="1" applyFill="1"/>
    <xf numFmtId="165" fontId="13" fillId="0" borderId="0" xfId="18" applyNumberFormat="1" applyFont="1" applyBorder="1" applyAlignment="1">
      <alignment horizontal="right"/>
    </xf>
    <xf numFmtId="0" fontId="21" fillId="0" borderId="8" xfId="1" applyFont="1" applyBorder="1" applyAlignment="1">
      <alignment vertical="center" wrapText="1"/>
    </xf>
    <xf numFmtId="165" fontId="4" fillId="0" borderId="8" xfId="1" applyNumberFormat="1" applyFont="1" applyBorder="1"/>
    <xf numFmtId="0" fontId="7" fillId="2" borderId="37" xfId="1" applyFont="1" applyFill="1" applyBorder="1" applyAlignment="1">
      <alignment horizontal="center" vertical="top" wrapText="1"/>
    </xf>
    <xf numFmtId="165" fontId="7" fillId="2" borderId="51" xfId="1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right" vertical="top"/>
    </xf>
    <xf numFmtId="0" fontId="21" fillId="0" borderId="45" xfId="5" applyFont="1" applyBorder="1" applyAlignment="1">
      <alignment vertical="center" wrapText="1"/>
    </xf>
    <xf numFmtId="0" fontId="21" fillId="0" borderId="45" xfId="5" applyFont="1" applyBorder="1" applyAlignment="1">
      <alignment horizontal="left" vertical="center" wrapText="1"/>
    </xf>
    <xf numFmtId="165" fontId="21" fillId="0" borderId="45" xfId="5" applyNumberFormat="1" applyFont="1" applyBorder="1" applyAlignment="1">
      <alignment horizontal="right" vertical="center" wrapText="1"/>
    </xf>
    <xf numFmtId="165" fontId="7" fillId="0" borderId="8" xfId="15" applyNumberFormat="1" applyFont="1" applyBorder="1" applyAlignment="1">
      <alignment vertical="center" wrapText="1"/>
    </xf>
    <xf numFmtId="1" fontId="51" fillId="0" borderId="0" xfId="15" applyNumberFormat="1" applyFont="1" applyAlignment="1">
      <alignment horizontal="right" wrapText="1"/>
    </xf>
    <xf numFmtId="1" fontId="51" fillId="0" borderId="0" xfId="15" applyNumberFormat="1" applyFont="1" applyBorder="1" applyAlignment="1">
      <alignment horizontal="right" wrapText="1"/>
    </xf>
    <xf numFmtId="0" fontId="51" fillId="0" borderId="0" xfId="15" applyFont="1" applyAlignment="1">
      <alignment horizontal="right" wrapText="1"/>
    </xf>
    <xf numFmtId="165" fontId="7" fillId="0" borderId="0" xfId="10" applyNumberFormat="1" applyFont="1" applyBorder="1" applyAlignment="1">
      <alignment horizontal="right" wrapText="1"/>
    </xf>
    <xf numFmtId="165" fontId="7" fillId="0" borderId="8" xfId="0" applyNumberFormat="1" applyFont="1" applyBorder="1"/>
    <xf numFmtId="0" fontId="21" fillId="4" borderId="67" xfId="27" applyFont="1" applyFill="1" applyBorder="1" applyAlignment="1">
      <alignment horizontal="center" vertical="center" wrapText="1"/>
    </xf>
    <xf numFmtId="0" fontId="21" fillId="2" borderId="36" xfId="1" applyFont="1" applyFill="1" applyBorder="1" applyAlignment="1">
      <alignment horizontal="center" vertical="top" wrapText="1"/>
    </xf>
    <xf numFmtId="0" fontId="21" fillId="4" borderId="32" xfId="27" applyFont="1" applyFill="1" applyBorder="1" applyAlignment="1">
      <alignment horizontal="center" vertical="center" wrapText="1"/>
    </xf>
    <xf numFmtId="165" fontId="14" fillId="0" borderId="0" xfId="0" applyNumberFormat="1" applyFont="1" applyBorder="1"/>
    <xf numFmtId="165" fontId="7" fillId="5" borderId="0" xfId="18" applyNumberFormat="1" applyFont="1" applyFill="1" applyBorder="1" applyAlignment="1">
      <alignment horizontal="right"/>
    </xf>
    <xf numFmtId="165" fontId="4" fillId="0" borderId="0" xfId="1" applyNumberFormat="1" applyFont="1"/>
    <xf numFmtId="165" fontId="4" fillId="0" borderId="0" xfId="15" applyNumberFormat="1" applyFont="1"/>
    <xf numFmtId="0" fontId="4" fillId="0" borderId="53" xfId="15" applyFont="1" applyBorder="1"/>
    <xf numFmtId="165" fontId="4" fillId="0" borderId="53" xfId="15" applyNumberFormat="1" applyFont="1" applyBorder="1"/>
    <xf numFmtId="165" fontId="4" fillId="0" borderId="53" xfId="15" applyNumberFormat="1" applyFont="1" applyBorder="1" applyAlignment="1">
      <alignment horizontal="right"/>
    </xf>
    <xf numFmtId="0" fontId="19" fillId="0" borderId="0" xfId="0" applyFont="1" applyAlignment="1"/>
    <xf numFmtId="0" fontId="16" fillId="0" borderId="0" xfId="15" applyFont="1"/>
    <xf numFmtId="165" fontId="76" fillId="0" borderId="0" xfId="15" applyNumberFormat="1" applyFont="1" applyAlignment="1">
      <alignment horizontal="right" vertical="top"/>
    </xf>
    <xf numFmtId="0" fontId="4" fillId="0" borderId="0" xfId="15" applyFont="1" applyFill="1" applyBorder="1" applyAlignment="1">
      <alignment horizontal="right"/>
    </xf>
    <xf numFmtId="1" fontId="4" fillId="0" borderId="0" xfId="0" applyNumberFormat="1" applyFont="1" applyBorder="1"/>
    <xf numFmtId="0" fontId="4" fillId="0" borderId="0" xfId="15" applyFont="1" applyFill="1" applyBorder="1" applyAlignment="1">
      <alignment horizontal="right" vertical="center" wrapText="1"/>
    </xf>
    <xf numFmtId="165" fontId="4" fillId="0" borderId="8" xfId="3" applyNumberFormat="1" applyFont="1" applyBorder="1"/>
    <xf numFmtId="165" fontId="7" fillId="0" borderId="45" xfId="1" applyNumberFormat="1" applyFont="1" applyBorder="1"/>
    <xf numFmtId="165" fontId="7" fillId="2" borderId="36" xfId="1" applyNumberFormat="1" applyFont="1" applyFill="1" applyBorder="1" applyAlignment="1">
      <alignment horizontal="center" vertical="top" wrapText="1"/>
    </xf>
    <xf numFmtId="0" fontId="7" fillId="0" borderId="53" xfId="1" applyFont="1" applyBorder="1" applyAlignment="1">
      <alignment vertical="top"/>
    </xf>
    <xf numFmtId="0" fontId="10" fillId="0" borderId="0" xfId="1" applyFont="1" applyBorder="1" applyAlignment="1">
      <alignment vertical="center" wrapText="1"/>
    </xf>
    <xf numFmtId="165" fontId="21" fillId="0" borderId="8" xfId="1" applyNumberFormat="1" applyFont="1" applyFill="1" applyBorder="1" applyAlignment="1">
      <alignment vertical="top"/>
    </xf>
    <xf numFmtId="0" fontId="21" fillId="2" borderId="48" xfId="1" applyFont="1" applyFill="1" applyBorder="1" applyAlignment="1">
      <alignment horizontal="center" wrapText="1"/>
    </xf>
    <xf numFmtId="165" fontId="4" fillId="0" borderId="0" xfId="1" applyNumberFormat="1" applyFont="1" applyBorder="1"/>
    <xf numFmtId="165" fontId="7" fillId="0" borderId="8" xfId="15" applyNumberFormat="1" applyFont="1" applyBorder="1"/>
    <xf numFmtId="0" fontId="21" fillId="2" borderId="32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21" fillId="0" borderId="0" xfId="1" applyFont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right"/>
    </xf>
    <xf numFmtId="0" fontId="7" fillId="0" borderId="45" xfId="1" applyFont="1" applyBorder="1" applyAlignment="1">
      <alignment vertical="top"/>
    </xf>
    <xf numFmtId="165" fontId="7" fillId="0" borderId="8" xfId="0" applyNumberFormat="1" applyFont="1" applyBorder="1" applyAlignment="1">
      <alignment vertical="center" wrapText="1"/>
    </xf>
    <xf numFmtId="0" fontId="10" fillId="0" borderId="0" xfId="1" applyFont="1"/>
    <xf numFmtId="0" fontId="7" fillId="2" borderId="68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0" borderId="0" xfId="3" applyFont="1" applyBorder="1" applyAlignment="1">
      <alignment horizontal="right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0" fontId="7" fillId="0" borderId="0" xfId="19" applyFont="1" applyBorder="1" applyAlignment="1">
      <alignment horizontal="right" vertical="top" wrapText="1"/>
    </xf>
    <xf numFmtId="0" fontId="10" fillId="0" borderId="0" xfId="1" applyFont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8" xfId="1" applyFont="1" applyBorder="1" applyAlignment="1">
      <alignment vertical="top" wrapText="1"/>
    </xf>
    <xf numFmtId="0" fontId="7" fillId="0" borderId="8" xfId="3" applyFont="1" applyBorder="1" applyAlignment="1">
      <alignment horizontal="right" vertical="top" wrapText="1"/>
    </xf>
    <xf numFmtId="0" fontId="7" fillId="0" borderId="8" xfId="19" applyFont="1" applyBorder="1" applyAlignment="1">
      <alignment horizontal="right" vertical="top" wrapText="1"/>
    </xf>
    <xf numFmtId="0" fontId="4" fillId="2" borderId="21" xfId="1" applyFont="1" applyFill="1" applyBorder="1" applyAlignment="1">
      <alignment horizontal="center" wrapText="1"/>
    </xf>
    <xf numFmtId="0" fontId="4" fillId="2" borderId="22" xfId="1" applyFont="1" applyFill="1" applyBorder="1" applyAlignment="1">
      <alignment horizontal="center" wrapText="1"/>
    </xf>
    <xf numFmtId="0" fontId="6" fillId="2" borderId="32" xfId="1" applyFont="1" applyFill="1" applyBorder="1" applyAlignment="1">
      <alignment horizontal="center" vertical="top" wrapText="1"/>
    </xf>
    <xf numFmtId="0" fontId="6" fillId="2" borderId="33" xfId="1" applyFont="1" applyFill="1" applyBorder="1" applyAlignment="1">
      <alignment horizontal="center" vertical="top" wrapText="1"/>
    </xf>
    <xf numFmtId="1" fontId="7" fillId="0" borderId="34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>
      <alignment horizontal="right" vertical="center" wrapText="1"/>
    </xf>
    <xf numFmtId="0" fontId="7" fillId="0" borderId="45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1" fontId="21" fillId="2" borderId="57" xfId="0" applyNumberFormat="1" applyFont="1" applyFill="1" applyBorder="1" applyAlignment="1">
      <alignment horizontal="center" vertical="center" wrapText="1"/>
    </xf>
    <xf numFmtId="0" fontId="21" fillId="2" borderId="57" xfId="0" applyFont="1" applyFill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58" xfId="0" applyFont="1" applyFill="1" applyBorder="1" applyAlignment="1">
      <alignment horizontal="center" vertical="center" wrapText="1"/>
    </xf>
    <xf numFmtId="1" fontId="21" fillId="0" borderId="53" xfId="0" applyNumberFormat="1" applyFont="1" applyBorder="1" applyAlignment="1">
      <alignment horizontal="right" vertical="top" wrapText="1" indent="1"/>
    </xf>
    <xf numFmtId="1" fontId="21" fillId="0" borderId="61" xfId="0" applyNumberFormat="1" applyFont="1" applyBorder="1" applyAlignment="1">
      <alignment horizontal="right" vertical="top" wrapText="1" indent="1"/>
    </xf>
    <xf numFmtId="1" fontId="21" fillId="0" borderId="62" xfId="0" applyNumberFormat="1" applyFont="1" applyBorder="1" applyAlignment="1">
      <alignment horizontal="right" vertical="top" indent="1"/>
    </xf>
    <xf numFmtId="1" fontId="7" fillId="2" borderId="57" xfId="0" applyNumberFormat="1" applyFont="1" applyFill="1" applyBorder="1" applyAlignment="1">
      <alignment horizontal="center" vertical="center" wrapText="1"/>
    </xf>
    <xf numFmtId="1" fontId="7" fillId="2" borderId="34" xfId="0" applyNumberFormat="1" applyFont="1" applyFill="1" applyBorder="1" applyAlignment="1">
      <alignment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0" borderId="18" xfId="1" applyFont="1" applyBorder="1" applyAlignment="1">
      <alignment horizontal="left" vertical="top" wrapText="1"/>
    </xf>
    <xf numFmtId="165" fontId="7" fillId="0" borderId="0" xfId="0" applyNumberFormat="1" applyFont="1" applyAlignment="1">
      <alignment horizontal="right" vertical="top" indent="1"/>
    </xf>
    <xf numFmtId="165" fontId="7" fillId="0" borderId="61" xfId="0" applyNumberFormat="1" applyFont="1" applyBorder="1" applyAlignment="1">
      <alignment horizontal="right" vertical="top" wrapText="1" indent="1"/>
    </xf>
    <xf numFmtId="0" fontId="10" fillId="0" borderId="18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165" fontId="7" fillId="0" borderId="0" xfId="0" applyNumberFormat="1" applyFont="1" applyBorder="1" applyAlignment="1">
      <alignment horizontal="right" vertical="top" wrapText="1" indent="1"/>
    </xf>
    <xf numFmtId="165" fontId="7" fillId="0" borderId="62" xfId="0" applyNumberFormat="1" applyFont="1" applyBorder="1" applyAlignment="1">
      <alignment horizontal="right" vertical="top" wrapText="1" indent="1"/>
    </xf>
    <xf numFmtId="0" fontId="10" fillId="0" borderId="0" xfId="1" applyFont="1" applyBorder="1" applyAlignment="1">
      <alignment horizontal="left" vertical="top" wrapText="1"/>
    </xf>
    <xf numFmtId="165" fontId="7" fillId="0" borderId="0" xfId="0" applyNumberFormat="1" applyFont="1" applyBorder="1" applyAlignment="1">
      <alignment horizontal="right" vertical="top" indent="1"/>
    </xf>
    <xf numFmtId="165" fontId="7" fillId="0" borderId="62" xfId="0" applyNumberFormat="1" applyFont="1" applyBorder="1" applyAlignment="1">
      <alignment horizontal="right" vertical="top" indent="1"/>
    </xf>
    <xf numFmtId="0" fontId="7" fillId="0" borderId="0" xfId="1" applyFont="1" applyBorder="1" applyAlignment="1">
      <alignment horizontal="left" vertical="top"/>
    </xf>
    <xf numFmtId="165" fontId="7" fillId="0" borderId="60" xfId="1" applyNumberFormat="1" applyFont="1" applyBorder="1"/>
    <xf numFmtId="165" fontId="7" fillId="0" borderId="46" xfId="1" applyNumberFormat="1" applyFont="1" applyBorder="1"/>
    <xf numFmtId="0" fontId="7" fillId="0" borderId="8" xfId="1" applyFont="1" applyBorder="1" applyAlignment="1">
      <alignment horizontal="center" vertical="center" wrapText="1"/>
    </xf>
    <xf numFmtId="0" fontId="14" fillId="0" borderId="0" xfId="5" applyFont="1"/>
    <xf numFmtId="165" fontId="14" fillId="0" borderId="0" xfId="5" applyNumberFormat="1" applyFont="1"/>
    <xf numFmtId="0" fontId="22" fillId="0" borderId="8" xfId="1" applyFont="1" applyBorder="1" applyAlignment="1"/>
    <xf numFmtId="0" fontId="21" fillId="4" borderId="70" xfId="27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8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165" fontId="7" fillId="0" borderId="8" xfId="4" applyNumberFormat="1" applyFont="1" applyBorder="1" applyAlignment="1">
      <alignment horizontal="right" vertical="center" indent="2"/>
    </xf>
    <xf numFmtId="1" fontId="7" fillId="0" borderId="0" xfId="1" applyNumberFormat="1" applyFont="1" applyAlignment="1">
      <alignment horizontal="right"/>
    </xf>
    <xf numFmtId="0" fontId="21" fillId="0" borderId="8" xfId="1" applyFont="1" applyFill="1" applyBorder="1" applyAlignment="1">
      <alignment vertical="center" wrapText="1"/>
    </xf>
    <xf numFmtId="0" fontId="16" fillId="0" borderId="0" xfId="0" applyFont="1" applyAlignment="1">
      <alignment horizontal="right" vertical="top" wrapText="1"/>
    </xf>
    <xf numFmtId="0" fontId="31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38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1" fillId="2" borderId="21" xfId="1" applyFont="1" applyFill="1" applyBorder="1" applyAlignment="1">
      <alignment horizontal="center" vertical="center" wrapText="1"/>
    </xf>
    <xf numFmtId="0" fontId="21" fillId="2" borderId="32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top" wrapText="1"/>
    </xf>
    <xf numFmtId="0" fontId="7" fillId="2" borderId="32" xfId="1" applyFont="1" applyFill="1" applyBorder="1" applyAlignment="1">
      <alignment horizontal="center" vertical="top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7" fillId="2" borderId="49" xfId="1" applyFont="1" applyFill="1" applyBorder="1" applyAlignment="1">
      <alignment horizontal="center" vertical="top" wrapText="1"/>
    </xf>
    <xf numFmtId="0" fontId="7" fillId="2" borderId="52" xfId="1" applyFont="1" applyFill="1" applyBorder="1" applyAlignment="1">
      <alignment horizontal="center" vertical="top" wrapText="1"/>
    </xf>
    <xf numFmtId="0" fontId="7" fillId="2" borderId="63" xfId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vertical="center" wrapText="1"/>
    </xf>
    <xf numFmtId="0" fontId="7" fillId="2" borderId="21" xfId="1" applyFont="1" applyFill="1" applyBorder="1" applyAlignment="1">
      <alignment horizontal="center"/>
    </xf>
    <xf numFmtId="0" fontId="7" fillId="2" borderId="22" xfId="1" applyFont="1" applyFill="1" applyBorder="1" applyAlignment="1">
      <alignment horizontal="center"/>
    </xf>
    <xf numFmtId="0" fontId="10" fillId="2" borderId="32" xfId="1" applyFont="1" applyFill="1" applyBorder="1" applyAlignment="1">
      <alignment horizontal="center" vertical="top"/>
    </xf>
    <xf numFmtId="0" fontId="10" fillId="2" borderId="33" xfId="1" applyFont="1" applyFill="1" applyBorder="1" applyAlignment="1">
      <alignment horizontal="center" vertical="top"/>
    </xf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2" borderId="68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11" xfId="1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wrapText="1"/>
    </xf>
    <xf numFmtId="0" fontId="6" fillId="2" borderId="33" xfId="1" applyFont="1" applyFill="1" applyBorder="1" applyAlignment="1">
      <alignment horizontal="center" vertical="center" wrapText="1"/>
    </xf>
    <xf numFmtId="0" fontId="21" fillId="2" borderId="13" xfId="1" applyFont="1" applyFill="1" applyBorder="1" applyAlignment="1">
      <alignment vertical="center" wrapText="1"/>
    </xf>
    <xf numFmtId="1" fontId="21" fillId="2" borderId="54" xfId="0" applyNumberFormat="1" applyFont="1" applyFill="1" applyBorder="1" applyAlignment="1">
      <alignment horizontal="center" vertical="center" wrapText="1"/>
    </xf>
    <xf numFmtId="1" fontId="21" fillId="2" borderId="55" xfId="0" applyNumberFormat="1" applyFont="1" applyFill="1" applyBorder="1" applyAlignment="1">
      <alignment horizontal="center" vertical="center" wrapText="1"/>
    </xf>
    <xf numFmtId="1" fontId="21" fillId="2" borderId="56" xfId="0" applyNumberFormat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vertical="center" wrapText="1"/>
    </xf>
    <xf numFmtId="0" fontId="22" fillId="0" borderId="0" xfId="1" applyFont="1" applyAlignment="1">
      <alignment horizontal="left" vertical="center"/>
    </xf>
    <xf numFmtId="1" fontId="7" fillId="2" borderId="54" xfId="0" applyNumberFormat="1" applyFont="1" applyFill="1" applyBorder="1" applyAlignment="1">
      <alignment horizontal="center" vertical="center" wrapText="1"/>
    </xf>
    <xf numFmtId="1" fontId="7" fillId="2" borderId="55" xfId="0" applyNumberFormat="1" applyFont="1" applyFill="1" applyBorder="1" applyAlignment="1">
      <alignment horizontal="center" vertical="center" wrapText="1"/>
    </xf>
    <xf numFmtId="1" fontId="7" fillId="2" borderId="56" xfId="0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1" fontId="7" fillId="3" borderId="11" xfId="1" applyNumberFormat="1" applyFont="1" applyFill="1" applyBorder="1" applyAlignment="1">
      <alignment horizontal="center" vertical="center" wrapText="1"/>
    </xf>
    <xf numFmtId="49" fontId="7" fillId="2" borderId="54" xfId="1" applyNumberFormat="1" applyFont="1" applyFill="1" applyBorder="1" applyAlignment="1">
      <alignment horizontal="center" vertical="center" wrapText="1"/>
    </xf>
    <xf numFmtId="49" fontId="7" fillId="2" borderId="55" xfId="1" applyNumberFormat="1" applyFont="1" applyFill="1" applyBorder="1" applyAlignment="1">
      <alignment horizontal="center" vertical="center" wrapText="1"/>
    </xf>
    <xf numFmtId="49" fontId="7" fillId="2" borderId="56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1" fontId="7" fillId="3" borderId="58" xfId="1" applyNumberFormat="1" applyFont="1" applyFill="1" applyBorder="1" applyAlignment="1">
      <alignment horizontal="center" vertical="center" wrapText="1"/>
    </xf>
    <xf numFmtId="1" fontId="7" fillId="3" borderId="5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21" fillId="2" borderId="26" xfId="5" applyFont="1" applyFill="1" applyBorder="1" applyAlignment="1">
      <alignment horizontal="center" vertical="center"/>
    </xf>
    <xf numFmtId="0" fontId="21" fillId="2" borderId="41" xfId="5" applyFont="1" applyFill="1" applyBorder="1" applyAlignment="1">
      <alignment horizontal="center" vertical="center"/>
    </xf>
    <xf numFmtId="0" fontId="21" fillId="2" borderId="27" xfId="5" applyFont="1" applyFill="1" applyBorder="1" applyAlignment="1">
      <alignment horizontal="center" vertical="center"/>
    </xf>
    <xf numFmtId="0" fontId="21" fillId="2" borderId="40" xfId="5" applyFont="1" applyFill="1" applyBorder="1" applyAlignment="1">
      <alignment horizontal="center" vertical="center" wrapText="1"/>
    </xf>
    <xf numFmtId="0" fontId="21" fillId="2" borderId="42" xfId="5" applyFont="1" applyFill="1" applyBorder="1" applyAlignment="1">
      <alignment horizontal="center" vertical="center" wrapText="1"/>
    </xf>
    <xf numFmtId="0" fontId="21" fillId="2" borderId="23" xfId="5" applyFont="1" applyFill="1" applyBorder="1" applyAlignment="1">
      <alignment horizontal="center" vertical="center" wrapText="1"/>
    </xf>
    <xf numFmtId="0" fontId="21" fillId="2" borderId="21" xfId="5" applyFont="1" applyFill="1" applyBorder="1" applyAlignment="1">
      <alignment horizontal="center"/>
    </xf>
    <xf numFmtId="0" fontId="21" fillId="2" borderId="22" xfId="5" applyFont="1" applyFill="1" applyBorder="1" applyAlignment="1">
      <alignment horizontal="center"/>
    </xf>
    <xf numFmtId="0" fontId="22" fillId="2" borderId="36" xfId="5" applyFont="1" applyFill="1" applyBorder="1" applyAlignment="1">
      <alignment horizontal="center" vertical="center" wrapText="1"/>
    </xf>
    <xf numFmtId="0" fontId="22" fillId="2" borderId="37" xfId="5" applyFont="1" applyFill="1" applyBorder="1" applyAlignment="1">
      <alignment horizontal="center" vertical="center" wrapText="1"/>
    </xf>
    <xf numFmtId="0" fontId="21" fillId="2" borderId="12" xfId="5" applyFont="1" applyFill="1" applyBorder="1" applyAlignment="1">
      <alignment vertical="center" wrapText="1"/>
    </xf>
    <xf numFmtId="0" fontId="21" fillId="2" borderId="2" xfId="5" applyFont="1" applyFill="1" applyBorder="1" applyAlignment="1">
      <alignment horizontal="center" vertical="center" wrapText="1"/>
    </xf>
    <xf numFmtId="0" fontId="21" fillId="2" borderId="3" xfId="5" applyFont="1" applyFill="1" applyBorder="1" applyAlignment="1">
      <alignment horizontal="center" vertical="center" wrapText="1"/>
    </xf>
    <xf numFmtId="0" fontId="22" fillId="2" borderId="5" xfId="5" applyFont="1" applyFill="1" applyBorder="1" applyAlignment="1">
      <alignment horizontal="center" vertical="center" wrapText="1"/>
    </xf>
    <xf numFmtId="0" fontId="22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5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4" fillId="0" borderId="0" xfId="10" applyFont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1" fillId="2" borderId="52" xfId="1" applyFont="1" applyFill="1" applyBorder="1" applyAlignment="1">
      <alignment horizontal="center" vertical="center" wrapText="1"/>
    </xf>
    <xf numFmtId="0" fontId="21" fillId="2" borderId="63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1" fillId="2" borderId="64" xfId="1" applyFont="1" applyFill="1" applyBorder="1" applyAlignment="1">
      <alignment horizontal="center" vertic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5" xfId="1" applyFont="1" applyFill="1" applyBorder="1" applyAlignment="1">
      <alignment horizontal="center" vertical="center" wrapText="1"/>
    </xf>
    <xf numFmtId="0" fontId="21" fillId="2" borderId="66" xfId="1" applyFont="1" applyFill="1" applyBorder="1" applyAlignment="1">
      <alignment horizontal="center" vertical="center" wrapText="1"/>
    </xf>
    <xf numFmtId="0" fontId="21" fillId="2" borderId="69" xfId="1" applyFont="1" applyFill="1" applyBorder="1" applyAlignment="1">
      <alignment horizontal="center" vertical="center" wrapText="1"/>
    </xf>
    <xf numFmtId="0" fontId="21" fillId="2" borderId="53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67" fillId="0" borderId="0" xfId="4" applyFont="1" applyAlignment="1">
      <alignment horizontal="left" vertical="center" wrapText="1"/>
    </xf>
    <xf numFmtId="0" fontId="61" fillId="0" borderId="0" xfId="4" applyFont="1" applyAlignment="1">
      <alignment horizontal="left" vertical="center" wrapText="1"/>
    </xf>
    <xf numFmtId="0" fontId="7" fillId="2" borderId="26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60" fillId="2" borderId="21" xfId="4" applyFont="1" applyFill="1" applyBorder="1" applyAlignment="1">
      <alignment horizontal="center" vertical="center" wrapText="1"/>
    </xf>
    <xf numFmtId="0" fontId="60" fillId="2" borderId="32" xfId="4" applyFont="1" applyFill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 vertical="center" wrapText="1"/>
    </xf>
    <xf numFmtId="0" fontId="19" fillId="2" borderId="31" xfId="1" applyFont="1" applyFill="1" applyBorder="1" applyAlignment="1">
      <alignment horizontal="center" vertical="center" wrapText="1"/>
    </xf>
    <xf numFmtId="0" fontId="19" fillId="2" borderId="9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1" fillId="0" borderId="20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7" fillId="0" borderId="2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7" fillId="2" borderId="26" xfId="15" applyFont="1" applyFill="1" applyBorder="1" applyAlignment="1">
      <alignment vertical="center" wrapText="1"/>
    </xf>
    <xf numFmtId="0" fontId="7" fillId="2" borderId="27" xfId="15" applyFont="1" applyFill="1" applyBorder="1" applyAlignment="1">
      <alignment vertical="center" wrapText="1"/>
    </xf>
    <xf numFmtId="0" fontId="7" fillId="2" borderId="13" xfId="15" applyFont="1" applyFill="1" applyBorder="1" applyAlignment="1">
      <alignment horizontal="center" vertical="center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4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5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top" wrapText="1"/>
    </xf>
    <xf numFmtId="0" fontId="21" fillId="0" borderId="45" xfId="1" applyFont="1" applyBorder="1" applyAlignment="1">
      <alignment horizontal="left" vertical="top"/>
    </xf>
    <xf numFmtId="1" fontId="21" fillId="0" borderId="71" xfId="5" applyNumberFormat="1" applyFont="1" applyBorder="1" applyAlignment="1">
      <alignment horizontal="right" vertical="top" indent="1"/>
    </xf>
    <xf numFmtId="1" fontId="21" fillId="0" borderId="45" xfId="5" applyNumberFormat="1" applyFont="1" applyBorder="1" applyAlignment="1">
      <alignment horizontal="right" vertical="top" indent="1"/>
    </xf>
    <xf numFmtId="1" fontId="21" fillId="0" borderId="45" xfId="0" applyNumberFormat="1" applyFont="1" applyBorder="1" applyAlignment="1">
      <alignment horizontal="right" vertical="top" indent="1"/>
    </xf>
    <xf numFmtId="1" fontId="21" fillId="0" borderId="72" xfId="0" applyNumberFormat="1" applyFont="1" applyBorder="1" applyAlignment="1">
      <alignment horizontal="right" vertical="top" indent="1"/>
    </xf>
    <xf numFmtId="0" fontId="22" fillId="0" borderId="45" xfId="1" applyFont="1" applyBorder="1" applyAlignment="1">
      <alignment horizontal="left" vertical="top" wrapText="1"/>
    </xf>
    <xf numFmtId="0" fontId="7" fillId="0" borderId="45" xfId="1" applyFont="1" applyBorder="1" applyAlignment="1">
      <alignment horizontal="left" vertical="top"/>
    </xf>
    <xf numFmtId="165" fontId="7" fillId="0" borderId="71" xfId="1" applyNumberFormat="1" applyFont="1" applyBorder="1"/>
    <xf numFmtId="165" fontId="7" fillId="0" borderId="45" xfId="0" applyNumberFormat="1" applyFont="1" applyBorder="1" applyAlignment="1">
      <alignment horizontal="right" vertical="top" indent="1"/>
    </xf>
    <xf numFmtId="165" fontId="7" fillId="0" borderId="72" xfId="0" applyNumberFormat="1" applyFont="1" applyBorder="1" applyAlignment="1">
      <alignment horizontal="right" vertical="top" indent="1"/>
    </xf>
    <xf numFmtId="0" fontId="10" fillId="0" borderId="45" xfId="1" applyFont="1" applyBorder="1" applyAlignment="1">
      <alignment horizontal="left" vertical="top" wrapText="1"/>
    </xf>
    <xf numFmtId="0" fontId="7" fillId="0" borderId="8" xfId="15" applyFont="1" applyBorder="1" applyAlignment="1">
      <alignment horizontal="right" vertical="center" wrapText="1"/>
    </xf>
    <xf numFmtId="0" fontId="7" fillId="0" borderId="8" xfId="15" applyFont="1" applyBorder="1" applyAlignment="1">
      <alignment horizontal="right" wrapText="1"/>
    </xf>
    <xf numFmtId="165" fontId="7" fillId="0" borderId="8" xfId="15" applyNumberFormat="1" applyFont="1" applyBorder="1" applyAlignment="1">
      <alignment horizontal="right" vertical="center" wrapText="1"/>
    </xf>
    <xf numFmtId="165" fontId="7" fillId="0" borderId="8" xfId="10" applyNumberFormat="1" applyFont="1" applyFill="1" applyBorder="1" applyAlignment="1">
      <alignment horizontal="right" vertical="center" wrapText="1"/>
    </xf>
    <xf numFmtId="165" fontId="7" fillId="0" borderId="8" xfId="10" applyNumberFormat="1" applyFont="1" applyBorder="1" applyAlignment="1">
      <alignment horizontal="right" vertical="center" wrapText="1"/>
    </xf>
    <xf numFmtId="0" fontId="7" fillId="0" borderId="0" xfId="18" applyFont="1" applyFill="1" applyBorder="1" applyAlignment="1">
      <alignment horizontal="right"/>
    </xf>
    <xf numFmtId="165" fontId="7" fillId="0" borderId="0" xfId="18" applyNumberFormat="1" applyFont="1" applyFill="1" applyBorder="1" applyAlignment="1">
      <alignment horizontal="right"/>
    </xf>
    <xf numFmtId="165" fontId="7" fillId="0" borderId="45" xfId="18" applyNumberFormat="1" applyFont="1" applyFill="1" applyBorder="1" applyAlignment="1">
      <alignment horizontal="right"/>
    </xf>
    <xf numFmtId="0" fontId="7" fillId="0" borderId="8" xfId="1" applyFont="1" applyBorder="1" applyAlignment="1">
      <alignment horizontal="right" vertical="center" wrapText="1"/>
    </xf>
  </cellXfs>
  <cellStyles count="34">
    <cellStyle name="Comma 2" xfId="28"/>
    <cellStyle name="Hyperlink" xfId="33" builtinId="8"/>
    <cellStyle name="Normal" xfId="0" builtinId="0"/>
    <cellStyle name="Normal 10" xfId="27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B19" sqref="B19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748" t="s">
        <v>533</v>
      </c>
      <c r="B1" s="748"/>
      <c r="C1" s="19"/>
      <c r="D1" s="20" t="s">
        <v>381</v>
      </c>
    </row>
    <row r="2" spans="1:4" x14ac:dyDescent="0.25">
      <c r="A2" s="21" t="s">
        <v>89</v>
      </c>
      <c r="B2" s="22" t="s">
        <v>382</v>
      </c>
      <c r="C2" s="23" t="s">
        <v>89</v>
      </c>
      <c r="D2" s="24" t="s">
        <v>383</v>
      </c>
    </row>
    <row r="3" spans="1:4" x14ac:dyDescent="0.25">
      <c r="A3" s="21" t="s">
        <v>384</v>
      </c>
      <c r="B3" s="22" t="s">
        <v>385</v>
      </c>
      <c r="C3" s="23" t="s">
        <v>384</v>
      </c>
      <c r="D3" s="24" t="s">
        <v>278</v>
      </c>
    </row>
    <row r="4" spans="1:4" x14ac:dyDescent="0.25">
      <c r="A4" s="21" t="s">
        <v>145</v>
      </c>
      <c r="B4" s="22" t="s">
        <v>386</v>
      </c>
      <c r="C4" s="23" t="s">
        <v>145</v>
      </c>
      <c r="D4" s="24" t="s">
        <v>280</v>
      </c>
    </row>
    <row r="5" spans="1:4" x14ac:dyDescent="0.25">
      <c r="A5" s="21" t="s">
        <v>171</v>
      </c>
      <c r="B5" s="22" t="s">
        <v>387</v>
      </c>
      <c r="C5" s="23" t="s">
        <v>171</v>
      </c>
      <c r="D5" s="24" t="s">
        <v>303</v>
      </c>
    </row>
    <row r="6" spans="1:4" ht="25.5" x14ac:dyDescent="0.25">
      <c r="A6" s="21" t="s">
        <v>388</v>
      </c>
      <c r="B6" s="22" t="s">
        <v>389</v>
      </c>
      <c r="C6" s="23" t="s">
        <v>388</v>
      </c>
      <c r="D6" s="24" t="s">
        <v>390</v>
      </c>
    </row>
    <row r="7" spans="1:4" x14ac:dyDescent="0.25">
      <c r="A7" s="21" t="s">
        <v>93</v>
      </c>
      <c r="B7" s="22" t="s">
        <v>391</v>
      </c>
      <c r="C7" s="23" t="s">
        <v>93</v>
      </c>
      <c r="D7" s="24" t="s">
        <v>392</v>
      </c>
    </row>
    <row r="8" spans="1:4" x14ac:dyDescent="0.25">
      <c r="A8" s="21" t="s">
        <v>393</v>
      </c>
      <c r="B8" s="22" t="s">
        <v>394</v>
      </c>
      <c r="C8" s="23" t="s">
        <v>393</v>
      </c>
      <c r="D8" s="24" t="s">
        <v>395</v>
      </c>
    </row>
    <row r="9" spans="1:4" x14ac:dyDescent="0.25">
      <c r="A9" s="21" t="s">
        <v>396</v>
      </c>
      <c r="B9" s="22" t="s">
        <v>397</v>
      </c>
      <c r="C9" s="23" t="s">
        <v>396</v>
      </c>
      <c r="D9" s="24" t="s">
        <v>398</v>
      </c>
    </row>
    <row r="10" spans="1:4" ht="25.5" x14ac:dyDescent="0.25">
      <c r="A10" s="21" t="s">
        <v>15</v>
      </c>
      <c r="B10" s="22" t="s">
        <v>399</v>
      </c>
      <c r="C10" s="23" t="s">
        <v>15</v>
      </c>
      <c r="D10" s="24" t="s">
        <v>400</v>
      </c>
    </row>
    <row r="11" spans="1:4" x14ac:dyDescent="0.25">
      <c r="A11" s="21" t="s">
        <v>95</v>
      </c>
      <c r="B11" s="22" t="s">
        <v>401</v>
      </c>
      <c r="C11" s="23" t="s">
        <v>95</v>
      </c>
      <c r="D11" s="24" t="s">
        <v>402</v>
      </c>
    </row>
    <row r="12" spans="1:4" x14ac:dyDescent="0.25">
      <c r="A12" s="21" t="s">
        <v>96</v>
      </c>
      <c r="B12" s="22" t="s">
        <v>403</v>
      </c>
      <c r="C12" s="23" t="s">
        <v>96</v>
      </c>
      <c r="D12" s="24" t="s">
        <v>404</v>
      </c>
    </row>
    <row r="13" spans="1:4" x14ac:dyDescent="0.25">
      <c r="A13" s="21" t="s">
        <v>97</v>
      </c>
      <c r="B13" s="22" t="s">
        <v>405</v>
      </c>
      <c r="C13" s="23" t="s">
        <v>97</v>
      </c>
      <c r="D13" s="24" t="s">
        <v>406</v>
      </c>
    </row>
    <row r="14" spans="1:4" x14ac:dyDescent="0.25">
      <c r="A14" s="21" t="s">
        <v>407</v>
      </c>
      <c r="B14" s="22" t="s">
        <v>408</v>
      </c>
      <c r="C14" s="23" t="s">
        <v>407</v>
      </c>
      <c r="D14" s="24" t="s">
        <v>409</v>
      </c>
    </row>
    <row r="15" spans="1:4" x14ac:dyDescent="0.25">
      <c r="A15" s="21" t="s">
        <v>410</v>
      </c>
      <c r="B15" s="22" t="s">
        <v>411</v>
      </c>
      <c r="C15" s="23" t="s">
        <v>410</v>
      </c>
      <c r="D15" s="24" t="s">
        <v>412</v>
      </c>
    </row>
    <row r="16" spans="1:4" x14ac:dyDescent="0.25">
      <c r="A16" s="21" t="s">
        <v>413</v>
      </c>
      <c r="B16" s="22" t="s">
        <v>414</v>
      </c>
      <c r="C16" s="23" t="s">
        <v>413</v>
      </c>
      <c r="D16" s="24" t="s">
        <v>415</v>
      </c>
    </row>
    <row r="17" spans="1:4" x14ac:dyDescent="0.25">
      <c r="A17" s="21" t="s">
        <v>416</v>
      </c>
      <c r="B17" s="22" t="s">
        <v>417</v>
      </c>
      <c r="C17" s="23" t="s">
        <v>416</v>
      </c>
      <c r="D17" s="24" t="s">
        <v>418</v>
      </c>
    </row>
    <row r="18" spans="1:4" x14ac:dyDescent="0.25">
      <c r="A18" s="21" t="s">
        <v>419</v>
      </c>
      <c r="B18" s="22" t="s">
        <v>420</v>
      </c>
      <c r="C18" s="23" t="s">
        <v>419</v>
      </c>
      <c r="D18" s="24" t="s">
        <v>421</v>
      </c>
    </row>
    <row r="19" spans="1:4" x14ac:dyDescent="0.25">
      <c r="A19" s="21" t="s">
        <v>422</v>
      </c>
      <c r="B19" s="22" t="s">
        <v>423</v>
      </c>
      <c r="C19" s="23" t="s">
        <v>422</v>
      </c>
      <c r="D19" s="24" t="s">
        <v>424</v>
      </c>
    </row>
    <row r="20" spans="1:4" x14ac:dyDescent="0.25">
      <c r="A20" s="21" t="s">
        <v>425</v>
      </c>
      <c r="B20" s="22" t="s">
        <v>426</v>
      </c>
      <c r="C20" s="23" t="s">
        <v>425</v>
      </c>
      <c r="D20" s="24" t="s">
        <v>427</v>
      </c>
    </row>
    <row r="21" spans="1:4" x14ac:dyDescent="0.25">
      <c r="A21" s="21" t="s">
        <v>655</v>
      </c>
      <c r="B21" s="22" t="s">
        <v>656</v>
      </c>
      <c r="C21" s="23" t="s">
        <v>655</v>
      </c>
      <c r="D21" s="24" t="s">
        <v>657</v>
      </c>
    </row>
    <row r="22" spans="1:4" x14ac:dyDescent="0.25">
      <c r="A22" s="38"/>
      <c r="B22" s="39"/>
      <c r="C22" s="260"/>
      <c r="D22" s="261"/>
    </row>
    <row r="23" spans="1:4" ht="7.5" customHeight="1" x14ac:dyDescent="0.25">
      <c r="A23" s="38"/>
      <c r="B23" s="39"/>
      <c r="C23" s="24"/>
    </row>
    <row r="24" spans="1:4" ht="15" customHeight="1" x14ac:dyDescent="0.25">
      <c r="A24" s="25" t="s">
        <v>281</v>
      </c>
      <c r="B24" s="252" t="s">
        <v>428</v>
      </c>
      <c r="C24" s="26"/>
    </row>
    <row r="25" spans="1:4" ht="11.25" customHeight="1" x14ac:dyDescent="0.25">
      <c r="A25" s="25"/>
      <c r="B25" s="251" t="s">
        <v>429</v>
      </c>
      <c r="C25" s="27"/>
    </row>
    <row r="26" spans="1:4" x14ac:dyDescent="0.25">
      <c r="A26" s="28"/>
    </row>
    <row r="27" spans="1:4" x14ac:dyDescent="0.25">
      <c r="A27" s="28"/>
    </row>
    <row r="28" spans="1:4" ht="15.75" x14ac:dyDescent="0.25">
      <c r="A28" s="749" t="s">
        <v>430</v>
      </c>
      <c r="B28" s="749"/>
      <c r="C28" s="750" t="s">
        <v>431</v>
      </c>
      <c r="D28" s="750"/>
    </row>
    <row r="29" spans="1:4" x14ac:dyDescent="0.25">
      <c r="A29" s="747"/>
      <c r="B29" s="747"/>
      <c r="C29" s="24"/>
      <c r="D29" s="24"/>
    </row>
    <row r="30" spans="1:4" x14ac:dyDescent="0.25">
      <c r="A30" s="21" t="s">
        <v>123</v>
      </c>
      <c r="B30" s="29" t="s">
        <v>432</v>
      </c>
      <c r="C30" s="21" t="s">
        <v>123</v>
      </c>
      <c r="D30" s="24" t="s">
        <v>433</v>
      </c>
    </row>
    <row r="31" spans="1:4" x14ac:dyDescent="0.25">
      <c r="A31" s="30" t="s">
        <v>434</v>
      </c>
      <c r="B31" s="29" t="s">
        <v>435</v>
      </c>
      <c r="C31" s="30" t="s">
        <v>434</v>
      </c>
      <c r="D31" s="24" t="s">
        <v>436</v>
      </c>
    </row>
    <row r="32" spans="1:4" x14ac:dyDescent="0.25">
      <c r="A32" s="21">
        <v>0</v>
      </c>
      <c r="B32" s="29" t="s">
        <v>437</v>
      </c>
      <c r="C32" s="21">
        <v>0</v>
      </c>
      <c r="D32" s="24" t="s">
        <v>438</v>
      </c>
    </row>
    <row r="33" spans="1:4" x14ac:dyDescent="0.25">
      <c r="A33" s="21" t="s">
        <v>439</v>
      </c>
      <c r="B33" s="29" t="s">
        <v>440</v>
      </c>
      <c r="C33" s="21" t="s">
        <v>439</v>
      </c>
      <c r="D33" s="24" t="s">
        <v>441</v>
      </c>
    </row>
    <row r="34" spans="1:4" x14ac:dyDescent="0.25">
      <c r="A34" s="21" t="s">
        <v>442</v>
      </c>
      <c r="B34" s="29" t="s">
        <v>443</v>
      </c>
      <c r="C34" s="21" t="s">
        <v>442</v>
      </c>
      <c r="D34" s="24" t="s">
        <v>444</v>
      </c>
    </row>
    <row r="35" spans="1:4" x14ac:dyDescent="0.25">
      <c r="A35" s="31" t="s">
        <v>445</v>
      </c>
      <c r="B35" s="29" t="s">
        <v>446</v>
      </c>
      <c r="C35" s="31" t="s">
        <v>445</v>
      </c>
      <c r="D35" s="24" t="s">
        <v>447</v>
      </c>
    </row>
    <row r="36" spans="1:4" x14ac:dyDescent="0.25">
      <c r="A36" s="32" t="s">
        <v>281</v>
      </c>
      <c r="B36" s="29" t="s">
        <v>448</v>
      </c>
      <c r="C36" s="32" t="s">
        <v>281</v>
      </c>
      <c r="D36" s="24" t="s">
        <v>449</v>
      </c>
    </row>
    <row r="37" spans="1:4" x14ac:dyDescent="0.25">
      <c r="A37" s="28"/>
    </row>
    <row r="38" spans="1:4" x14ac:dyDescent="0.25">
      <c r="A38" s="28"/>
    </row>
    <row r="39" spans="1:4" ht="15.75" x14ac:dyDescent="0.25">
      <c r="A39" s="749" t="s">
        <v>450</v>
      </c>
      <c r="B39" s="749"/>
      <c r="C39" s="750" t="s">
        <v>451</v>
      </c>
      <c r="D39" s="750"/>
    </row>
    <row r="40" spans="1:4" x14ac:dyDescent="0.25">
      <c r="A40" s="747"/>
      <c r="B40" s="747"/>
      <c r="C40" s="24"/>
      <c r="D40" s="24"/>
    </row>
    <row r="41" spans="1:4" x14ac:dyDescent="0.25">
      <c r="A41" s="21" t="s">
        <v>452</v>
      </c>
      <c r="B41" s="29" t="s">
        <v>453</v>
      </c>
      <c r="C41" s="23" t="s">
        <v>454</v>
      </c>
      <c r="D41" s="24" t="s">
        <v>455</v>
      </c>
    </row>
    <row r="42" spans="1:4" x14ac:dyDescent="0.25">
      <c r="A42" s="33" t="s">
        <v>456</v>
      </c>
      <c r="B42" s="34" t="s">
        <v>457</v>
      </c>
      <c r="C42" s="35"/>
      <c r="D42" s="36"/>
    </row>
    <row r="43" spans="1:4" x14ac:dyDescent="0.25">
      <c r="A43" s="33" t="s">
        <v>199</v>
      </c>
      <c r="B43" s="34" t="s">
        <v>458</v>
      </c>
      <c r="C43" s="35" t="s">
        <v>199</v>
      </c>
      <c r="D43" s="36" t="s">
        <v>459</v>
      </c>
    </row>
    <row r="44" spans="1:4" x14ac:dyDescent="0.25">
      <c r="A44" s="33" t="s">
        <v>460</v>
      </c>
      <c r="B44" s="34" t="s">
        <v>461</v>
      </c>
      <c r="C44" s="35" t="s">
        <v>462</v>
      </c>
      <c r="D44" s="36" t="s">
        <v>463</v>
      </c>
    </row>
    <row r="45" spans="1:4" x14ac:dyDescent="0.25">
      <c r="A45" s="33" t="s">
        <v>464</v>
      </c>
      <c r="B45" s="34" t="s">
        <v>465</v>
      </c>
      <c r="C45" s="35" t="s">
        <v>466</v>
      </c>
      <c r="D45" s="36" t="s">
        <v>467</v>
      </c>
    </row>
    <row r="46" spans="1:4" x14ac:dyDescent="0.25">
      <c r="A46" s="33" t="s">
        <v>178</v>
      </c>
      <c r="B46" s="34" t="s">
        <v>468</v>
      </c>
      <c r="C46" s="35" t="s">
        <v>178</v>
      </c>
      <c r="D46" s="36" t="s">
        <v>469</v>
      </c>
    </row>
    <row r="47" spans="1:4" x14ac:dyDescent="0.25">
      <c r="A47" s="33" t="s">
        <v>470</v>
      </c>
      <c r="B47" s="34" t="s">
        <v>471</v>
      </c>
      <c r="C47" s="35" t="s">
        <v>472</v>
      </c>
      <c r="D47" s="36" t="s">
        <v>473</v>
      </c>
    </row>
    <row r="48" spans="1:4" x14ac:dyDescent="0.25">
      <c r="A48" s="33" t="s">
        <v>474</v>
      </c>
      <c r="B48" s="34" t="s">
        <v>475</v>
      </c>
      <c r="C48" s="35" t="s">
        <v>476</v>
      </c>
      <c r="D48" s="36" t="s">
        <v>477</v>
      </c>
    </row>
    <row r="49" spans="1:4" x14ac:dyDescent="0.25">
      <c r="A49" s="33" t="s">
        <v>478</v>
      </c>
      <c r="B49" s="34" t="s">
        <v>479</v>
      </c>
      <c r="C49" s="35" t="s">
        <v>480</v>
      </c>
      <c r="D49" s="36" t="s">
        <v>481</v>
      </c>
    </row>
    <row r="50" spans="1:4" x14ac:dyDescent="0.25">
      <c r="A50" s="33" t="s">
        <v>15</v>
      </c>
      <c r="B50" s="34" t="s">
        <v>482</v>
      </c>
      <c r="C50" s="35" t="s">
        <v>15</v>
      </c>
      <c r="D50" s="36" t="s">
        <v>483</v>
      </c>
    </row>
    <row r="51" spans="1:4" x14ac:dyDescent="0.25">
      <c r="A51" s="33" t="s">
        <v>16</v>
      </c>
      <c r="B51" s="34" t="s">
        <v>484</v>
      </c>
      <c r="C51" s="35" t="s">
        <v>16</v>
      </c>
      <c r="D51" s="36" t="s">
        <v>485</v>
      </c>
    </row>
    <row r="52" spans="1:4" x14ac:dyDescent="0.25">
      <c r="A52" s="33" t="s">
        <v>17</v>
      </c>
      <c r="B52" s="34" t="s">
        <v>486</v>
      </c>
      <c r="C52" s="35" t="s">
        <v>17</v>
      </c>
      <c r="D52" s="36" t="s">
        <v>487</v>
      </c>
    </row>
    <row r="53" spans="1:4" x14ac:dyDescent="0.25">
      <c r="A53" s="33" t="s">
        <v>18</v>
      </c>
      <c r="B53" s="34" t="s">
        <v>488</v>
      </c>
      <c r="C53" s="35" t="s">
        <v>18</v>
      </c>
      <c r="D53" s="36" t="s">
        <v>489</v>
      </c>
    </row>
    <row r="54" spans="1:4" x14ac:dyDescent="0.25">
      <c r="A54" s="34" t="s">
        <v>490</v>
      </c>
      <c r="B54" s="34" t="s">
        <v>491</v>
      </c>
      <c r="C54" s="35" t="s">
        <v>492</v>
      </c>
      <c r="D54" s="36" t="s">
        <v>493</v>
      </c>
    </row>
    <row r="55" spans="1:4" x14ac:dyDescent="0.25">
      <c r="A55" s="33" t="s">
        <v>494</v>
      </c>
      <c r="B55" s="34" t="s">
        <v>495</v>
      </c>
      <c r="C55" s="35" t="s">
        <v>496</v>
      </c>
      <c r="D55" s="36" t="s">
        <v>497</v>
      </c>
    </row>
    <row r="56" spans="1:4" x14ac:dyDescent="0.25">
      <c r="A56" s="33" t="s">
        <v>498</v>
      </c>
      <c r="B56" s="34" t="s">
        <v>499</v>
      </c>
      <c r="C56" s="35" t="s">
        <v>500</v>
      </c>
      <c r="D56" s="36" t="s">
        <v>114</v>
      </c>
    </row>
    <row r="57" spans="1:4" x14ac:dyDescent="0.25">
      <c r="A57" s="33" t="s">
        <v>501</v>
      </c>
      <c r="B57" s="34" t="s">
        <v>502</v>
      </c>
      <c r="C57" s="35" t="s">
        <v>503</v>
      </c>
      <c r="D57" s="36" t="s">
        <v>115</v>
      </c>
    </row>
    <row r="58" spans="1:4" x14ac:dyDescent="0.25">
      <c r="A58" s="33" t="s">
        <v>504</v>
      </c>
      <c r="B58" s="34" t="s">
        <v>504</v>
      </c>
      <c r="C58" s="35" t="s">
        <v>116</v>
      </c>
      <c r="D58" s="36" t="s">
        <v>116</v>
      </c>
    </row>
    <row r="59" spans="1:4" x14ac:dyDescent="0.25">
      <c r="A59" s="33" t="s">
        <v>505</v>
      </c>
      <c r="B59" s="34" t="s">
        <v>505</v>
      </c>
      <c r="C59" s="35" t="s">
        <v>506</v>
      </c>
      <c r="D59" s="36" t="s">
        <v>117</v>
      </c>
    </row>
    <row r="60" spans="1:4" x14ac:dyDescent="0.25">
      <c r="A60" s="33" t="s">
        <v>507</v>
      </c>
      <c r="B60" s="34" t="s">
        <v>507</v>
      </c>
      <c r="C60" s="35" t="s">
        <v>508</v>
      </c>
      <c r="D60" s="36" t="s">
        <v>118</v>
      </c>
    </row>
    <row r="61" spans="1:4" x14ac:dyDescent="0.25">
      <c r="A61" s="33" t="s">
        <v>509</v>
      </c>
      <c r="B61" s="34" t="s">
        <v>510</v>
      </c>
      <c r="C61" s="35" t="s">
        <v>511</v>
      </c>
      <c r="D61" s="36" t="s">
        <v>512</v>
      </c>
    </row>
    <row r="62" spans="1:4" x14ac:dyDescent="0.25">
      <c r="A62" s="33" t="s">
        <v>513</v>
      </c>
      <c r="B62" s="34" t="s">
        <v>514</v>
      </c>
      <c r="C62" s="35" t="s">
        <v>515</v>
      </c>
      <c r="D62" s="36" t="s">
        <v>516</v>
      </c>
    </row>
    <row r="63" spans="1:4" x14ac:dyDescent="0.25">
      <c r="A63" s="34" t="s">
        <v>517</v>
      </c>
      <c r="B63" s="34" t="s">
        <v>518</v>
      </c>
      <c r="C63" s="35" t="s">
        <v>519</v>
      </c>
      <c r="D63" s="36" t="s">
        <v>520</v>
      </c>
    </row>
    <row r="64" spans="1:4" x14ac:dyDescent="0.25">
      <c r="A64" s="33" t="s">
        <v>521</v>
      </c>
      <c r="B64" s="34" t="s">
        <v>522</v>
      </c>
      <c r="C64" s="35" t="s">
        <v>523</v>
      </c>
      <c r="D64" s="36" t="s">
        <v>524</v>
      </c>
    </row>
    <row r="65" spans="1:4" x14ac:dyDescent="0.25">
      <c r="A65" s="33" t="s">
        <v>525</v>
      </c>
      <c r="B65" s="34" t="s">
        <v>526</v>
      </c>
      <c r="C65" s="35" t="s">
        <v>527</v>
      </c>
      <c r="D65" s="36" t="s">
        <v>528</v>
      </c>
    </row>
    <row r="66" spans="1:4" x14ac:dyDescent="0.25">
      <c r="A66" s="37" t="s">
        <v>529</v>
      </c>
      <c r="B66" s="34" t="s">
        <v>530</v>
      </c>
      <c r="C66" s="35" t="s">
        <v>531</v>
      </c>
      <c r="D66" s="36" t="s">
        <v>532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N23" sqref="N23"/>
    </sheetView>
  </sheetViews>
  <sheetFormatPr defaultRowHeight="15" x14ac:dyDescent="0.25"/>
  <cols>
    <col min="1" max="1" width="22" style="92" customWidth="1"/>
    <col min="2" max="9" width="9.140625" style="92"/>
    <col min="10" max="10" width="23" style="92" customWidth="1"/>
    <col min="11" max="16384" width="9.140625" style="92"/>
  </cols>
  <sheetData>
    <row r="1" spans="1:14" x14ac:dyDescent="0.25">
      <c r="A1" s="71" t="s">
        <v>781</v>
      </c>
      <c r="B1" s="85"/>
      <c r="C1" s="85"/>
      <c r="D1" s="85"/>
      <c r="E1" s="85"/>
      <c r="F1" s="85"/>
      <c r="G1" s="85"/>
      <c r="H1" s="85"/>
      <c r="I1" s="85"/>
      <c r="J1" s="85"/>
      <c r="K1" s="55"/>
      <c r="L1" s="55"/>
      <c r="M1" s="55"/>
      <c r="N1" s="55"/>
    </row>
    <row r="2" spans="1:14" x14ac:dyDescent="0.25">
      <c r="A2" s="52" t="s">
        <v>782</v>
      </c>
      <c r="B2" s="85"/>
      <c r="C2" s="85"/>
      <c r="D2" s="85"/>
      <c r="E2" s="85"/>
      <c r="F2" s="85"/>
      <c r="G2" s="85"/>
      <c r="H2" s="85"/>
      <c r="I2" s="85"/>
      <c r="J2" s="85"/>
      <c r="K2" s="55"/>
      <c r="L2" s="55"/>
      <c r="M2" s="55"/>
      <c r="N2" s="55"/>
    </row>
    <row r="3" spans="1:14" x14ac:dyDescent="0.25">
      <c r="A3" s="76"/>
      <c r="B3" s="85"/>
      <c r="C3" s="85"/>
      <c r="D3" s="85"/>
      <c r="E3" s="2"/>
      <c r="F3" s="2"/>
      <c r="G3" s="2"/>
      <c r="H3" s="2"/>
      <c r="I3" s="2"/>
      <c r="J3" s="51" t="s">
        <v>88</v>
      </c>
      <c r="K3" s="55"/>
      <c r="L3" s="55"/>
      <c r="M3" s="55"/>
      <c r="N3" s="55"/>
    </row>
    <row r="4" spans="1:14" ht="15.75" customHeight="1" x14ac:dyDescent="0.25">
      <c r="A4" s="798"/>
      <c r="B4" s="799">
        <v>2017</v>
      </c>
      <c r="C4" s="800"/>
      <c r="D4" s="801"/>
      <c r="E4" s="799" t="s">
        <v>951</v>
      </c>
      <c r="F4" s="800"/>
      <c r="G4" s="800"/>
      <c r="H4" s="801"/>
      <c r="I4" s="709" t="s">
        <v>1281</v>
      </c>
      <c r="J4" s="470"/>
      <c r="K4" s="55"/>
      <c r="L4" s="55"/>
      <c r="M4" s="55"/>
      <c r="N4" s="55"/>
    </row>
    <row r="5" spans="1:14" x14ac:dyDescent="0.25">
      <c r="A5" s="798"/>
      <c r="B5" s="710" t="s">
        <v>16</v>
      </c>
      <c r="C5" s="710" t="s">
        <v>17</v>
      </c>
      <c r="D5" s="710" t="s">
        <v>18</v>
      </c>
      <c r="E5" s="711" t="s">
        <v>15</v>
      </c>
      <c r="F5" s="710" t="s">
        <v>16</v>
      </c>
      <c r="G5" s="710" t="s">
        <v>17</v>
      </c>
      <c r="H5" s="710" t="s">
        <v>18</v>
      </c>
      <c r="I5" s="712" t="s">
        <v>15</v>
      </c>
      <c r="J5" s="210"/>
      <c r="K5" s="55"/>
      <c r="L5" s="55"/>
      <c r="M5" s="55"/>
    </row>
    <row r="6" spans="1:14" ht="15" customHeight="1" x14ac:dyDescent="0.25">
      <c r="A6" s="322" t="s">
        <v>89</v>
      </c>
      <c r="B6" s="599">
        <v>203811.43333726813</v>
      </c>
      <c r="C6" s="600">
        <v>226233.39748680824</v>
      </c>
      <c r="D6" s="501">
        <v>222032.28295272141</v>
      </c>
      <c r="E6" s="713">
        <v>209387.70091490913</v>
      </c>
      <c r="F6" s="502">
        <v>227464.22100096126</v>
      </c>
      <c r="G6" s="713">
        <v>256079.45793047076</v>
      </c>
      <c r="H6" s="502">
        <v>249468.20638072281</v>
      </c>
      <c r="I6" s="714">
        <v>220975.25503076508</v>
      </c>
      <c r="J6" s="320" t="s">
        <v>89</v>
      </c>
      <c r="K6" s="55"/>
      <c r="L6" s="55"/>
      <c r="M6" s="55"/>
    </row>
    <row r="7" spans="1:14" ht="15" customHeight="1" x14ac:dyDescent="0.25">
      <c r="A7" s="254" t="s">
        <v>90</v>
      </c>
      <c r="B7" s="601">
        <v>462165.01265060657</v>
      </c>
      <c r="C7" s="500">
        <v>504864.87561193528</v>
      </c>
      <c r="D7" s="500">
        <v>537174.36198755843</v>
      </c>
      <c r="E7" s="502">
        <v>490755.69536915107</v>
      </c>
      <c r="F7" s="502">
        <v>510631.16092090053</v>
      </c>
      <c r="G7" s="502">
        <v>576834.83481785608</v>
      </c>
      <c r="H7" s="502">
        <v>594814.44599934597</v>
      </c>
      <c r="I7" s="603">
        <v>489082.30764933222</v>
      </c>
      <c r="J7" s="321" t="s">
        <v>90</v>
      </c>
      <c r="K7" s="55"/>
      <c r="L7" s="55"/>
      <c r="M7" s="55"/>
    </row>
    <row r="8" spans="1:14" ht="15" customHeight="1" x14ac:dyDescent="0.25">
      <c r="A8" s="254" t="s">
        <v>91</v>
      </c>
      <c r="B8" s="602">
        <v>276820.75124486641</v>
      </c>
      <c r="C8" s="471">
        <v>303615.53089381545</v>
      </c>
      <c r="D8" s="471">
        <v>314242.1700253</v>
      </c>
      <c r="E8" s="502">
        <v>257196.32266040496</v>
      </c>
      <c r="F8" s="502">
        <v>305040.45378167159</v>
      </c>
      <c r="G8" s="502">
        <v>331284.67082719691</v>
      </c>
      <c r="H8" s="502">
        <v>351968.16256441432</v>
      </c>
      <c r="I8" s="603">
        <v>250781.65651064448</v>
      </c>
      <c r="J8" s="321" t="s">
        <v>92</v>
      </c>
      <c r="K8" s="55"/>
      <c r="L8" s="55"/>
      <c r="M8" s="55"/>
    </row>
    <row r="9" spans="1:14" ht="15" customHeight="1" x14ac:dyDescent="0.25">
      <c r="A9" s="254" t="s">
        <v>93</v>
      </c>
      <c r="B9" s="602">
        <v>131942.91440547098</v>
      </c>
      <c r="C9" s="471">
        <v>145875.03665142908</v>
      </c>
      <c r="D9" s="471">
        <v>170702.17761139973</v>
      </c>
      <c r="E9" s="502">
        <v>84349.711067928642</v>
      </c>
      <c r="F9" s="502">
        <v>133176.36500386446</v>
      </c>
      <c r="G9" s="502">
        <v>159079.28521093476</v>
      </c>
      <c r="H9" s="502">
        <v>185763.15663171094</v>
      </c>
      <c r="I9" s="603">
        <v>88244.322370109672</v>
      </c>
      <c r="J9" s="321" t="s">
        <v>93</v>
      </c>
      <c r="K9" s="55"/>
      <c r="L9" s="55"/>
      <c r="M9" s="55"/>
    </row>
    <row r="10" spans="1:14" ht="15" customHeight="1" x14ac:dyDescent="0.25">
      <c r="A10" s="254" t="s">
        <v>94</v>
      </c>
      <c r="B10" s="602">
        <v>418928.50906132057</v>
      </c>
      <c r="C10" s="471">
        <v>460612.21190147666</v>
      </c>
      <c r="D10" s="471">
        <v>430327.1707883756</v>
      </c>
      <c r="E10" s="502">
        <v>371302.18547595403</v>
      </c>
      <c r="F10" s="502">
        <v>442135.63517393649</v>
      </c>
      <c r="G10" s="502">
        <v>487839.52400357916</v>
      </c>
      <c r="H10" s="502">
        <v>454132.73567354435</v>
      </c>
      <c r="I10" s="603">
        <v>405534.28657261457</v>
      </c>
      <c r="J10" s="321" t="s">
        <v>94</v>
      </c>
      <c r="K10" s="55"/>
      <c r="L10" s="55"/>
      <c r="M10" s="55"/>
    </row>
    <row r="11" spans="1:14" ht="15" customHeight="1" x14ac:dyDescent="0.25">
      <c r="A11" s="254" t="s">
        <v>95</v>
      </c>
      <c r="B11" s="602">
        <v>118967.66512971939</v>
      </c>
      <c r="C11" s="471">
        <v>120399.1812005305</v>
      </c>
      <c r="D11" s="471">
        <v>113605.99962193043</v>
      </c>
      <c r="E11" s="502">
        <v>111816.71707469877</v>
      </c>
      <c r="F11" s="502">
        <v>122488.88199034144</v>
      </c>
      <c r="G11" s="502">
        <v>123713.40227296849</v>
      </c>
      <c r="H11" s="502">
        <v>116713.94897660811</v>
      </c>
      <c r="I11" s="603">
        <v>117354.37417488919</v>
      </c>
      <c r="J11" s="321" t="s">
        <v>95</v>
      </c>
      <c r="K11" s="55"/>
      <c r="L11" s="55"/>
      <c r="M11" s="55"/>
    </row>
    <row r="12" spans="1:14" ht="15" customHeight="1" x14ac:dyDescent="0.25">
      <c r="A12" s="254" t="s">
        <v>96</v>
      </c>
      <c r="B12" s="602">
        <v>82616.358273887454</v>
      </c>
      <c r="C12" s="471">
        <v>84972.030994802903</v>
      </c>
      <c r="D12" s="471">
        <v>85826.758837992325</v>
      </c>
      <c r="E12" s="502">
        <v>86150.760752533592</v>
      </c>
      <c r="F12" s="502">
        <v>90457.84144418918</v>
      </c>
      <c r="G12" s="502">
        <v>91739.521552489183</v>
      </c>
      <c r="H12" s="502">
        <v>91850.525930225238</v>
      </c>
      <c r="I12" s="603">
        <v>91467.726266110825</v>
      </c>
      <c r="J12" s="321" t="s">
        <v>96</v>
      </c>
      <c r="K12" s="55"/>
      <c r="L12" s="55"/>
      <c r="M12" s="55"/>
    </row>
    <row r="13" spans="1:14" ht="15" customHeight="1" x14ac:dyDescent="0.25">
      <c r="A13" s="254" t="s">
        <v>97</v>
      </c>
      <c r="B13" s="602">
        <v>107290.38743550863</v>
      </c>
      <c r="C13" s="471">
        <v>107073.7035135206</v>
      </c>
      <c r="D13" s="471">
        <v>107711.19749796523</v>
      </c>
      <c r="E13" s="502">
        <v>107046.21110580752</v>
      </c>
      <c r="F13" s="502">
        <v>106449.33233209544</v>
      </c>
      <c r="G13" s="502">
        <v>106003.36278192906</v>
      </c>
      <c r="H13" s="502">
        <v>107254.57425961949</v>
      </c>
      <c r="I13" s="603">
        <v>107334.62302989302</v>
      </c>
      <c r="J13" s="321" t="s">
        <v>97</v>
      </c>
      <c r="K13" s="55"/>
      <c r="L13" s="55"/>
      <c r="M13" s="55"/>
    </row>
    <row r="14" spans="1:14" ht="15" customHeight="1" x14ac:dyDescent="0.25">
      <c r="A14" s="254" t="s">
        <v>98</v>
      </c>
      <c r="B14" s="602">
        <v>76113.427930032267</v>
      </c>
      <c r="C14" s="471">
        <v>77894.679412126381</v>
      </c>
      <c r="D14" s="471">
        <v>79630.977187882294</v>
      </c>
      <c r="E14" s="502">
        <v>78137.592619462215</v>
      </c>
      <c r="F14" s="502">
        <v>80989.287904970814</v>
      </c>
      <c r="G14" s="502">
        <v>82766.309382813721</v>
      </c>
      <c r="H14" s="502">
        <v>84203.25584056435</v>
      </c>
      <c r="I14" s="603">
        <v>79432.161239365858</v>
      </c>
      <c r="J14" s="321" t="s">
        <v>98</v>
      </c>
      <c r="K14" s="55"/>
      <c r="L14" s="55"/>
      <c r="M14" s="55"/>
    </row>
    <row r="15" spans="1:14" ht="15" customHeight="1" x14ac:dyDescent="0.25">
      <c r="A15" s="254" t="s">
        <v>99</v>
      </c>
      <c r="B15" s="604">
        <v>425338.20650783309</v>
      </c>
      <c r="C15" s="472">
        <v>445356.22694408149</v>
      </c>
      <c r="D15" s="472">
        <v>437496.77289442834</v>
      </c>
      <c r="E15" s="503">
        <v>434560.29625593335</v>
      </c>
      <c r="F15" s="503">
        <v>442339.76386868965</v>
      </c>
      <c r="G15" s="503">
        <v>458071.67263226106</v>
      </c>
      <c r="H15" s="503">
        <v>448561.295661752</v>
      </c>
      <c r="I15" s="715">
        <v>440700.99170731613</v>
      </c>
      <c r="J15" s="321" t="s">
        <v>99</v>
      </c>
      <c r="K15" s="55"/>
      <c r="L15" s="55"/>
      <c r="M15" s="55"/>
    </row>
    <row r="16" spans="1:14" ht="15" customHeight="1" x14ac:dyDescent="0.25">
      <c r="A16" s="254" t="s">
        <v>100</v>
      </c>
      <c r="B16" s="602">
        <v>63610.804598622359</v>
      </c>
      <c r="C16" s="471">
        <v>63795.476740238053</v>
      </c>
      <c r="D16" s="471">
        <v>64704.688372275821</v>
      </c>
      <c r="E16" s="502">
        <v>60132.03136612181</v>
      </c>
      <c r="F16" s="502">
        <v>59156.408955691106</v>
      </c>
      <c r="G16" s="502">
        <v>58437.2400392985</v>
      </c>
      <c r="H16" s="502">
        <v>59857.447720491327</v>
      </c>
      <c r="I16" s="603">
        <v>62102.451325325746</v>
      </c>
      <c r="J16" s="321" t="s">
        <v>100</v>
      </c>
      <c r="K16" s="55"/>
      <c r="L16" s="55"/>
      <c r="M16" s="55"/>
    </row>
    <row r="17" spans="1:14" ht="15" customHeight="1" x14ac:dyDescent="0.25">
      <c r="A17" s="323" t="s">
        <v>101</v>
      </c>
      <c r="B17" s="604">
        <v>58359.845408521403</v>
      </c>
      <c r="C17" s="472">
        <v>45448.017432161076</v>
      </c>
      <c r="D17" s="472">
        <v>51115.030481794733</v>
      </c>
      <c r="E17" s="503">
        <v>53609.040138195975</v>
      </c>
      <c r="F17" s="503">
        <v>63206.925640023896</v>
      </c>
      <c r="G17" s="503">
        <v>49583.213322317373</v>
      </c>
      <c r="H17" s="503">
        <v>55075.726012235333</v>
      </c>
      <c r="I17" s="715">
        <v>56003.69806449848</v>
      </c>
      <c r="J17" s="321" t="s">
        <v>102</v>
      </c>
      <c r="K17" s="55"/>
      <c r="L17" s="55"/>
      <c r="M17" s="55"/>
    </row>
    <row r="18" spans="1:14" ht="15" customHeight="1" x14ac:dyDescent="0.25">
      <c r="A18" s="323" t="s">
        <v>103</v>
      </c>
      <c r="B18" s="604">
        <v>2032424.8739217473</v>
      </c>
      <c r="C18" s="472">
        <v>2191628.8030247847</v>
      </c>
      <c r="D18" s="472">
        <v>2198097.3572707339</v>
      </c>
      <c r="E18" s="503">
        <v>1980029.8618643037</v>
      </c>
      <c r="F18" s="503">
        <v>2152081.9729556157</v>
      </c>
      <c r="G18" s="503">
        <v>2350981.3973022844</v>
      </c>
      <c r="H18" s="503">
        <v>2337543.8670623489</v>
      </c>
      <c r="I18" s="715">
        <v>2046224.8013012239</v>
      </c>
      <c r="J18" s="321" t="s">
        <v>104</v>
      </c>
      <c r="K18" s="55"/>
      <c r="L18" s="55"/>
      <c r="M18" s="55"/>
    </row>
    <row r="19" spans="1:14" ht="15" customHeight="1" x14ac:dyDescent="0.25">
      <c r="A19" s="323" t="s">
        <v>105</v>
      </c>
      <c r="B19" s="604">
        <v>439093.68508571945</v>
      </c>
      <c r="C19" s="472">
        <v>442972.66898400232</v>
      </c>
      <c r="D19" s="472">
        <v>455166.28082712641</v>
      </c>
      <c r="E19" s="503">
        <v>452101.40781518049</v>
      </c>
      <c r="F19" s="503">
        <v>461977.95304101874</v>
      </c>
      <c r="G19" s="503">
        <v>467539.16739939019</v>
      </c>
      <c r="H19" s="503">
        <v>479382.47174441052</v>
      </c>
      <c r="I19" s="715">
        <v>480609.12741391151</v>
      </c>
      <c r="J19" s="321" t="s">
        <v>106</v>
      </c>
      <c r="K19" s="55"/>
      <c r="L19" s="55"/>
      <c r="M19" s="55"/>
    </row>
    <row r="20" spans="1:14" s="59" customFormat="1" ht="15" customHeight="1" x14ac:dyDescent="0.25">
      <c r="A20" s="943" t="s">
        <v>107</v>
      </c>
      <c r="B20" s="944">
        <v>2471518.5590074668</v>
      </c>
      <c r="C20" s="945">
        <v>2634601.4720087871</v>
      </c>
      <c r="D20" s="945">
        <v>2653263.6380978604</v>
      </c>
      <c r="E20" s="946">
        <v>2432131.269679484</v>
      </c>
      <c r="F20" s="946">
        <v>2614059.9259966346</v>
      </c>
      <c r="G20" s="946">
        <v>2818520.5647016745</v>
      </c>
      <c r="H20" s="946">
        <v>2816926.3388067596</v>
      </c>
      <c r="I20" s="947">
        <v>2526833.9287151354</v>
      </c>
      <c r="J20" s="948" t="s">
        <v>108</v>
      </c>
      <c r="K20" s="258"/>
      <c r="L20" s="258"/>
      <c r="M20" s="258"/>
    </row>
    <row r="21" spans="1:14" x14ac:dyDescent="0.25">
      <c r="A21" s="136"/>
      <c r="B21" s="124"/>
      <c r="C21" s="124"/>
      <c r="D21" s="124"/>
      <c r="E21" s="124"/>
      <c r="F21" s="124"/>
      <c r="G21" s="124"/>
      <c r="H21" s="124"/>
      <c r="I21" s="124"/>
      <c r="J21" s="124"/>
      <c r="K21" s="55"/>
      <c r="L21" s="55"/>
      <c r="M21" s="55"/>
      <c r="N21" s="55"/>
    </row>
    <row r="22" spans="1:14" x14ac:dyDescent="0.25">
      <c r="A22" s="473" t="s">
        <v>1282</v>
      </c>
      <c r="B22" s="504"/>
      <c r="C22" s="504"/>
      <c r="D22" s="502"/>
      <c r="E22" s="502"/>
      <c r="F22" s="502"/>
      <c r="G22" s="137"/>
      <c r="H22" s="137"/>
      <c r="I22" s="137"/>
      <c r="J22" s="137"/>
      <c r="K22" s="55"/>
      <c r="L22" s="55"/>
      <c r="M22" s="55"/>
      <c r="N22" s="55"/>
    </row>
    <row r="23" spans="1:14" x14ac:dyDescent="0.25">
      <c r="A23" s="473" t="s">
        <v>1283</v>
      </c>
      <c r="B23" s="504"/>
      <c r="C23" s="504"/>
      <c r="D23" s="502"/>
      <c r="E23" s="502"/>
      <c r="F23" s="502"/>
      <c r="G23" s="137"/>
      <c r="H23" s="137"/>
      <c r="I23" s="137"/>
      <c r="J23" s="137"/>
    </row>
  </sheetData>
  <mergeCells count="3">
    <mergeCell ref="A4:A5"/>
    <mergeCell ref="B4:D4"/>
    <mergeCell ref="E4:H4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0"/>
  <sheetViews>
    <sheetView workbookViewId="0">
      <selection activeCell="A20" sqref="A20:J20"/>
    </sheetView>
  </sheetViews>
  <sheetFormatPr defaultRowHeight="15" x14ac:dyDescent="0.25"/>
  <cols>
    <col min="1" max="1" width="21.7109375" style="92" customWidth="1"/>
    <col min="2" max="5" width="9" style="92" customWidth="1"/>
    <col min="6" max="8" width="9.140625" style="92"/>
    <col min="9" max="9" width="9" style="92" customWidth="1"/>
    <col min="10" max="10" width="19.42578125" style="92" customWidth="1"/>
    <col min="11" max="11" width="20.85546875" style="92" customWidth="1"/>
    <col min="12" max="16384" width="9.140625" style="92"/>
  </cols>
  <sheetData>
    <row r="1" spans="1:16" x14ac:dyDescent="0.25">
      <c r="A1" s="172" t="s">
        <v>783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93"/>
      <c r="M1" s="93"/>
      <c r="N1" s="93"/>
      <c r="O1" s="93"/>
      <c r="P1" s="93"/>
    </row>
    <row r="2" spans="1:16" x14ac:dyDescent="0.25">
      <c r="A2" s="803" t="s">
        <v>784</v>
      </c>
      <c r="B2" s="803"/>
      <c r="C2" s="803"/>
      <c r="D2" s="803"/>
      <c r="E2" s="803"/>
      <c r="F2" s="803"/>
      <c r="G2" s="803"/>
      <c r="H2" s="803"/>
      <c r="I2" s="803"/>
      <c r="J2" s="803"/>
      <c r="K2" s="803"/>
      <c r="L2" s="60" t="s">
        <v>109</v>
      </c>
      <c r="M2" s="93"/>
      <c r="N2" s="93"/>
      <c r="O2" s="93"/>
      <c r="P2" s="93"/>
    </row>
    <row r="3" spans="1:16" x14ac:dyDescent="0.25">
      <c r="A3" s="352"/>
      <c r="B3" s="124"/>
      <c r="C3" s="133"/>
      <c r="D3" s="133"/>
      <c r="E3" s="133"/>
      <c r="F3" s="124"/>
      <c r="G3" s="124"/>
      <c r="H3" s="124"/>
      <c r="I3" s="124"/>
      <c r="J3" s="119" t="s">
        <v>110</v>
      </c>
      <c r="K3" s="119"/>
      <c r="L3" s="93"/>
      <c r="M3" s="93"/>
      <c r="N3" s="93"/>
      <c r="O3" s="93"/>
      <c r="P3" s="93"/>
    </row>
    <row r="4" spans="1:16" ht="15.75" customHeight="1" x14ac:dyDescent="0.25">
      <c r="A4" s="802"/>
      <c r="B4" s="804">
        <v>2017</v>
      </c>
      <c r="C4" s="805"/>
      <c r="D4" s="806"/>
      <c r="E4" s="804" t="s">
        <v>1284</v>
      </c>
      <c r="F4" s="805"/>
      <c r="G4" s="805"/>
      <c r="H4" s="806"/>
      <c r="I4" s="716" t="s">
        <v>1285</v>
      </c>
      <c r="J4" s="717"/>
      <c r="K4" s="133"/>
      <c r="L4" s="93"/>
      <c r="M4" s="93"/>
      <c r="N4" s="93"/>
      <c r="O4" s="93"/>
    </row>
    <row r="5" spans="1:16" x14ac:dyDescent="0.25">
      <c r="A5" s="802"/>
      <c r="B5" s="718" t="s">
        <v>16</v>
      </c>
      <c r="C5" s="718" t="s">
        <v>17</v>
      </c>
      <c r="D5" s="718" t="s">
        <v>18</v>
      </c>
      <c r="E5" s="719" t="s">
        <v>15</v>
      </c>
      <c r="F5" s="718" t="s">
        <v>16</v>
      </c>
      <c r="G5" s="718" t="s">
        <v>17</v>
      </c>
      <c r="H5" s="718" t="s">
        <v>18</v>
      </c>
      <c r="I5" s="720" t="s">
        <v>15</v>
      </c>
      <c r="J5" s="721"/>
      <c r="K5" s="133"/>
      <c r="L5" s="93"/>
      <c r="M5" s="93"/>
      <c r="N5" s="93"/>
      <c r="O5" s="93"/>
    </row>
    <row r="6" spans="1:16" ht="15" customHeight="1" x14ac:dyDescent="0.25">
      <c r="A6" s="722" t="s">
        <v>89</v>
      </c>
      <c r="B6" s="733">
        <v>-5.335280409336761</v>
      </c>
      <c r="C6" s="70">
        <v>-4.9655435107575272</v>
      </c>
      <c r="D6" s="70">
        <v>-5.9486324310209255</v>
      </c>
      <c r="E6" s="723">
        <v>4.4623566529693051</v>
      </c>
      <c r="F6" s="723">
        <v>5.0770826142530865</v>
      </c>
      <c r="G6" s="723">
        <v>6.893212502516846</v>
      </c>
      <c r="H6" s="723">
        <v>5.1694436856972459</v>
      </c>
      <c r="I6" s="724">
        <v>3.2363794268586332</v>
      </c>
      <c r="J6" s="725" t="s">
        <v>89</v>
      </c>
      <c r="K6" s="133"/>
      <c r="L6" s="93"/>
      <c r="M6" s="93"/>
      <c r="N6" s="93"/>
      <c r="O6" s="93"/>
    </row>
    <row r="7" spans="1:16" ht="15" customHeight="1" x14ac:dyDescent="0.25">
      <c r="A7" s="726" t="s">
        <v>90</v>
      </c>
      <c r="B7" s="734">
        <v>4.6364869597228733</v>
      </c>
      <c r="C7" s="70">
        <v>1.6672592837258691</v>
      </c>
      <c r="D7" s="70">
        <v>2.5888943717490349</v>
      </c>
      <c r="E7" s="727">
        <v>5.5234283737047605</v>
      </c>
      <c r="F7" s="727">
        <v>4.9955876359983051</v>
      </c>
      <c r="G7" s="727">
        <v>3.8262798450722642</v>
      </c>
      <c r="H7" s="727">
        <v>4.5445235680895451</v>
      </c>
      <c r="I7" s="728">
        <v>-5.5596855483818928</v>
      </c>
      <c r="J7" s="729" t="s">
        <v>90</v>
      </c>
      <c r="K7" s="133"/>
      <c r="L7" s="93"/>
      <c r="M7" s="93"/>
      <c r="N7" s="93"/>
      <c r="O7" s="93"/>
    </row>
    <row r="8" spans="1:16" ht="15" customHeight="1" x14ac:dyDescent="0.25">
      <c r="A8" s="726" t="s">
        <v>91</v>
      </c>
      <c r="B8" s="734">
        <v>7.107019902082186</v>
      </c>
      <c r="C8" s="70">
        <v>8.3080663045159042</v>
      </c>
      <c r="D8" s="70">
        <v>9.1557673858679181</v>
      </c>
      <c r="E8" s="727">
        <v>-1.9870371189732055</v>
      </c>
      <c r="F8" s="727">
        <v>-1.9084459597140722</v>
      </c>
      <c r="G8" s="727">
        <v>-2.2899532393965245</v>
      </c>
      <c r="H8" s="727">
        <v>1.3855194462816058</v>
      </c>
      <c r="I8" s="728">
        <v>-7.1471797122700735</v>
      </c>
      <c r="J8" s="729" t="s">
        <v>92</v>
      </c>
      <c r="K8" s="133"/>
      <c r="L8" s="93"/>
      <c r="N8" s="93"/>
      <c r="O8" s="93"/>
    </row>
    <row r="9" spans="1:16" ht="15" customHeight="1" x14ac:dyDescent="0.25">
      <c r="A9" s="726" t="s">
        <v>93</v>
      </c>
      <c r="B9" s="734">
        <v>7.1934225376342624</v>
      </c>
      <c r="C9" s="70">
        <v>9.3258075158982052</v>
      </c>
      <c r="D9" s="70">
        <v>7.6227097857775874</v>
      </c>
      <c r="E9" s="727">
        <v>5.3161360131644528</v>
      </c>
      <c r="F9" s="727">
        <v>4.8933184557067761</v>
      </c>
      <c r="G9" s="727">
        <v>4.9817602371820158</v>
      </c>
      <c r="H9" s="727">
        <v>4.5207019203183734</v>
      </c>
      <c r="I9" s="728">
        <v>3.6389912426923132</v>
      </c>
      <c r="J9" s="729" t="s">
        <v>93</v>
      </c>
      <c r="K9" s="133"/>
      <c r="L9" s="93"/>
      <c r="M9" s="93"/>
      <c r="N9" s="93"/>
      <c r="O9" s="93"/>
    </row>
    <row r="10" spans="1:16" ht="15" customHeight="1" x14ac:dyDescent="0.25">
      <c r="A10" s="726" t="s">
        <v>94</v>
      </c>
      <c r="B10" s="734">
        <v>7.279683858083402</v>
      </c>
      <c r="C10" s="70">
        <v>8.6386096861428996</v>
      </c>
      <c r="D10" s="70">
        <v>8.3764434474152552</v>
      </c>
      <c r="E10" s="727">
        <v>4.0798616719983443</v>
      </c>
      <c r="F10" s="727">
        <v>4.8704923285066855</v>
      </c>
      <c r="G10" s="727">
        <v>5.3915152705827296</v>
      </c>
      <c r="H10" s="727">
        <v>4.8607969268802549</v>
      </c>
      <c r="I10" s="728">
        <v>8.7905850721288914</v>
      </c>
      <c r="J10" s="729" t="s">
        <v>94</v>
      </c>
      <c r="K10" s="133"/>
      <c r="L10" s="93"/>
      <c r="M10" s="93"/>
      <c r="N10" s="93"/>
      <c r="O10" s="93"/>
    </row>
    <row r="11" spans="1:16" ht="15" customHeight="1" x14ac:dyDescent="0.25">
      <c r="A11" s="726" t="s">
        <v>95</v>
      </c>
      <c r="B11" s="734">
        <v>0.52091748192984255</v>
      </c>
      <c r="C11" s="70">
        <v>-0.73007102708636751</v>
      </c>
      <c r="D11" s="70">
        <v>0.3550592558810024</v>
      </c>
      <c r="E11" s="727">
        <v>1.1724689048176202</v>
      </c>
      <c r="F11" s="727">
        <v>1.6156692478174222</v>
      </c>
      <c r="G11" s="727">
        <v>3.5259613301067816</v>
      </c>
      <c r="H11" s="727">
        <v>3.1542718731455039</v>
      </c>
      <c r="I11" s="728">
        <v>4.0520979455694857</v>
      </c>
      <c r="J11" s="729" t="s">
        <v>95</v>
      </c>
      <c r="K11" s="133"/>
      <c r="L11" s="93"/>
      <c r="M11" s="93"/>
      <c r="N11" s="93"/>
      <c r="O11" s="93"/>
    </row>
    <row r="12" spans="1:16" ht="15" customHeight="1" x14ac:dyDescent="0.25">
      <c r="A12" s="726" t="s">
        <v>96</v>
      </c>
      <c r="B12" s="734">
        <v>6.1926415535276789</v>
      </c>
      <c r="C12" s="70">
        <v>7.8898482305637572</v>
      </c>
      <c r="D12" s="70">
        <v>9.7344102680735602</v>
      </c>
      <c r="E12" s="727">
        <v>4.9028309265242171</v>
      </c>
      <c r="F12" s="727">
        <v>5.715857621058305</v>
      </c>
      <c r="G12" s="727">
        <v>5.4875100619407249</v>
      </c>
      <c r="H12" s="727">
        <v>4.9919343784403907</v>
      </c>
      <c r="I12" s="728">
        <v>3.7891092999670946</v>
      </c>
      <c r="J12" s="729" t="s">
        <v>96</v>
      </c>
      <c r="K12" s="133"/>
      <c r="L12" s="93"/>
      <c r="M12" s="93"/>
      <c r="N12" s="93"/>
      <c r="O12" s="93"/>
    </row>
    <row r="13" spans="1:16" ht="15" customHeight="1" x14ac:dyDescent="0.25">
      <c r="A13" s="726" t="s">
        <v>97</v>
      </c>
      <c r="B13" s="734">
        <v>3.621207516581066</v>
      </c>
      <c r="C13" s="70">
        <v>3.4731254197726003</v>
      </c>
      <c r="D13" s="70">
        <v>1.889607649448692</v>
      </c>
      <c r="E13" s="727">
        <v>-0.57431694770730246</v>
      </c>
      <c r="F13" s="727">
        <v>-1.1643115599372891</v>
      </c>
      <c r="G13" s="727">
        <v>-1.1849918118377616</v>
      </c>
      <c r="H13" s="727">
        <v>-0.70919294172988145</v>
      </c>
      <c r="I13" s="728">
        <v>0.10988718774535755</v>
      </c>
      <c r="J13" s="729" t="s">
        <v>97</v>
      </c>
      <c r="K13" s="133"/>
      <c r="L13" s="93"/>
      <c r="M13" s="93"/>
      <c r="N13" s="93"/>
      <c r="O13" s="93"/>
    </row>
    <row r="14" spans="1:16" ht="15" customHeight="1" x14ac:dyDescent="0.25">
      <c r="A14" s="726" t="s">
        <v>98</v>
      </c>
      <c r="B14" s="734">
        <v>1.6068414549925478</v>
      </c>
      <c r="C14" s="70">
        <v>4.2561767054387474</v>
      </c>
      <c r="D14" s="70">
        <v>3.5625668548542251</v>
      </c>
      <c r="E14" s="727">
        <v>4.1559091950122564</v>
      </c>
      <c r="F14" s="727">
        <v>4.8357502284362681</v>
      </c>
      <c r="G14" s="727">
        <v>4.5373357250687576</v>
      </c>
      <c r="H14" s="727">
        <v>4.3336837028757884</v>
      </c>
      <c r="I14" s="728">
        <v>0.29935243277722634</v>
      </c>
      <c r="J14" s="729" t="s">
        <v>98</v>
      </c>
      <c r="K14" s="133"/>
      <c r="L14" s="93"/>
      <c r="M14" s="93"/>
      <c r="N14" s="93"/>
      <c r="O14" s="93"/>
    </row>
    <row r="15" spans="1:16" ht="15" customHeight="1" x14ac:dyDescent="0.25">
      <c r="A15" s="726" t="s">
        <v>99</v>
      </c>
      <c r="B15" s="734">
        <v>0.82816002797024169</v>
      </c>
      <c r="C15" s="70">
        <v>1.6456462725397358</v>
      </c>
      <c r="D15" s="70">
        <v>1.0213655627938607</v>
      </c>
      <c r="E15" s="730">
        <v>1.6663491723289496</v>
      </c>
      <c r="F15" s="730">
        <v>1.5908621400695182</v>
      </c>
      <c r="G15" s="730">
        <v>1.8487878029433062</v>
      </c>
      <c r="H15" s="730">
        <v>1.8246663051792069</v>
      </c>
      <c r="I15" s="731">
        <v>2.0558062705466682</v>
      </c>
      <c r="J15" s="729" t="s">
        <v>99</v>
      </c>
      <c r="K15" s="133"/>
      <c r="L15" s="93"/>
      <c r="M15" s="93"/>
      <c r="N15" s="93"/>
      <c r="O15" s="93"/>
    </row>
    <row r="16" spans="1:16" ht="15" customHeight="1" x14ac:dyDescent="0.25">
      <c r="A16" s="726" t="s">
        <v>100</v>
      </c>
      <c r="B16" s="734">
        <v>6.572204561821394</v>
      </c>
      <c r="C16" s="70">
        <v>7.1362934796254507</v>
      </c>
      <c r="D16" s="70">
        <v>7.7990821782893107</v>
      </c>
      <c r="E16" s="727">
        <v>5.7012779127393571</v>
      </c>
      <c r="F16" s="727">
        <v>6.2041667792230584</v>
      </c>
      <c r="G16" s="727">
        <v>6.6738385477009672</v>
      </c>
      <c r="H16" s="727">
        <v>6.8181612630894506</v>
      </c>
      <c r="I16" s="728">
        <v>0.64379309511713245</v>
      </c>
      <c r="J16" s="729" t="s">
        <v>100</v>
      </c>
      <c r="K16" s="133"/>
      <c r="L16" s="93"/>
      <c r="M16" s="93"/>
      <c r="N16" s="93"/>
      <c r="O16" s="93"/>
    </row>
    <row r="17" spans="1:16" ht="15" customHeight="1" x14ac:dyDescent="0.25">
      <c r="A17" s="732" t="s">
        <v>101</v>
      </c>
      <c r="B17" s="734">
        <v>4.4289437432498175</v>
      </c>
      <c r="C17" s="70">
        <v>5.7168812545484116</v>
      </c>
      <c r="D17" s="70">
        <v>6.5010774314897333</v>
      </c>
      <c r="E17" s="730">
        <v>2.4072649024926562</v>
      </c>
      <c r="F17" s="730">
        <v>2.8547610853665901</v>
      </c>
      <c r="G17" s="730">
        <v>2.974360814009998</v>
      </c>
      <c r="H17" s="730">
        <v>2.1981698503250442</v>
      </c>
      <c r="I17" s="731">
        <v>1.7085469791482382</v>
      </c>
      <c r="J17" s="729" t="s">
        <v>102</v>
      </c>
      <c r="K17" s="133"/>
      <c r="L17" s="93"/>
      <c r="M17" s="93"/>
      <c r="N17" s="93"/>
      <c r="O17" s="93"/>
    </row>
    <row r="18" spans="1:16" ht="15" customHeight="1" x14ac:dyDescent="0.25">
      <c r="A18" s="732" t="s">
        <v>103</v>
      </c>
      <c r="B18" s="734">
        <v>3.0436556350520902</v>
      </c>
      <c r="C18" s="70">
        <v>3.1757793645915484</v>
      </c>
      <c r="D18" s="70">
        <v>3.0379143565628652</v>
      </c>
      <c r="E18" s="730">
        <v>3.5909306166147275</v>
      </c>
      <c r="F18" s="730">
        <v>3.8491564958838609</v>
      </c>
      <c r="G18" s="730">
        <v>4.0570898997397791</v>
      </c>
      <c r="H18" s="730">
        <v>4.0192051278173295</v>
      </c>
      <c r="I18" s="731">
        <v>1.5696504031329113</v>
      </c>
      <c r="J18" s="729" t="s">
        <v>104</v>
      </c>
      <c r="K18" s="133"/>
      <c r="L18" s="93"/>
      <c r="M18" s="93"/>
      <c r="N18" s="93"/>
      <c r="O18" s="93"/>
    </row>
    <row r="19" spans="1:16" ht="15" customHeight="1" x14ac:dyDescent="0.25">
      <c r="A19" s="732" t="s">
        <v>105</v>
      </c>
      <c r="B19" s="734">
        <v>3.4005854945623639</v>
      </c>
      <c r="C19" s="70">
        <v>3.2795031853383989</v>
      </c>
      <c r="D19" s="70">
        <v>3.0909620961342483</v>
      </c>
      <c r="E19" s="730">
        <v>4.2047271360049479</v>
      </c>
      <c r="F19" s="730">
        <v>4.3443134268915458</v>
      </c>
      <c r="G19" s="730">
        <v>4.2047753627264512</v>
      </c>
      <c r="H19" s="730">
        <v>3.8018863616766225</v>
      </c>
      <c r="I19" s="731">
        <v>3.7749764419788221</v>
      </c>
      <c r="J19" s="729" t="s">
        <v>106</v>
      </c>
      <c r="K19" s="133"/>
      <c r="L19" s="93"/>
      <c r="M19" s="93"/>
      <c r="N19" s="93"/>
      <c r="O19" s="93"/>
    </row>
    <row r="20" spans="1:16" s="59" customFormat="1" ht="15" customHeight="1" x14ac:dyDescent="0.25">
      <c r="A20" s="949" t="s">
        <v>107</v>
      </c>
      <c r="B20" s="950">
        <v>3.1078634720614389</v>
      </c>
      <c r="C20" s="670">
        <v>3.1918263049884246</v>
      </c>
      <c r="D20" s="670">
        <v>3.0463714813572267</v>
      </c>
      <c r="E20" s="951">
        <v>3.6785768485480617</v>
      </c>
      <c r="F20" s="951">
        <v>3.9354572870295783</v>
      </c>
      <c r="G20" s="951">
        <v>4.0984280659189807</v>
      </c>
      <c r="H20" s="951">
        <v>3.9894742974080089</v>
      </c>
      <c r="I20" s="952">
        <v>1.9606301443063643</v>
      </c>
      <c r="J20" s="953" t="s">
        <v>108</v>
      </c>
      <c r="K20" s="124"/>
      <c r="L20" s="68"/>
      <c r="M20" s="68"/>
      <c r="N20" s="68"/>
      <c r="O20" s="68"/>
    </row>
    <row r="21" spans="1:16" x14ac:dyDescent="0.25">
      <c r="A21" s="220"/>
      <c r="B21" s="2"/>
      <c r="C21" s="2"/>
      <c r="D21" s="2"/>
      <c r="E21" s="2"/>
      <c r="F21" s="2"/>
      <c r="G21" s="2"/>
      <c r="H21" s="2"/>
      <c r="I21" s="2"/>
      <c r="J21" s="2"/>
      <c r="K21" s="124"/>
      <c r="L21" s="93"/>
      <c r="M21" s="93"/>
      <c r="N21" s="93"/>
      <c r="O21" s="93"/>
      <c r="P21" s="93"/>
    </row>
    <row r="22" spans="1:16" ht="15.75" x14ac:dyDescent="0.25">
      <c r="A22" s="379" t="s">
        <v>1286</v>
      </c>
      <c r="B22" s="70"/>
      <c r="C22" s="70"/>
      <c r="D22" s="70"/>
      <c r="E22" s="378"/>
      <c r="F22" s="379"/>
      <c r="G22" s="85"/>
      <c r="H22" s="85"/>
      <c r="I22" s="85"/>
      <c r="J22" s="85"/>
      <c r="K22" s="133"/>
      <c r="L22" s="55"/>
      <c r="M22" s="55"/>
      <c r="N22" s="55"/>
      <c r="O22" s="55"/>
    </row>
    <row r="23" spans="1:16" x14ac:dyDescent="0.25">
      <c r="A23" s="379" t="s">
        <v>1283</v>
      </c>
      <c r="B23" s="70"/>
      <c r="C23" s="70"/>
      <c r="D23" s="70"/>
      <c r="E23" s="70"/>
      <c r="F23" s="70"/>
      <c r="G23" s="70"/>
      <c r="H23" s="70"/>
      <c r="I23" s="70"/>
      <c r="J23" s="85"/>
      <c r="K23" s="93"/>
      <c r="L23" s="93"/>
      <c r="M23" s="93"/>
      <c r="N23" s="93"/>
      <c r="O23" s="93"/>
      <c r="P23" s="93"/>
    </row>
    <row r="24" spans="1:16" x14ac:dyDescent="0.25">
      <c r="A24" s="93"/>
      <c r="B24" s="93"/>
      <c r="C24" s="93"/>
      <c r="D24" s="93"/>
      <c r="E24" s="93"/>
      <c r="F24" s="55"/>
      <c r="G24" s="55"/>
      <c r="H24" s="55"/>
      <c r="I24" s="93"/>
      <c r="J24" s="55"/>
      <c r="K24" s="93"/>
      <c r="L24" s="93"/>
      <c r="M24" s="93"/>
      <c r="N24" s="93"/>
      <c r="O24" s="93"/>
      <c r="P24" s="93"/>
    </row>
    <row r="25" spans="1:16" x14ac:dyDescent="0.25">
      <c r="A25" s="93"/>
      <c r="B25" s="93"/>
      <c r="C25" s="93"/>
      <c r="D25" s="93"/>
      <c r="E25" s="93"/>
      <c r="F25" s="55"/>
      <c r="G25" s="55"/>
      <c r="H25" s="55"/>
      <c r="I25" s="93"/>
      <c r="J25" s="55"/>
      <c r="K25" s="93"/>
      <c r="L25" s="93"/>
      <c r="M25" s="93"/>
      <c r="N25" s="93"/>
      <c r="O25" s="93"/>
      <c r="P25" s="93"/>
    </row>
    <row r="26" spans="1:16" x14ac:dyDescent="0.25">
      <c r="A26" s="93"/>
      <c r="B26" s="93"/>
      <c r="C26" s="93"/>
      <c r="D26" s="93"/>
      <c r="E26" s="93"/>
      <c r="F26" s="55"/>
      <c r="G26" s="55"/>
      <c r="H26" s="55"/>
      <c r="I26" s="93"/>
      <c r="J26" s="55"/>
      <c r="K26" s="93"/>
      <c r="L26" s="93"/>
      <c r="M26" s="93"/>
      <c r="N26" s="93"/>
      <c r="O26" s="93"/>
      <c r="P26" s="93"/>
    </row>
    <row r="27" spans="1:16" x14ac:dyDescent="0.25">
      <c r="A27" s="93"/>
      <c r="B27" s="93"/>
      <c r="C27" s="93"/>
      <c r="D27" s="93"/>
      <c r="E27" s="93"/>
      <c r="F27" s="55"/>
      <c r="G27" s="55"/>
      <c r="H27" s="55"/>
      <c r="I27" s="93"/>
      <c r="J27" s="55"/>
      <c r="K27" s="93"/>
      <c r="L27" s="93"/>
      <c r="M27" s="93"/>
      <c r="N27" s="93"/>
      <c r="O27" s="93"/>
      <c r="P27" s="93"/>
    </row>
    <row r="28" spans="1:16" x14ac:dyDescent="0.25">
      <c r="A28" s="93"/>
      <c r="B28" s="93"/>
      <c r="C28" s="93"/>
      <c r="D28" s="93"/>
      <c r="E28" s="93"/>
      <c r="F28" s="55"/>
      <c r="G28" s="55"/>
      <c r="H28" s="55"/>
      <c r="I28" s="93"/>
      <c r="J28" s="55"/>
      <c r="K28" s="93"/>
      <c r="L28" s="93"/>
      <c r="M28" s="93"/>
      <c r="N28" s="93"/>
      <c r="O28" s="93"/>
      <c r="P28" s="93"/>
    </row>
    <row r="29" spans="1:16" x14ac:dyDescent="0.25">
      <c r="F29" s="55"/>
      <c r="G29" s="55"/>
      <c r="H29" s="55"/>
      <c r="J29" s="55"/>
    </row>
    <row r="30" spans="1:16" x14ac:dyDescent="0.25">
      <c r="F30" s="55"/>
      <c r="G30" s="55"/>
      <c r="H30" s="55"/>
      <c r="J30" s="55"/>
    </row>
  </sheetData>
  <mergeCells count="4">
    <mergeCell ref="A4:A5"/>
    <mergeCell ref="A2:K2"/>
    <mergeCell ref="B4:D4"/>
    <mergeCell ref="E4:H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8"/>
  <sheetViews>
    <sheetView zoomScaleNormal="100" workbookViewId="0">
      <selection activeCell="A6" sqref="A6:XFD6"/>
    </sheetView>
  </sheetViews>
  <sheetFormatPr defaultRowHeight="15" x14ac:dyDescent="0.25"/>
  <cols>
    <col min="1" max="6" width="9.140625" style="78"/>
    <col min="7" max="7" width="9.140625" style="151"/>
    <col min="8" max="16384" width="9.140625" style="78"/>
  </cols>
  <sheetData>
    <row r="1" spans="1:14" x14ac:dyDescent="0.25">
      <c r="A1" s="71" t="s">
        <v>112</v>
      </c>
      <c r="B1" s="85"/>
      <c r="C1" s="85"/>
      <c r="D1" s="85"/>
      <c r="E1" s="85"/>
      <c r="F1" s="85"/>
      <c r="G1" s="70"/>
      <c r="H1" s="85"/>
      <c r="I1" s="85"/>
      <c r="J1" s="85"/>
      <c r="K1" s="85"/>
      <c r="L1" s="85"/>
      <c r="M1" s="85"/>
      <c r="N1" s="85"/>
    </row>
    <row r="2" spans="1:14" x14ac:dyDescent="0.25">
      <c r="A2" s="76" t="s">
        <v>113</v>
      </c>
      <c r="B2" s="85"/>
      <c r="C2" s="85"/>
      <c r="D2" s="85"/>
      <c r="E2" s="85"/>
      <c r="F2" s="85"/>
      <c r="G2" s="70"/>
      <c r="H2" s="97" t="s">
        <v>545</v>
      </c>
      <c r="I2" s="85"/>
      <c r="J2" s="85"/>
      <c r="K2" s="85"/>
      <c r="L2" s="85"/>
      <c r="M2" s="85"/>
      <c r="N2" s="85"/>
    </row>
    <row r="3" spans="1:14" x14ac:dyDescent="0.25">
      <c r="A3" s="812"/>
      <c r="B3" s="807" t="s">
        <v>610</v>
      </c>
      <c r="C3" s="807" t="s">
        <v>611</v>
      </c>
      <c r="D3" s="360" t="s">
        <v>612</v>
      </c>
      <c r="E3" s="360" t="s">
        <v>613</v>
      </c>
      <c r="F3" s="360" t="s">
        <v>614</v>
      </c>
      <c r="G3" s="146" t="s">
        <v>615</v>
      </c>
      <c r="H3" s="360" t="s">
        <v>546</v>
      </c>
      <c r="I3" s="807" t="s">
        <v>616</v>
      </c>
      <c r="J3" s="807" t="s">
        <v>617</v>
      </c>
      <c r="K3" s="807" t="s">
        <v>618</v>
      </c>
      <c r="L3" s="807" t="s">
        <v>619</v>
      </c>
      <c r="M3" s="809" t="s">
        <v>620</v>
      </c>
      <c r="N3" s="85"/>
    </row>
    <row r="4" spans="1:14" x14ac:dyDescent="0.25">
      <c r="A4" s="813"/>
      <c r="B4" s="808"/>
      <c r="C4" s="808"/>
      <c r="D4" s="98" t="s">
        <v>114</v>
      </c>
      <c r="E4" s="98" t="s">
        <v>115</v>
      </c>
      <c r="F4" s="98" t="s">
        <v>116</v>
      </c>
      <c r="G4" s="147" t="s">
        <v>117</v>
      </c>
      <c r="H4" s="98" t="s">
        <v>118</v>
      </c>
      <c r="I4" s="808"/>
      <c r="J4" s="808"/>
      <c r="K4" s="808"/>
      <c r="L4" s="808"/>
      <c r="M4" s="810"/>
      <c r="N4" s="85"/>
    </row>
    <row r="5" spans="1:14" ht="30.75" customHeight="1" x14ac:dyDescent="0.25">
      <c r="A5" s="811" t="s">
        <v>565</v>
      </c>
      <c r="B5" s="811"/>
      <c r="C5" s="811"/>
      <c r="D5" s="811"/>
      <c r="E5" s="811"/>
      <c r="F5" s="811"/>
      <c r="G5" s="811"/>
      <c r="H5" s="811"/>
      <c r="I5" s="811"/>
      <c r="J5" s="811"/>
      <c r="K5" s="811"/>
      <c r="L5" s="811"/>
      <c r="M5" s="811"/>
      <c r="N5" s="85"/>
    </row>
    <row r="6" spans="1:14" x14ac:dyDescent="0.25">
      <c r="A6" s="114">
        <v>2014</v>
      </c>
      <c r="B6" s="83">
        <v>100.1</v>
      </c>
      <c r="C6" s="83">
        <v>100.2</v>
      </c>
      <c r="D6" s="56">
        <v>100</v>
      </c>
      <c r="E6" s="56">
        <v>99</v>
      </c>
      <c r="F6" s="83" t="s">
        <v>77</v>
      </c>
      <c r="G6" s="56">
        <v>99.8</v>
      </c>
      <c r="H6" s="56">
        <v>99.9</v>
      </c>
      <c r="I6" s="83" t="s">
        <v>76</v>
      </c>
      <c r="J6" s="83">
        <v>100.4</v>
      </c>
      <c r="K6" s="83" t="s">
        <v>82</v>
      </c>
      <c r="L6" s="56">
        <v>99.7</v>
      </c>
      <c r="M6" s="149" t="s">
        <v>85</v>
      </c>
      <c r="N6" s="85"/>
    </row>
    <row r="7" spans="1:14" x14ac:dyDescent="0.25">
      <c r="A7" s="114">
        <v>2015</v>
      </c>
      <c r="B7" s="83" t="s">
        <v>121</v>
      </c>
      <c r="C7" s="83">
        <v>100.2</v>
      </c>
      <c r="D7" s="56">
        <v>100.5</v>
      </c>
      <c r="E7" s="56">
        <v>98.9</v>
      </c>
      <c r="F7" s="56">
        <v>100</v>
      </c>
      <c r="G7" s="56">
        <v>99.7</v>
      </c>
      <c r="H7" s="56">
        <v>99.2</v>
      </c>
      <c r="I7" s="56">
        <v>100</v>
      </c>
      <c r="J7" s="83">
        <v>99.9</v>
      </c>
      <c r="K7" s="83">
        <v>100.9</v>
      </c>
      <c r="L7" s="56">
        <v>99.8</v>
      </c>
      <c r="M7" s="149">
        <v>99.8</v>
      </c>
      <c r="N7" s="85"/>
    </row>
    <row r="8" spans="1:14" x14ac:dyDescent="0.25">
      <c r="A8" s="114">
        <v>2016</v>
      </c>
      <c r="B8" s="83">
        <v>100.2</v>
      </c>
      <c r="C8" s="83">
        <v>99.8</v>
      </c>
      <c r="D8" s="56">
        <v>100</v>
      </c>
      <c r="E8" s="56" t="s">
        <v>581</v>
      </c>
      <c r="F8" s="56">
        <v>100.1</v>
      </c>
      <c r="G8" s="56">
        <v>99.8</v>
      </c>
      <c r="H8" s="56">
        <v>99.7</v>
      </c>
      <c r="I8" s="56">
        <v>99.7</v>
      </c>
      <c r="J8" s="83">
        <v>100.1</v>
      </c>
      <c r="K8" s="83">
        <v>101.4</v>
      </c>
      <c r="L8" s="56">
        <v>100.1</v>
      </c>
      <c r="M8" s="149">
        <v>99.9</v>
      </c>
      <c r="N8" s="85"/>
    </row>
    <row r="9" spans="1:14" x14ac:dyDescent="0.25">
      <c r="A9" s="114">
        <v>2017</v>
      </c>
      <c r="B9" s="83">
        <v>100.9</v>
      </c>
      <c r="C9" s="83">
        <v>100.1</v>
      </c>
      <c r="D9" s="56">
        <v>100.1</v>
      </c>
      <c r="E9" s="56">
        <v>98.9</v>
      </c>
      <c r="F9" s="56">
        <v>99.8</v>
      </c>
      <c r="G9" s="56">
        <v>99.6</v>
      </c>
      <c r="H9" s="56">
        <v>99.7</v>
      </c>
      <c r="I9" s="56">
        <v>99.8</v>
      </c>
      <c r="J9" s="83">
        <v>100.3</v>
      </c>
      <c r="K9" s="83">
        <v>101.3</v>
      </c>
      <c r="L9" s="56">
        <v>99.9</v>
      </c>
      <c r="M9" s="148">
        <v>100</v>
      </c>
      <c r="N9" s="85"/>
    </row>
    <row r="10" spans="1:14" x14ac:dyDescent="0.25">
      <c r="A10" s="114">
        <v>2018</v>
      </c>
      <c r="B10" s="83">
        <v>100.2</v>
      </c>
      <c r="C10" s="83">
        <v>101.2</v>
      </c>
      <c r="D10" s="56">
        <v>100.4</v>
      </c>
      <c r="E10" s="56">
        <v>98.9</v>
      </c>
      <c r="F10" s="56">
        <v>100.2</v>
      </c>
      <c r="G10" s="56">
        <v>99.8</v>
      </c>
      <c r="H10" s="56">
        <v>99.4</v>
      </c>
      <c r="I10" s="56">
        <v>100</v>
      </c>
      <c r="J10" s="83">
        <v>100.3</v>
      </c>
      <c r="K10" s="83">
        <v>101.3</v>
      </c>
      <c r="L10" s="56">
        <v>100</v>
      </c>
      <c r="M10" s="148">
        <v>99.7</v>
      </c>
      <c r="N10" s="85"/>
    </row>
    <row r="11" spans="1:14" x14ac:dyDescent="0.25">
      <c r="A11" s="114">
        <v>2019</v>
      </c>
      <c r="B11" s="83">
        <v>100.2</v>
      </c>
      <c r="C11" s="83">
        <v>100.5</v>
      </c>
      <c r="D11" s="56">
        <v>100.2</v>
      </c>
      <c r="E11" s="56">
        <v>99.1</v>
      </c>
      <c r="F11" s="56">
        <v>100.1</v>
      </c>
      <c r="G11" s="56">
        <v>99.4</v>
      </c>
      <c r="H11" s="56"/>
      <c r="I11" s="56"/>
      <c r="J11" s="83"/>
      <c r="K11" s="83"/>
      <c r="L11" s="56"/>
      <c r="M11" s="148"/>
      <c r="N11" s="85"/>
    </row>
    <row r="12" spans="1:14" ht="25.5" x14ac:dyDescent="0.25">
      <c r="A12" s="81" t="s">
        <v>566</v>
      </c>
      <c r="B12" s="81"/>
      <c r="C12" s="81"/>
      <c r="D12" s="115"/>
      <c r="E12" s="81"/>
      <c r="F12" s="81"/>
      <c r="G12" s="115"/>
      <c r="H12" s="81"/>
      <c r="I12" s="81"/>
      <c r="J12" s="81"/>
      <c r="K12" s="81"/>
      <c r="L12" s="81"/>
      <c r="M12" s="125"/>
      <c r="N12" s="85"/>
    </row>
    <row r="13" spans="1:14" x14ac:dyDescent="0.25">
      <c r="A13" s="114">
        <v>2014</v>
      </c>
      <c r="B13" s="83">
        <v>98.2</v>
      </c>
      <c r="C13" s="83">
        <v>98.3</v>
      </c>
      <c r="D13" s="56">
        <v>98.3</v>
      </c>
      <c r="E13" s="83">
        <v>98.3</v>
      </c>
      <c r="F13" s="83">
        <v>98.3</v>
      </c>
      <c r="G13" s="56">
        <v>98</v>
      </c>
      <c r="H13" s="56">
        <v>98.9</v>
      </c>
      <c r="I13" s="83" t="s">
        <v>84</v>
      </c>
      <c r="J13" s="83">
        <v>99.7</v>
      </c>
      <c r="K13" s="83" t="s">
        <v>80</v>
      </c>
      <c r="L13" s="56" t="s">
        <v>119</v>
      </c>
      <c r="M13" s="149" t="s">
        <v>73</v>
      </c>
      <c r="N13" s="85"/>
    </row>
    <row r="14" spans="1:14" x14ac:dyDescent="0.25">
      <c r="A14" s="114">
        <v>2015</v>
      </c>
      <c r="B14" s="83" t="s">
        <v>81</v>
      </c>
      <c r="C14" s="83">
        <v>98.7</v>
      </c>
      <c r="D14" s="56">
        <v>99.2</v>
      </c>
      <c r="E14" s="83">
        <v>99.1</v>
      </c>
      <c r="F14" s="83">
        <v>99.2</v>
      </c>
      <c r="G14" s="56" t="s">
        <v>74</v>
      </c>
      <c r="H14" s="56">
        <v>98.4</v>
      </c>
      <c r="I14" s="83">
        <v>98.4</v>
      </c>
      <c r="J14" s="83">
        <v>97.9</v>
      </c>
      <c r="K14" s="83">
        <v>97.9</v>
      </c>
      <c r="L14" s="56">
        <v>98</v>
      </c>
      <c r="M14" s="149">
        <v>98.4</v>
      </c>
      <c r="N14" s="85"/>
    </row>
    <row r="15" spans="1:14" x14ac:dyDescent="0.25">
      <c r="A15" s="114">
        <v>2016</v>
      </c>
      <c r="B15" s="83">
        <v>99.1</v>
      </c>
      <c r="C15" s="83">
        <v>98.7</v>
      </c>
      <c r="D15" s="56">
        <v>98.2</v>
      </c>
      <c r="E15" s="83" t="s">
        <v>83</v>
      </c>
      <c r="F15" s="83">
        <v>98.4</v>
      </c>
      <c r="G15" s="56">
        <v>98.4</v>
      </c>
      <c r="H15" s="56">
        <v>99</v>
      </c>
      <c r="I15" s="83">
        <v>98.7</v>
      </c>
      <c r="J15" s="83">
        <v>98.8</v>
      </c>
      <c r="K15" s="83">
        <v>99.3</v>
      </c>
      <c r="L15" s="56">
        <v>99.7</v>
      </c>
      <c r="M15" s="149">
        <v>99.8</v>
      </c>
      <c r="N15" s="85"/>
    </row>
    <row r="16" spans="1:14" x14ac:dyDescent="0.25">
      <c r="A16" s="114">
        <v>2017</v>
      </c>
      <c r="B16" s="83">
        <v>100.4</v>
      </c>
      <c r="C16" s="83">
        <v>100.8</v>
      </c>
      <c r="D16" s="56">
        <v>100.9</v>
      </c>
      <c r="E16" s="83">
        <v>100.8</v>
      </c>
      <c r="F16" s="83">
        <v>100.6</v>
      </c>
      <c r="G16" s="56">
        <v>100.4</v>
      </c>
      <c r="H16" s="56">
        <v>100.3</v>
      </c>
      <c r="I16" s="83">
        <v>100.4</v>
      </c>
      <c r="J16" s="83">
        <v>100.6</v>
      </c>
      <c r="K16" s="83">
        <v>100.5</v>
      </c>
      <c r="L16" s="56">
        <v>100.3</v>
      </c>
      <c r="M16" s="149">
        <v>100.4</v>
      </c>
      <c r="N16" s="85"/>
    </row>
    <row r="17" spans="1:14" x14ac:dyDescent="0.25">
      <c r="A17" s="114">
        <v>2018</v>
      </c>
      <c r="B17" s="83">
        <v>99.7</v>
      </c>
      <c r="C17" s="83">
        <v>100.8</v>
      </c>
      <c r="D17" s="56">
        <v>101</v>
      </c>
      <c r="E17" s="83">
        <v>101.1</v>
      </c>
      <c r="F17" s="83">
        <v>101.4</v>
      </c>
      <c r="G17" s="56">
        <v>101.6</v>
      </c>
      <c r="H17" s="56">
        <v>101.5</v>
      </c>
      <c r="I17" s="83">
        <v>101.6</v>
      </c>
      <c r="J17" s="83">
        <v>101.6</v>
      </c>
      <c r="K17" s="83">
        <v>101.6</v>
      </c>
      <c r="L17" s="56">
        <v>101.6</v>
      </c>
      <c r="M17" s="149">
        <v>101.4</v>
      </c>
      <c r="N17" s="85"/>
    </row>
    <row r="18" spans="1:14" x14ac:dyDescent="0.25">
      <c r="A18" s="114">
        <v>2019</v>
      </c>
      <c r="B18" s="83">
        <v>101.4</v>
      </c>
      <c r="C18" s="83">
        <v>100.8</v>
      </c>
      <c r="D18" s="56">
        <v>100.5</v>
      </c>
      <c r="E18" s="83">
        <v>100.7</v>
      </c>
      <c r="F18" s="83">
        <v>100.6</v>
      </c>
      <c r="G18" s="56">
        <v>100.3</v>
      </c>
      <c r="H18" s="56"/>
      <c r="I18" s="83"/>
      <c r="J18" s="83"/>
      <c r="K18" s="83"/>
      <c r="L18" s="56"/>
      <c r="M18" s="149"/>
      <c r="N18" s="85"/>
    </row>
    <row r="19" spans="1:14" ht="25.5" x14ac:dyDescent="0.25">
      <c r="A19" s="81" t="s">
        <v>567</v>
      </c>
      <c r="B19" s="81"/>
      <c r="C19" s="81"/>
      <c r="D19" s="115"/>
      <c r="E19" s="81"/>
      <c r="F19" s="81"/>
      <c r="G19" s="115"/>
      <c r="H19" s="81"/>
      <c r="I19" s="81"/>
      <c r="J19" s="81"/>
      <c r="K19" s="81"/>
      <c r="L19" s="81"/>
      <c r="M19" s="125"/>
      <c r="N19" s="85"/>
    </row>
    <row r="20" spans="1:14" x14ac:dyDescent="0.25">
      <c r="A20" s="3">
        <v>2014</v>
      </c>
      <c r="B20" s="116" t="s">
        <v>123</v>
      </c>
      <c r="C20" s="116">
        <v>98.3</v>
      </c>
      <c r="D20" s="117">
        <v>98.3</v>
      </c>
      <c r="E20" s="116">
        <v>98.3</v>
      </c>
      <c r="F20" s="116" t="s">
        <v>83</v>
      </c>
      <c r="G20" s="117">
        <v>98.2</v>
      </c>
      <c r="H20" s="117">
        <v>98.3</v>
      </c>
      <c r="I20" s="116" t="s">
        <v>79</v>
      </c>
      <c r="J20" s="116">
        <v>98.6</v>
      </c>
      <c r="K20" s="116" t="s">
        <v>81</v>
      </c>
      <c r="L20" s="117" t="s">
        <v>75</v>
      </c>
      <c r="M20" s="150" t="s">
        <v>75</v>
      </c>
      <c r="N20" s="85"/>
    </row>
    <row r="21" spans="1:14" x14ac:dyDescent="0.25">
      <c r="A21" s="3">
        <v>2015</v>
      </c>
      <c r="B21" s="116" t="s">
        <v>123</v>
      </c>
      <c r="C21" s="116">
        <v>98.7</v>
      </c>
      <c r="D21" s="117">
        <v>98.8</v>
      </c>
      <c r="E21" s="116">
        <v>98.9</v>
      </c>
      <c r="F21" s="116">
        <v>98.9</v>
      </c>
      <c r="G21" s="117">
        <v>99</v>
      </c>
      <c r="H21" s="117">
        <v>98.9</v>
      </c>
      <c r="I21" s="116">
        <v>98.8</v>
      </c>
      <c r="J21" s="116">
        <v>98.7</v>
      </c>
      <c r="K21" s="116">
        <v>98.6</v>
      </c>
      <c r="L21" s="117">
        <v>98.6</v>
      </c>
      <c r="M21" s="150">
        <v>98.6</v>
      </c>
      <c r="N21" s="85"/>
    </row>
    <row r="22" spans="1:14" x14ac:dyDescent="0.25">
      <c r="A22" s="3">
        <v>2016</v>
      </c>
      <c r="B22" s="116" t="s">
        <v>123</v>
      </c>
      <c r="C22" s="116">
        <v>98.9</v>
      </c>
      <c r="D22" s="117">
        <v>98.6</v>
      </c>
      <c r="E22" s="116" t="s">
        <v>689</v>
      </c>
      <c r="F22" s="116">
        <v>98.5</v>
      </c>
      <c r="G22" s="117">
        <v>98.5</v>
      </c>
      <c r="H22" s="117">
        <v>98.6</v>
      </c>
      <c r="I22" s="116">
        <v>98.6</v>
      </c>
      <c r="J22" s="116">
        <v>98.6</v>
      </c>
      <c r="K22" s="116">
        <v>98.7</v>
      </c>
      <c r="L22" s="117">
        <v>98.8</v>
      </c>
      <c r="M22" s="150">
        <v>98.8</v>
      </c>
      <c r="N22" s="85"/>
    </row>
    <row r="23" spans="1:14" x14ac:dyDescent="0.25">
      <c r="A23" s="3">
        <v>2017</v>
      </c>
      <c r="B23" s="116" t="s">
        <v>123</v>
      </c>
      <c r="C23" s="116">
        <v>100.6</v>
      </c>
      <c r="D23" s="117">
        <v>100.7</v>
      </c>
      <c r="E23" s="116">
        <v>100.7</v>
      </c>
      <c r="F23" s="116">
        <v>100.7</v>
      </c>
      <c r="G23" s="117">
        <v>100.7</v>
      </c>
      <c r="H23" s="117">
        <v>100.6</v>
      </c>
      <c r="I23" s="116">
        <v>100.6</v>
      </c>
      <c r="J23" s="116">
        <v>100.6</v>
      </c>
      <c r="K23" s="116">
        <v>100.6</v>
      </c>
      <c r="L23" s="117">
        <v>100.6</v>
      </c>
      <c r="M23" s="150">
        <v>100.5</v>
      </c>
      <c r="N23" s="85"/>
    </row>
    <row r="24" spans="1:14" s="80" customFormat="1" x14ac:dyDescent="0.25">
      <c r="A24" s="3">
        <v>2018</v>
      </c>
      <c r="B24" s="116" t="s">
        <v>123</v>
      </c>
      <c r="C24" s="116">
        <v>100.2</v>
      </c>
      <c r="D24" s="117">
        <v>100.5</v>
      </c>
      <c r="E24" s="116">
        <v>100.7</v>
      </c>
      <c r="F24" s="116">
        <v>100.8</v>
      </c>
      <c r="G24" s="117">
        <v>100.9</v>
      </c>
      <c r="H24" s="117">
        <v>101</v>
      </c>
      <c r="I24" s="116">
        <v>101.1</v>
      </c>
      <c r="J24" s="116">
        <v>101.1</v>
      </c>
      <c r="K24" s="116">
        <v>101.2</v>
      </c>
      <c r="L24" s="117">
        <v>101.2</v>
      </c>
      <c r="M24" s="150">
        <v>101.2</v>
      </c>
      <c r="N24" s="2"/>
    </row>
    <row r="25" spans="1:14" s="80" customFormat="1" x14ac:dyDescent="0.25">
      <c r="A25" s="311">
        <v>2019</v>
      </c>
      <c r="B25" s="312" t="s">
        <v>123</v>
      </c>
      <c r="C25" s="312">
        <v>101.1</v>
      </c>
      <c r="D25" s="313">
        <v>100.9</v>
      </c>
      <c r="E25" s="312">
        <v>100.9</v>
      </c>
      <c r="F25" s="312">
        <v>100.8</v>
      </c>
      <c r="G25" s="313">
        <v>100.7</v>
      </c>
      <c r="H25" s="313"/>
      <c r="I25" s="312"/>
      <c r="J25" s="312"/>
      <c r="K25" s="312"/>
      <c r="L25" s="313"/>
      <c r="M25" s="314"/>
      <c r="N25" s="2"/>
    </row>
    <row r="26" spans="1:14" x14ac:dyDescent="0.25">
      <c r="A26" s="76"/>
      <c r="B26" s="85"/>
      <c r="C26" s="85"/>
      <c r="D26" s="85"/>
      <c r="E26" s="85"/>
      <c r="F26" s="85"/>
      <c r="G26" s="70"/>
      <c r="H26" s="85"/>
      <c r="I26" s="85"/>
      <c r="J26" s="85"/>
      <c r="K26" s="85"/>
      <c r="L26" s="85"/>
      <c r="M26" s="85"/>
      <c r="N26" s="85"/>
    </row>
    <row r="27" spans="1:14" x14ac:dyDescent="0.25">
      <c r="A27" s="85"/>
      <c r="B27" s="85"/>
      <c r="C27" s="85"/>
      <c r="D27" s="85"/>
      <c r="E27" s="85"/>
      <c r="F27" s="85"/>
      <c r="G27" s="70"/>
      <c r="H27" s="85"/>
      <c r="I27" s="85"/>
      <c r="J27" s="85"/>
      <c r="K27" s="85"/>
      <c r="L27" s="85"/>
      <c r="M27" s="85"/>
      <c r="N27" s="85"/>
    </row>
    <row r="28" spans="1:14" x14ac:dyDescent="0.25">
      <c r="A28" s="85"/>
      <c r="B28" s="85"/>
      <c r="C28" s="85"/>
      <c r="D28" s="85"/>
      <c r="E28" s="85"/>
      <c r="F28" s="85"/>
      <c r="G28" s="70"/>
      <c r="H28" s="85"/>
      <c r="I28" s="85"/>
      <c r="J28" s="85"/>
      <c r="K28" s="85"/>
      <c r="L28" s="85"/>
      <c r="M28" s="85"/>
      <c r="N28" s="85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5"/>
  <sheetViews>
    <sheetView zoomScaleNormal="100" workbookViewId="0">
      <selection activeCell="A9" sqref="A9"/>
    </sheetView>
  </sheetViews>
  <sheetFormatPr defaultRowHeight="15" x14ac:dyDescent="0.25"/>
  <cols>
    <col min="1" max="1" width="9.140625" style="92"/>
    <col min="2" max="2" width="11.5703125" style="99" customWidth="1"/>
    <col min="3" max="3" width="17.85546875" style="99" customWidth="1"/>
    <col min="4" max="4" width="15.7109375" style="99" customWidth="1"/>
    <col min="5" max="5" width="13.140625" style="156" customWidth="1"/>
    <col min="6" max="6" width="20.140625" style="99" customWidth="1"/>
    <col min="7" max="7" width="16.7109375" style="99" customWidth="1"/>
    <col min="8" max="8" width="10.140625" style="99" customWidth="1"/>
    <col min="9" max="9" width="9.140625" style="99"/>
    <col min="10" max="10" width="11.5703125" style="99" customWidth="1"/>
    <col min="11" max="11" width="13" style="99" customWidth="1"/>
    <col min="12" max="12" width="11.5703125" style="156" customWidth="1"/>
    <col min="13" max="13" width="12" style="99" customWidth="1"/>
    <col min="14" max="14" width="16.85546875" style="99" customWidth="1"/>
    <col min="15" max="16384" width="9.140625" style="92"/>
  </cols>
  <sheetData>
    <row r="1" spans="1:14" x14ac:dyDescent="0.25">
      <c r="A1" s="74" t="s">
        <v>126</v>
      </c>
      <c r="B1" s="69"/>
      <c r="C1" s="69"/>
      <c r="D1" s="69"/>
      <c r="E1" s="153"/>
      <c r="F1" s="69"/>
      <c r="G1" s="69"/>
      <c r="H1" s="69"/>
      <c r="I1" s="69"/>
      <c r="J1" s="69"/>
      <c r="K1" s="69"/>
      <c r="L1" s="153"/>
    </row>
    <row r="2" spans="1:14" x14ac:dyDescent="0.25">
      <c r="A2" s="60" t="s">
        <v>778</v>
      </c>
      <c r="B2" s="69"/>
      <c r="C2" s="69"/>
      <c r="D2" s="69"/>
      <c r="E2" s="153"/>
      <c r="F2" s="69"/>
      <c r="H2" s="69"/>
      <c r="J2" s="69"/>
      <c r="K2" s="69"/>
      <c r="L2" s="153"/>
    </row>
    <row r="3" spans="1:14" x14ac:dyDescent="0.25">
      <c r="A3" s="4" t="s">
        <v>111</v>
      </c>
      <c r="B3" s="69"/>
      <c r="C3" s="69"/>
      <c r="D3" s="69"/>
      <c r="E3" s="153"/>
      <c r="F3" s="69"/>
      <c r="G3" s="69"/>
      <c r="H3" s="69"/>
      <c r="I3" s="69"/>
      <c r="J3" s="69"/>
      <c r="K3" s="69"/>
      <c r="L3" s="153"/>
      <c r="N3" s="363" t="s">
        <v>797</v>
      </c>
    </row>
    <row r="4" spans="1:14" ht="102" x14ac:dyDescent="0.25">
      <c r="A4" s="5"/>
      <c r="B4" s="6" t="s">
        <v>127</v>
      </c>
      <c r="C4" s="6" t="s">
        <v>128</v>
      </c>
      <c r="D4" s="6" t="s">
        <v>129</v>
      </c>
      <c r="E4" s="154" t="s">
        <v>130</v>
      </c>
      <c r="F4" s="6" t="s">
        <v>131</v>
      </c>
      <c r="G4" s="6" t="s">
        <v>132</v>
      </c>
      <c r="H4" s="7" t="s">
        <v>133</v>
      </c>
      <c r="I4" s="7" t="s">
        <v>134</v>
      </c>
      <c r="J4" s="7" t="s">
        <v>135</v>
      </c>
      <c r="K4" s="7" t="s">
        <v>136</v>
      </c>
      <c r="L4" s="155" t="s">
        <v>137</v>
      </c>
      <c r="M4" s="7" t="s">
        <v>138</v>
      </c>
      <c r="N4" s="8" t="s">
        <v>139</v>
      </c>
    </row>
    <row r="5" spans="1:14" s="78" customFormat="1" x14ac:dyDescent="0.25">
      <c r="A5" s="530">
        <v>2014</v>
      </c>
      <c r="B5" s="531">
        <v>101.5</v>
      </c>
      <c r="C5" s="531">
        <v>101</v>
      </c>
      <c r="D5" s="531">
        <v>94.1</v>
      </c>
      <c r="E5" s="531">
        <v>110</v>
      </c>
      <c r="F5" s="531">
        <v>99.2</v>
      </c>
      <c r="G5" s="531">
        <v>100.6</v>
      </c>
      <c r="H5" s="531">
        <v>97.7</v>
      </c>
      <c r="I5" s="531">
        <v>107.9</v>
      </c>
      <c r="J5" s="531">
        <v>100.7</v>
      </c>
      <c r="K5" s="531">
        <v>99.9</v>
      </c>
      <c r="L5" s="531">
        <v>99.5</v>
      </c>
      <c r="M5" s="531">
        <v>99</v>
      </c>
      <c r="N5" s="531">
        <v>100.4</v>
      </c>
    </row>
    <row r="6" spans="1:14" s="78" customFormat="1" x14ac:dyDescent="0.25">
      <c r="A6" s="511">
        <v>2015</v>
      </c>
      <c r="B6" s="113">
        <v>100</v>
      </c>
      <c r="C6" s="113">
        <v>100</v>
      </c>
      <c r="D6" s="113">
        <v>100</v>
      </c>
      <c r="E6" s="113">
        <v>100</v>
      </c>
      <c r="F6" s="113">
        <v>100</v>
      </c>
      <c r="G6" s="113">
        <v>100</v>
      </c>
      <c r="H6" s="57">
        <v>100</v>
      </c>
      <c r="I6" s="57">
        <v>100</v>
      </c>
      <c r="J6" s="57">
        <v>100</v>
      </c>
      <c r="K6" s="57">
        <v>100</v>
      </c>
      <c r="L6" s="57">
        <v>100</v>
      </c>
      <c r="M6" s="57">
        <v>100</v>
      </c>
      <c r="N6" s="57">
        <v>100</v>
      </c>
    </row>
    <row r="7" spans="1:14" s="78" customFormat="1" x14ac:dyDescent="0.25">
      <c r="A7" s="511">
        <v>2016</v>
      </c>
      <c r="B7" s="113">
        <v>98.2</v>
      </c>
      <c r="C7" s="113">
        <v>98.5</v>
      </c>
      <c r="D7" s="113">
        <v>105.3</v>
      </c>
      <c r="E7" s="113">
        <v>87.9</v>
      </c>
      <c r="F7" s="113">
        <v>100.7</v>
      </c>
      <c r="G7" s="113">
        <v>98.1</v>
      </c>
      <c r="H7" s="57">
        <v>100.9</v>
      </c>
      <c r="I7" s="57">
        <v>93.3</v>
      </c>
      <c r="J7" s="57">
        <v>99.7</v>
      </c>
      <c r="K7" s="57">
        <v>100.6</v>
      </c>
      <c r="L7" s="57">
        <v>100.2</v>
      </c>
      <c r="M7" s="57">
        <v>101.4</v>
      </c>
      <c r="N7" s="57">
        <v>99.5</v>
      </c>
    </row>
    <row r="8" spans="1:14" s="78" customFormat="1" x14ac:dyDescent="0.25">
      <c r="A8" s="511">
        <v>2017</v>
      </c>
      <c r="B8" s="113">
        <v>98.6</v>
      </c>
      <c r="C8" s="113">
        <v>99.2</v>
      </c>
      <c r="D8" s="113">
        <v>109.9</v>
      </c>
      <c r="E8" s="113">
        <v>77.5</v>
      </c>
      <c r="F8" s="113">
        <v>101.6</v>
      </c>
      <c r="G8" s="113">
        <v>96.6</v>
      </c>
      <c r="H8" s="57">
        <v>102.6</v>
      </c>
      <c r="I8" s="57">
        <v>97.7</v>
      </c>
      <c r="J8" s="57">
        <v>99.5</v>
      </c>
      <c r="K8" s="57">
        <v>101.4</v>
      </c>
      <c r="L8" s="57">
        <v>100.3</v>
      </c>
      <c r="M8" s="57">
        <v>102</v>
      </c>
      <c r="N8" s="57">
        <v>98.8</v>
      </c>
    </row>
    <row r="9" spans="1:14" s="78" customFormat="1" x14ac:dyDescent="0.25">
      <c r="A9" s="511">
        <v>2018</v>
      </c>
      <c r="B9" s="113">
        <v>99.8</v>
      </c>
      <c r="C9" s="113">
        <v>99.6</v>
      </c>
      <c r="D9" s="113">
        <v>116.2</v>
      </c>
      <c r="E9" s="113">
        <v>67.7</v>
      </c>
      <c r="F9" s="113">
        <v>103.5</v>
      </c>
      <c r="G9" s="113">
        <v>95.7</v>
      </c>
      <c r="H9" s="57">
        <v>105.4</v>
      </c>
      <c r="I9" s="57">
        <v>106.7</v>
      </c>
      <c r="J9" s="57">
        <v>99.4</v>
      </c>
      <c r="K9" s="57">
        <v>102.4</v>
      </c>
      <c r="L9" s="57">
        <v>100.2</v>
      </c>
      <c r="M9" s="57">
        <v>102.4</v>
      </c>
      <c r="N9" s="57">
        <v>97.8</v>
      </c>
    </row>
    <row r="10" spans="1:14" s="78" customFormat="1" x14ac:dyDescent="0.25">
      <c r="A10" s="50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s="78" customFormat="1" x14ac:dyDescent="0.25">
      <c r="A11" s="215">
        <v>2018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</row>
    <row r="12" spans="1:14" s="78" customFormat="1" x14ac:dyDescent="0.25">
      <c r="A12" s="680" t="s">
        <v>373</v>
      </c>
      <c r="B12" s="113">
        <v>99.6</v>
      </c>
      <c r="C12" s="113">
        <v>100.3</v>
      </c>
      <c r="D12" s="265">
        <v>116.6</v>
      </c>
      <c r="E12" s="113">
        <v>68.099999999999994</v>
      </c>
      <c r="F12" s="113">
        <v>98</v>
      </c>
      <c r="G12" s="265">
        <v>95.6</v>
      </c>
      <c r="H12" s="113">
        <v>105.5</v>
      </c>
      <c r="I12" s="113">
        <v>108</v>
      </c>
      <c r="J12" s="265">
        <v>99.4</v>
      </c>
      <c r="K12" s="113">
        <v>102.3</v>
      </c>
      <c r="L12" s="113">
        <v>100.2</v>
      </c>
      <c r="M12" s="113">
        <v>102.5</v>
      </c>
      <c r="N12" s="113">
        <v>98.2</v>
      </c>
    </row>
    <row r="13" spans="1:14" s="78" customFormat="1" x14ac:dyDescent="0.25">
      <c r="A13" s="574" t="s">
        <v>374</v>
      </c>
      <c r="B13" s="113">
        <v>99</v>
      </c>
      <c r="C13" s="113">
        <v>99.3</v>
      </c>
      <c r="D13" s="265">
        <v>116.3</v>
      </c>
      <c r="E13" s="113">
        <v>65.099999999999994</v>
      </c>
      <c r="F13" s="113">
        <v>98</v>
      </c>
      <c r="G13" s="265">
        <v>95.5</v>
      </c>
      <c r="H13" s="113">
        <v>106</v>
      </c>
      <c r="I13" s="113">
        <v>107.4</v>
      </c>
      <c r="J13" s="265">
        <v>99.5</v>
      </c>
      <c r="K13" s="113">
        <v>104</v>
      </c>
      <c r="L13" s="113">
        <v>100.2</v>
      </c>
      <c r="M13" s="113">
        <v>102.4</v>
      </c>
      <c r="N13" s="113">
        <v>98.1</v>
      </c>
    </row>
    <row r="14" spans="1:14" s="78" customFormat="1" x14ac:dyDescent="0.25">
      <c r="A14" s="574" t="s">
        <v>375</v>
      </c>
      <c r="B14" s="113">
        <v>99</v>
      </c>
      <c r="C14" s="113">
        <v>98.8</v>
      </c>
      <c r="D14" s="265">
        <v>116.3</v>
      </c>
      <c r="E14" s="113">
        <v>64.900000000000006</v>
      </c>
      <c r="F14" s="113">
        <v>99.1</v>
      </c>
      <c r="G14" s="265">
        <v>95.6</v>
      </c>
      <c r="H14" s="113">
        <v>106</v>
      </c>
      <c r="I14" s="113">
        <v>107.5</v>
      </c>
      <c r="J14" s="265">
        <v>99.5</v>
      </c>
      <c r="K14" s="113">
        <v>103.5</v>
      </c>
      <c r="L14" s="113">
        <v>100.2</v>
      </c>
      <c r="M14" s="113">
        <v>102.4</v>
      </c>
      <c r="N14" s="113">
        <v>98.1</v>
      </c>
    </row>
    <row r="15" spans="1:14" s="78" customFormat="1" x14ac:dyDescent="0.25">
      <c r="A15" s="680" t="s">
        <v>376</v>
      </c>
      <c r="B15" s="113">
        <v>99.3</v>
      </c>
      <c r="C15" s="113">
        <v>98.9</v>
      </c>
      <c r="D15" s="265">
        <v>116.2</v>
      </c>
      <c r="E15" s="113">
        <v>67</v>
      </c>
      <c r="F15" s="113">
        <v>99.8</v>
      </c>
      <c r="G15" s="265">
        <v>95.4</v>
      </c>
      <c r="H15" s="113">
        <v>106.3</v>
      </c>
      <c r="I15" s="113">
        <v>108.4</v>
      </c>
      <c r="J15" s="265">
        <v>99.5</v>
      </c>
      <c r="K15" s="113">
        <v>103</v>
      </c>
      <c r="L15" s="113">
        <v>100.2</v>
      </c>
      <c r="M15" s="113">
        <v>102.4</v>
      </c>
      <c r="N15" s="113">
        <v>96.5</v>
      </c>
    </row>
    <row r="16" spans="1:14" s="80" customFormat="1" x14ac:dyDescent="0.25">
      <c r="A16" s="499" t="s">
        <v>377</v>
      </c>
      <c r="B16" s="113">
        <v>100.6</v>
      </c>
      <c r="C16" s="113">
        <v>98.4</v>
      </c>
      <c r="D16" s="265">
        <v>115.9</v>
      </c>
      <c r="E16" s="113">
        <v>67.3</v>
      </c>
      <c r="F16" s="113">
        <v>109.7</v>
      </c>
      <c r="G16" s="265">
        <v>95.4</v>
      </c>
      <c r="H16" s="113">
        <v>106.4</v>
      </c>
      <c r="I16" s="113">
        <v>109.5</v>
      </c>
      <c r="J16" s="265">
        <v>99.5</v>
      </c>
      <c r="K16" s="113">
        <v>103.1</v>
      </c>
      <c r="L16" s="113">
        <v>100.2</v>
      </c>
      <c r="M16" s="113">
        <v>102.5</v>
      </c>
      <c r="N16" s="113">
        <v>96.9</v>
      </c>
    </row>
    <row r="17" spans="1:14" s="80" customFormat="1" x14ac:dyDescent="0.25">
      <c r="A17" s="499" t="s">
        <v>378</v>
      </c>
      <c r="B17" s="113">
        <v>100.6</v>
      </c>
      <c r="C17" s="113">
        <v>98</v>
      </c>
      <c r="D17" s="265">
        <v>116.2</v>
      </c>
      <c r="E17" s="113">
        <v>67.5</v>
      </c>
      <c r="F17" s="113">
        <v>110.2</v>
      </c>
      <c r="G17" s="265">
        <v>95.8</v>
      </c>
      <c r="H17" s="113">
        <v>106.4</v>
      </c>
      <c r="I17" s="113">
        <v>109.7</v>
      </c>
      <c r="J17" s="265">
        <v>99.5</v>
      </c>
      <c r="K17" s="113">
        <v>103</v>
      </c>
      <c r="L17" s="113">
        <v>100.2</v>
      </c>
      <c r="M17" s="113">
        <v>102.5</v>
      </c>
      <c r="N17" s="113">
        <v>97</v>
      </c>
    </row>
    <row r="18" spans="1:14" s="78" customFormat="1" x14ac:dyDescent="0.25">
      <c r="A18" s="680" t="s">
        <v>379</v>
      </c>
      <c r="B18" s="113">
        <v>100.3</v>
      </c>
      <c r="C18" s="113">
        <v>98.3</v>
      </c>
      <c r="D18" s="265">
        <v>116.6</v>
      </c>
      <c r="E18" s="113">
        <v>64.400000000000006</v>
      </c>
      <c r="F18" s="113">
        <v>110.3</v>
      </c>
      <c r="G18" s="265">
        <v>95.7</v>
      </c>
      <c r="H18" s="113">
        <v>106.5</v>
      </c>
      <c r="I18" s="113">
        <v>108.6</v>
      </c>
      <c r="J18" s="265">
        <v>99.4</v>
      </c>
      <c r="K18" s="113">
        <v>102.9</v>
      </c>
      <c r="L18" s="113">
        <v>100.2</v>
      </c>
      <c r="M18" s="113">
        <v>102.5</v>
      </c>
      <c r="N18" s="113">
        <v>96.5</v>
      </c>
    </row>
    <row r="19" spans="1:14" s="78" customFormat="1" x14ac:dyDescent="0.25">
      <c r="A19" s="499">
        <v>2019</v>
      </c>
      <c r="B19" s="113"/>
      <c r="C19" s="113"/>
      <c r="D19" s="265"/>
      <c r="E19" s="113"/>
      <c r="F19" s="113"/>
      <c r="G19" s="265"/>
      <c r="H19" s="113"/>
      <c r="I19" s="113"/>
      <c r="J19" s="265"/>
      <c r="K19" s="113"/>
      <c r="L19" s="113"/>
      <c r="M19" s="113"/>
      <c r="N19" s="113"/>
    </row>
    <row r="20" spans="1:14" s="2" customFormat="1" ht="12.75" x14ac:dyDescent="0.2">
      <c r="A20" s="680" t="s">
        <v>364</v>
      </c>
      <c r="B20" s="113">
        <v>100.6</v>
      </c>
      <c r="C20" s="113">
        <v>99.7</v>
      </c>
      <c r="D20" s="265">
        <v>119.9</v>
      </c>
      <c r="E20" s="113">
        <v>60.4</v>
      </c>
      <c r="F20" s="113">
        <v>110.3</v>
      </c>
      <c r="G20" s="265">
        <v>95.8</v>
      </c>
      <c r="H20" s="113">
        <v>106.6</v>
      </c>
      <c r="I20" s="113">
        <v>107.8</v>
      </c>
      <c r="J20" s="265">
        <v>99.4</v>
      </c>
      <c r="K20" s="113">
        <v>103.4</v>
      </c>
      <c r="L20" s="113">
        <v>100.2</v>
      </c>
      <c r="M20" s="113">
        <v>102.6</v>
      </c>
      <c r="N20" s="113">
        <v>96.8</v>
      </c>
    </row>
    <row r="21" spans="1:14" s="80" customFormat="1" x14ac:dyDescent="0.25">
      <c r="A21" s="573" t="s">
        <v>380</v>
      </c>
      <c r="B21" s="113">
        <v>101.1</v>
      </c>
      <c r="C21" s="113">
        <v>101.5</v>
      </c>
      <c r="D21" s="265">
        <v>119.8</v>
      </c>
      <c r="E21" s="113">
        <v>60.2</v>
      </c>
      <c r="F21" s="113">
        <v>110.3</v>
      </c>
      <c r="G21" s="265">
        <v>96.2</v>
      </c>
      <c r="H21" s="113">
        <v>106.7</v>
      </c>
      <c r="I21" s="113">
        <v>107.3</v>
      </c>
      <c r="J21" s="265">
        <v>99.3</v>
      </c>
      <c r="K21" s="113">
        <v>103.3</v>
      </c>
      <c r="L21" s="113">
        <v>100.2</v>
      </c>
      <c r="M21" s="113">
        <v>102.7</v>
      </c>
      <c r="N21" s="113">
        <v>96.8</v>
      </c>
    </row>
    <row r="22" spans="1:14" s="78" customFormat="1" x14ac:dyDescent="0.25">
      <c r="A22" s="680" t="s">
        <v>370</v>
      </c>
      <c r="B22" s="113">
        <v>101.3</v>
      </c>
      <c r="C22" s="113">
        <v>101.4</v>
      </c>
      <c r="D22" s="265">
        <v>119.9</v>
      </c>
      <c r="E22" s="113">
        <v>62.4</v>
      </c>
      <c r="F22" s="113">
        <v>110.4</v>
      </c>
      <c r="G22" s="265">
        <v>95.8</v>
      </c>
      <c r="H22" s="113">
        <v>106.8</v>
      </c>
      <c r="I22" s="113">
        <v>107.6</v>
      </c>
      <c r="J22" s="265">
        <v>99.3</v>
      </c>
      <c r="K22" s="113">
        <v>103.2</v>
      </c>
      <c r="L22" s="113">
        <v>100.2</v>
      </c>
      <c r="M22" s="113">
        <v>102.9</v>
      </c>
      <c r="N22" s="113">
        <v>96.8</v>
      </c>
    </row>
    <row r="23" spans="1:14" s="80" customFormat="1" x14ac:dyDescent="0.25">
      <c r="A23" s="680" t="s">
        <v>371</v>
      </c>
      <c r="B23" s="113">
        <v>100.3</v>
      </c>
      <c r="C23" s="113">
        <v>102</v>
      </c>
      <c r="D23" s="265">
        <v>120.2</v>
      </c>
      <c r="E23" s="113">
        <v>62.4</v>
      </c>
      <c r="F23" s="113">
        <v>101.4</v>
      </c>
      <c r="G23" s="265">
        <v>96.1</v>
      </c>
      <c r="H23" s="113">
        <v>106.8</v>
      </c>
      <c r="I23" s="113">
        <v>107.8</v>
      </c>
      <c r="J23" s="265">
        <v>99.2</v>
      </c>
      <c r="K23" s="113">
        <v>103.1</v>
      </c>
      <c r="L23" s="113">
        <v>100.2</v>
      </c>
      <c r="M23" s="113">
        <v>102.9</v>
      </c>
      <c r="N23" s="113">
        <v>96.9</v>
      </c>
    </row>
    <row r="24" spans="1:14" s="80" customFormat="1" x14ac:dyDescent="0.25">
      <c r="A24" s="574" t="s">
        <v>372</v>
      </c>
      <c r="B24" s="113">
        <v>100.4</v>
      </c>
      <c r="C24" s="113">
        <v>102.3</v>
      </c>
      <c r="D24" s="265">
        <v>120.2</v>
      </c>
      <c r="E24" s="113">
        <v>61.6</v>
      </c>
      <c r="F24" s="113">
        <v>101.7</v>
      </c>
      <c r="G24" s="265">
        <v>95.9</v>
      </c>
      <c r="H24" s="113">
        <v>106.8</v>
      </c>
      <c r="I24" s="113">
        <v>108</v>
      </c>
      <c r="J24" s="265">
        <v>99.2</v>
      </c>
      <c r="K24" s="113">
        <v>103.5</v>
      </c>
      <c r="L24" s="113">
        <v>100.2</v>
      </c>
      <c r="M24" s="113">
        <v>103</v>
      </c>
      <c r="N24" s="113">
        <v>97.2</v>
      </c>
    </row>
    <row r="25" spans="1:14" s="78" customFormat="1" x14ac:dyDescent="0.25">
      <c r="A25" s="735" t="s">
        <v>373</v>
      </c>
      <c r="B25" s="492">
        <v>99.9</v>
      </c>
      <c r="C25" s="492">
        <v>101.1</v>
      </c>
      <c r="D25" s="614">
        <v>120.4</v>
      </c>
      <c r="E25" s="492">
        <v>59.2</v>
      </c>
      <c r="F25" s="492">
        <v>101.6</v>
      </c>
      <c r="G25" s="614">
        <v>95.6</v>
      </c>
      <c r="H25" s="492">
        <v>106.8</v>
      </c>
      <c r="I25" s="492">
        <v>107.8</v>
      </c>
      <c r="J25" s="614">
        <v>99.6</v>
      </c>
      <c r="K25" s="492">
        <v>103.6</v>
      </c>
      <c r="L25" s="492">
        <v>100.2</v>
      </c>
      <c r="M25" s="492">
        <v>103.1</v>
      </c>
      <c r="N25" s="492">
        <v>97.2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G25" sqref="G25"/>
    </sheetView>
  </sheetViews>
  <sheetFormatPr defaultRowHeight="15" x14ac:dyDescent="0.25"/>
  <cols>
    <col min="1" max="7" width="9.140625" style="92"/>
    <col min="8" max="8" width="9.140625" style="78"/>
    <col min="9" max="16384" width="9.140625" style="92"/>
  </cols>
  <sheetData>
    <row r="1" spans="1:13" x14ac:dyDescent="0.25">
      <c r="A1" s="71" t="s">
        <v>608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x14ac:dyDescent="0.25">
      <c r="A2" s="139" t="s">
        <v>609</v>
      </c>
      <c r="B2" s="77"/>
      <c r="C2" s="77"/>
      <c r="D2" s="77"/>
      <c r="E2" s="77"/>
      <c r="F2" s="77"/>
      <c r="G2" s="77"/>
      <c r="H2" s="97" t="s">
        <v>545</v>
      </c>
      <c r="I2" s="77"/>
      <c r="J2" s="77"/>
      <c r="K2" s="77"/>
      <c r="L2" s="77"/>
      <c r="M2" s="77"/>
    </row>
    <row r="3" spans="1:13" x14ac:dyDescent="0.25">
      <c r="A3" s="812"/>
      <c r="B3" s="807" t="s">
        <v>610</v>
      </c>
      <c r="C3" s="807" t="s">
        <v>611</v>
      </c>
      <c r="D3" s="360" t="s">
        <v>612</v>
      </c>
      <c r="E3" s="360" t="s">
        <v>613</v>
      </c>
      <c r="F3" s="360" t="s">
        <v>614</v>
      </c>
      <c r="G3" s="360" t="s">
        <v>615</v>
      </c>
      <c r="H3" s="360" t="s">
        <v>546</v>
      </c>
      <c r="I3" s="807" t="s">
        <v>616</v>
      </c>
      <c r="J3" s="807" t="s">
        <v>617</v>
      </c>
      <c r="K3" s="807" t="s">
        <v>618</v>
      </c>
      <c r="L3" s="807" t="s">
        <v>619</v>
      </c>
      <c r="M3" s="809" t="s">
        <v>620</v>
      </c>
    </row>
    <row r="4" spans="1:13" x14ac:dyDescent="0.25">
      <c r="A4" s="813"/>
      <c r="B4" s="808"/>
      <c r="C4" s="808"/>
      <c r="D4" s="98" t="s">
        <v>114</v>
      </c>
      <c r="E4" s="98" t="s">
        <v>115</v>
      </c>
      <c r="F4" s="98" t="s">
        <v>116</v>
      </c>
      <c r="G4" s="98" t="s">
        <v>117</v>
      </c>
      <c r="H4" s="98" t="s">
        <v>118</v>
      </c>
      <c r="I4" s="808"/>
      <c r="J4" s="808"/>
      <c r="K4" s="808"/>
      <c r="L4" s="808"/>
      <c r="M4" s="810"/>
    </row>
    <row r="5" spans="1:13" ht="27.75" customHeight="1" x14ac:dyDescent="0.25">
      <c r="A5" s="811" t="s">
        <v>565</v>
      </c>
      <c r="B5" s="811"/>
      <c r="C5" s="811"/>
      <c r="D5" s="811"/>
      <c r="E5" s="811"/>
      <c r="F5" s="811"/>
      <c r="G5" s="811"/>
      <c r="H5" s="811"/>
      <c r="I5" s="811"/>
      <c r="J5" s="811"/>
      <c r="K5" s="811"/>
      <c r="L5" s="811"/>
      <c r="M5" s="811"/>
    </row>
    <row r="6" spans="1:13" x14ac:dyDescent="0.25">
      <c r="A6" s="114">
        <v>2014</v>
      </c>
      <c r="B6" s="56">
        <v>100.1</v>
      </c>
      <c r="C6" s="56">
        <v>100.1</v>
      </c>
      <c r="D6" s="56">
        <v>100</v>
      </c>
      <c r="E6" s="56">
        <v>99.9</v>
      </c>
      <c r="F6" s="372">
        <v>100.1</v>
      </c>
      <c r="G6" s="56">
        <v>100.1</v>
      </c>
      <c r="H6" s="56">
        <v>100</v>
      </c>
      <c r="I6" s="56">
        <v>99.9</v>
      </c>
      <c r="J6" s="56">
        <v>99.9</v>
      </c>
      <c r="K6" s="56">
        <v>99.9</v>
      </c>
      <c r="L6" s="56">
        <v>100</v>
      </c>
      <c r="M6" s="56">
        <v>99.8</v>
      </c>
    </row>
    <row r="7" spans="1:13" x14ac:dyDescent="0.25">
      <c r="A7" s="114">
        <v>2015</v>
      </c>
      <c r="B7" s="56">
        <v>100.1</v>
      </c>
      <c r="C7" s="56">
        <v>100</v>
      </c>
      <c r="D7" s="56">
        <v>99.7</v>
      </c>
      <c r="E7" s="56">
        <v>100</v>
      </c>
      <c r="F7" s="372">
        <v>100.2</v>
      </c>
      <c r="G7" s="56">
        <v>100.1</v>
      </c>
      <c r="H7" s="56">
        <v>99.9</v>
      </c>
      <c r="I7" s="56">
        <v>99.8</v>
      </c>
      <c r="J7" s="56">
        <v>100.1</v>
      </c>
      <c r="K7" s="56">
        <v>100</v>
      </c>
      <c r="L7" s="56">
        <v>99.7</v>
      </c>
      <c r="M7" s="56">
        <v>100</v>
      </c>
    </row>
    <row r="8" spans="1:13" x14ac:dyDescent="0.25">
      <c r="A8" s="114">
        <v>2016</v>
      </c>
      <c r="B8" s="56">
        <v>99.9</v>
      </c>
      <c r="C8" s="56">
        <v>99.9</v>
      </c>
      <c r="D8" s="56">
        <v>100.1</v>
      </c>
      <c r="E8" s="56">
        <v>99.9</v>
      </c>
      <c r="F8" s="372">
        <v>103.6</v>
      </c>
      <c r="G8" s="56">
        <v>100</v>
      </c>
      <c r="H8" s="56">
        <v>99.8</v>
      </c>
      <c r="I8" s="56">
        <v>100.3</v>
      </c>
      <c r="J8" s="56">
        <v>100</v>
      </c>
      <c r="K8" s="56">
        <v>100.1</v>
      </c>
      <c r="L8" s="56">
        <v>99.7</v>
      </c>
      <c r="M8" s="56">
        <v>100.1</v>
      </c>
    </row>
    <row r="9" spans="1:13" x14ac:dyDescent="0.25">
      <c r="A9" s="114">
        <v>2017</v>
      </c>
      <c r="B9" s="56">
        <v>101</v>
      </c>
      <c r="C9" s="56">
        <v>100.4</v>
      </c>
      <c r="D9" s="56">
        <v>99.7</v>
      </c>
      <c r="E9" s="56">
        <v>99.4</v>
      </c>
      <c r="F9" s="372">
        <v>99.6</v>
      </c>
      <c r="G9" s="56">
        <v>99.3</v>
      </c>
      <c r="H9" s="56">
        <v>99.7</v>
      </c>
      <c r="I9" s="56">
        <v>100.7</v>
      </c>
      <c r="J9" s="56">
        <v>100.7</v>
      </c>
      <c r="K9" s="56">
        <v>100.8</v>
      </c>
      <c r="L9" s="56">
        <v>101.2</v>
      </c>
      <c r="M9" s="56">
        <v>100.3</v>
      </c>
    </row>
    <row r="10" spans="1:13" x14ac:dyDescent="0.25">
      <c r="A10" s="114">
        <v>2018</v>
      </c>
      <c r="B10" s="56">
        <v>100.6</v>
      </c>
      <c r="C10" s="56">
        <v>99.4</v>
      </c>
      <c r="D10" s="56">
        <v>98.6</v>
      </c>
      <c r="E10" s="56">
        <v>102.4</v>
      </c>
      <c r="F10" s="372">
        <v>102.5</v>
      </c>
      <c r="G10" s="56">
        <v>100.5</v>
      </c>
      <c r="H10" s="56">
        <v>99.6</v>
      </c>
      <c r="I10" s="56">
        <v>100.2</v>
      </c>
      <c r="J10" s="56">
        <v>100.9</v>
      </c>
      <c r="K10" s="56">
        <v>100.6</v>
      </c>
      <c r="L10" s="56">
        <v>100.2</v>
      </c>
      <c r="M10" s="56">
        <v>97.5</v>
      </c>
    </row>
    <row r="11" spans="1:13" x14ac:dyDescent="0.25">
      <c r="A11" s="114">
        <v>2019</v>
      </c>
      <c r="B11" s="56">
        <v>99</v>
      </c>
      <c r="C11" s="56">
        <v>100.9</v>
      </c>
      <c r="D11" s="56">
        <v>101.2</v>
      </c>
      <c r="E11" s="56">
        <v>100.5</v>
      </c>
      <c r="F11" s="372">
        <v>100.7</v>
      </c>
      <c r="G11" s="56">
        <v>98.1</v>
      </c>
      <c r="H11" s="56"/>
      <c r="I11" s="56"/>
      <c r="J11" s="56"/>
      <c r="K11" s="56"/>
      <c r="L11" s="56"/>
      <c r="M11" s="56"/>
    </row>
    <row r="12" spans="1:13" ht="30.75" customHeight="1" x14ac:dyDescent="0.25">
      <c r="A12" s="81" t="s">
        <v>566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3" x14ac:dyDescent="0.25">
      <c r="A13" s="114">
        <v>2014</v>
      </c>
      <c r="B13" s="83">
        <v>98.7</v>
      </c>
      <c r="C13" s="83">
        <v>98.7</v>
      </c>
      <c r="D13" s="83">
        <v>98.8</v>
      </c>
      <c r="E13" s="83">
        <v>98.9</v>
      </c>
      <c r="F13" s="83">
        <v>98.9</v>
      </c>
      <c r="G13" s="83">
        <v>99.2</v>
      </c>
      <c r="H13" s="83">
        <v>99.3</v>
      </c>
      <c r="I13" s="83">
        <v>99.6</v>
      </c>
      <c r="J13" s="83">
        <v>99.7</v>
      </c>
      <c r="K13" s="83">
        <v>99.8</v>
      </c>
      <c r="L13" s="83">
        <v>99.9</v>
      </c>
      <c r="M13" s="83">
        <v>99.8</v>
      </c>
    </row>
    <row r="14" spans="1:13" x14ac:dyDescent="0.25">
      <c r="A14" s="114">
        <v>2015</v>
      </c>
      <c r="B14" s="83">
        <v>99.8</v>
      </c>
      <c r="C14" s="83">
        <v>99.7</v>
      </c>
      <c r="D14" s="83">
        <v>99.4</v>
      </c>
      <c r="E14" s="83">
        <v>99.5</v>
      </c>
      <c r="F14" s="83">
        <v>99.6</v>
      </c>
      <c r="G14" s="83">
        <v>99.6</v>
      </c>
      <c r="H14" s="83">
        <v>99.5</v>
      </c>
      <c r="I14" s="83">
        <v>99.8</v>
      </c>
      <c r="J14" s="56">
        <v>100</v>
      </c>
      <c r="K14" s="83">
        <v>100.1</v>
      </c>
      <c r="L14" s="83">
        <v>99.8</v>
      </c>
      <c r="M14" s="83">
        <v>100</v>
      </c>
    </row>
    <row r="15" spans="1:13" x14ac:dyDescent="0.25">
      <c r="A15" s="114">
        <v>2016</v>
      </c>
      <c r="B15" s="83">
        <v>99.8</v>
      </c>
      <c r="C15" s="83">
        <v>99.7</v>
      </c>
      <c r="D15" s="56">
        <v>100.1</v>
      </c>
      <c r="E15" s="83">
        <v>99.9</v>
      </c>
      <c r="F15" s="83">
        <v>103.4</v>
      </c>
      <c r="G15" s="83">
        <v>103.3</v>
      </c>
      <c r="H15" s="83">
        <v>103.2</v>
      </c>
      <c r="I15" s="83">
        <v>103.3</v>
      </c>
      <c r="J15" s="56">
        <v>103.2</v>
      </c>
      <c r="K15" s="83">
        <v>103.3</v>
      </c>
      <c r="L15" s="83">
        <v>103.3</v>
      </c>
      <c r="M15" s="83">
        <v>103.4</v>
      </c>
    </row>
    <row r="16" spans="1:13" x14ac:dyDescent="0.25">
      <c r="A16" s="114">
        <v>2017</v>
      </c>
      <c r="B16" s="83">
        <v>104.2</v>
      </c>
      <c r="C16" s="83">
        <v>104.8</v>
      </c>
      <c r="D16" s="56">
        <v>104.4</v>
      </c>
      <c r="E16" s="83">
        <v>103.8</v>
      </c>
      <c r="F16" s="83">
        <v>100.4</v>
      </c>
      <c r="G16" s="83">
        <v>99.8</v>
      </c>
      <c r="H16" s="83">
        <v>99.3</v>
      </c>
      <c r="I16" s="83">
        <v>99.8</v>
      </c>
      <c r="J16" s="56">
        <v>100.5</v>
      </c>
      <c r="K16" s="83">
        <v>101.1</v>
      </c>
      <c r="L16" s="83">
        <v>102.7</v>
      </c>
      <c r="M16" s="83">
        <v>102.8</v>
      </c>
    </row>
    <row r="17" spans="1:13" x14ac:dyDescent="0.25">
      <c r="A17" s="114">
        <v>2018</v>
      </c>
      <c r="B17" s="83">
        <v>102.4</v>
      </c>
      <c r="C17" s="83">
        <v>101.4</v>
      </c>
      <c r="D17" s="56">
        <v>100.3</v>
      </c>
      <c r="E17" s="83">
        <v>103.3</v>
      </c>
      <c r="F17" s="83">
        <v>106.3</v>
      </c>
      <c r="G17" s="83">
        <v>107.5</v>
      </c>
      <c r="H17" s="83">
        <v>107.5</v>
      </c>
      <c r="I17" s="83">
        <v>106.9</v>
      </c>
      <c r="J17" s="56">
        <v>107.2</v>
      </c>
      <c r="K17" s="56">
        <v>107</v>
      </c>
      <c r="L17" s="83">
        <v>105.9</v>
      </c>
      <c r="M17" s="83">
        <v>102.9</v>
      </c>
    </row>
    <row r="18" spans="1:13" x14ac:dyDescent="0.25">
      <c r="A18" s="114">
        <v>2019</v>
      </c>
      <c r="B18" s="83">
        <v>101.3</v>
      </c>
      <c r="C18" s="83">
        <v>102.8</v>
      </c>
      <c r="D18" s="56">
        <v>105.6</v>
      </c>
      <c r="E18" s="83">
        <v>103.7</v>
      </c>
      <c r="F18" s="56">
        <v>101.8</v>
      </c>
      <c r="G18" s="83">
        <v>99.5</v>
      </c>
      <c r="H18" s="83"/>
      <c r="I18" s="83"/>
      <c r="J18" s="56"/>
      <c r="K18" s="56"/>
      <c r="L18" s="83"/>
      <c r="M18" s="83"/>
    </row>
    <row r="19" spans="1:13" ht="25.5" x14ac:dyDescent="0.25">
      <c r="A19" s="81" t="s">
        <v>567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</row>
    <row r="20" spans="1:13" x14ac:dyDescent="0.25">
      <c r="A20" s="3">
        <v>2014</v>
      </c>
      <c r="B20" s="116" t="s">
        <v>123</v>
      </c>
      <c r="C20" s="117">
        <v>98.7</v>
      </c>
      <c r="D20" s="117">
        <v>98.7</v>
      </c>
      <c r="E20" s="117">
        <v>98.8</v>
      </c>
      <c r="F20" s="117">
        <v>98.8</v>
      </c>
      <c r="G20" s="117">
        <v>98.9</v>
      </c>
      <c r="H20" s="117">
        <v>98.9</v>
      </c>
      <c r="I20" s="117">
        <v>99</v>
      </c>
      <c r="J20" s="117">
        <v>99.1</v>
      </c>
      <c r="K20" s="117">
        <v>99.2</v>
      </c>
      <c r="L20" s="117">
        <v>99.2</v>
      </c>
      <c r="M20" s="117">
        <v>99.3</v>
      </c>
    </row>
    <row r="21" spans="1:13" x14ac:dyDescent="0.25">
      <c r="A21" s="3">
        <v>2015</v>
      </c>
      <c r="B21" s="116" t="s">
        <v>123</v>
      </c>
      <c r="C21" s="117">
        <v>99.7</v>
      </c>
      <c r="D21" s="117">
        <v>99.6</v>
      </c>
      <c r="E21" s="117">
        <v>99.6</v>
      </c>
      <c r="F21" s="117">
        <v>99.6</v>
      </c>
      <c r="G21" s="117">
        <v>99.6</v>
      </c>
      <c r="H21" s="117">
        <v>99.6</v>
      </c>
      <c r="I21" s="117">
        <v>100.1</v>
      </c>
      <c r="J21" s="117">
        <v>99.7</v>
      </c>
      <c r="K21" s="117">
        <v>99.7</v>
      </c>
      <c r="L21" s="117">
        <v>99.7</v>
      </c>
      <c r="M21" s="117">
        <v>99.7</v>
      </c>
    </row>
    <row r="22" spans="1:13" x14ac:dyDescent="0.25">
      <c r="A22" s="3">
        <v>2016</v>
      </c>
      <c r="B22" s="116" t="s">
        <v>123</v>
      </c>
      <c r="C22" s="116">
        <v>99.7</v>
      </c>
      <c r="D22" s="117">
        <v>99.9</v>
      </c>
      <c r="E22" s="117">
        <v>100</v>
      </c>
      <c r="F22" s="117">
        <v>100.6</v>
      </c>
      <c r="G22" s="117">
        <v>101.1</v>
      </c>
      <c r="H22" s="117">
        <v>101.4</v>
      </c>
      <c r="I22" s="117">
        <v>101.6</v>
      </c>
      <c r="J22" s="117">
        <v>101.8</v>
      </c>
      <c r="K22" s="117">
        <v>101.9</v>
      </c>
      <c r="L22" s="117">
        <v>102.1</v>
      </c>
      <c r="M22" s="117">
        <v>102.2</v>
      </c>
    </row>
    <row r="23" spans="1:13" x14ac:dyDescent="0.25">
      <c r="A23" s="3">
        <v>2017</v>
      </c>
      <c r="B23" s="116" t="s">
        <v>123</v>
      </c>
      <c r="C23" s="116">
        <v>104.5</v>
      </c>
      <c r="D23" s="117">
        <v>101.1</v>
      </c>
      <c r="E23" s="117">
        <v>104.3</v>
      </c>
      <c r="F23" s="117">
        <v>103.5</v>
      </c>
      <c r="G23" s="117">
        <v>102.9</v>
      </c>
      <c r="H23" s="117">
        <v>102.4</v>
      </c>
      <c r="I23" s="117">
        <v>102</v>
      </c>
      <c r="J23" s="117">
        <v>101.9</v>
      </c>
      <c r="K23" s="117">
        <v>101.8</v>
      </c>
      <c r="L23" s="117">
        <v>101.9</v>
      </c>
      <c r="M23" s="117">
        <v>102</v>
      </c>
    </row>
    <row r="24" spans="1:13" s="59" customFormat="1" x14ac:dyDescent="0.25">
      <c r="A24" s="3">
        <v>2018</v>
      </c>
      <c r="B24" s="116" t="s">
        <v>123</v>
      </c>
      <c r="C24" s="116">
        <v>101.9</v>
      </c>
      <c r="D24" s="117">
        <v>101.4</v>
      </c>
      <c r="E24" s="117">
        <v>101.9</v>
      </c>
      <c r="F24" s="117">
        <v>102.7</v>
      </c>
      <c r="G24" s="117">
        <v>103.5</v>
      </c>
      <c r="H24" s="117">
        <v>104.1</v>
      </c>
      <c r="I24" s="117">
        <v>104.4</v>
      </c>
      <c r="J24" s="117">
        <v>104.7</v>
      </c>
      <c r="K24" s="117">
        <v>105</v>
      </c>
      <c r="L24" s="117">
        <v>105.1</v>
      </c>
      <c r="M24" s="117">
        <v>104.9</v>
      </c>
    </row>
    <row r="25" spans="1:13" s="59" customFormat="1" x14ac:dyDescent="0.25">
      <c r="A25" s="575">
        <v>2019</v>
      </c>
      <c r="B25" s="576" t="s">
        <v>123</v>
      </c>
      <c r="C25" s="605">
        <v>102.1</v>
      </c>
      <c r="D25" s="605">
        <v>103.2</v>
      </c>
      <c r="E25" s="605">
        <v>103.3</v>
      </c>
      <c r="F25" s="670">
        <v>103</v>
      </c>
      <c r="G25" s="605">
        <v>102.4</v>
      </c>
      <c r="H25" s="577"/>
      <c r="I25" s="578"/>
      <c r="J25" s="578"/>
      <c r="K25" s="578"/>
      <c r="L25" s="577"/>
      <c r="M25" s="578"/>
    </row>
    <row r="26" spans="1:13" x14ac:dyDescent="0.25">
      <c r="G26" s="78"/>
      <c r="L26" s="78"/>
    </row>
    <row r="27" spans="1:13" x14ac:dyDescent="0.25">
      <c r="G27" s="78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="85" zoomScaleNormal="85" workbookViewId="0">
      <selection activeCell="Q18" sqref="Q18"/>
    </sheetView>
  </sheetViews>
  <sheetFormatPr defaultRowHeight="15" x14ac:dyDescent="0.25"/>
  <cols>
    <col min="1" max="1" width="5.42578125" style="92" customWidth="1"/>
    <col min="2" max="2" width="58.140625" style="92" customWidth="1"/>
    <col min="3" max="5" width="10.42578125" style="92" customWidth="1"/>
    <col min="6" max="6" width="7.85546875" style="92" customWidth="1"/>
    <col min="7" max="7" width="8.28515625" style="140" customWidth="1"/>
    <col min="8" max="8" width="8.5703125" style="78" customWidth="1"/>
    <col min="9" max="9" width="7.42578125" style="157" customWidth="1"/>
    <col min="10" max="10" width="8" style="157" customWidth="1"/>
    <col min="11" max="11" width="9.140625" style="152"/>
    <col min="12" max="12" width="8.28515625" style="152" customWidth="1"/>
    <col min="13" max="14" width="9.140625" style="152"/>
    <col min="15" max="16" width="9.140625" style="78"/>
    <col min="17" max="17" width="7.85546875" style="92" customWidth="1"/>
    <col min="18" max="18" width="9.140625" style="92"/>
    <col min="19" max="19" width="7.85546875" style="92" customWidth="1"/>
    <col min="20" max="16384" width="9.140625" style="92"/>
  </cols>
  <sheetData>
    <row r="1" spans="1:20" x14ac:dyDescent="0.25">
      <c r="A1" s="74" t="s">
        <v>621</v>
      </c>
      <c r="B1" s="93"/>
      <c r="C1" s="93"/>
      <c r="D1" s="93"/>
      <c r="E1" s="93"/>
      <c r="F1" s="93"/>
      <c r="Q1" s="93"/>
      <c r="S1" s="93"/>
    </row>
    <row r="2" spans="1:20" x14ac:dyDescent="0.25">
      <c r="A2" s="76" t="s">
        <v>622</v>
      </c>
      <c r="B2" s="85"/>
      <c r="C2" s="85"/>
      <c r="D2" s="85"/>
      <c r="E2" s="85"/>
      <c r="F2" s="93"/>
      <c r="Q2" s="93"/>
      <c r="S2" s="93"/>
    </row>
    <row r="3" spans="1:20" x14ac:dyDescent="0.25">
      <c r="A3" s="76"/>
      <c r="B3" s="85"/>
      <c r="C3" s="85"/>
      <c r="D3" s="85"/>
      <c r="E3" s="85"/>
      <c r="F3" s="78"/>
      <c r="G3" s="305"/>
      <c r="I3" s="51"/>
      <c r="J3" s="51"/>
      <c r="K3" s="265"/>
      <c r="N3" s="456"/>
      <c r="O3" s="456"/>
      <c r="P3" s="456"/>
      <c r="S3" s="265" t="s">
        <v>752</v>
      </c>
    </row>
    <row r="4" spans="1:20" x14ac:dyDescent="0.25">
      <c r="A4" s="814"/>
      <c r="B4" s="815"/>
      <c r="C4" s="816">
        <v>2016</v>
      </c>
      <c r="D4" s="816">
        <v>2017</v>
      </c>
      <c r="E4" s="821">
        <v>2018</v>
      </c>
      <c r="F4" s="817">
        <v>2018</v>
      </c>
      <c r="G4" s="818"/>
      <c r="H4" s="818"/>
      <c r="I4" s="818"/>
      <c r="J4" s="818"/>
      <c r="K4" s="818"/>
      <c r="L4" s="818"/>
      <c r="M4" s="819"/>
      <c r="N4" s="817">
        <v>2019</v>
      </c>
      <c r="O4" s="818"/>
      <c r="P4" s="818"/>
      <c r="Q4" s="818"/>
      <c r="R4" s="818"/>
      <c r="S4" s="818"/>
      <c r="T4" s="818"/>
    </row>
    <row r="5" spans="1:20" ht="25.5" x14ac:dyDescent="0.25">
      <c r="A5" s="814"/>
      <c r="B5" s="815"/>
      <c r="C5" s="816"/>
      <c r="D5" s="816"/>
      <c r="E5" s="822"/>
      <c r="F5" s="533" t="s">
        <v>691</v>
      </c>
      <c r="G5" s="532" t="s">
        <v>719</v>
      </c>
      <c r="H5" s="534" t="s">
        <v>720</v>
      </c>
      <c r="I5" s="535" t="s">
        <v>555</v>
      </c>
      <c r="J5" s="533" t="s">
        <v>556</v>
      </c>
      <c r="K5" s="532" t="s">
        <v>556</v>
      </c>
      <c r="L5" s="534" t="s">
        <v>557</v>
      </c>
      <c r="M5" s="536" t="s">
        <v>558</v>
      </c>
      <c r="N5" s="640" t="s">
        <v>1012</v>
      </c>
      <c r="O5" s="640" t="s">
        <v>1012</v>
      </c>
      <c r="P5" s="640" t="s">
        <v>1013</v>
      </c>
      <c r="Q5" s="640" t="s">
        <v>1014</v>
      </c>
      <c r="R5" s="671" t="s">
        <v>365</v>
      </c>
      <c r="S5" s="532" t="s">
        <v>366</v>
      </c>
      <c r="T5" s="533" t="s">
        <v>691</v>
      </c>
    </row>
    <row r="6" spans="1:20" x14ac:dyDescent="0.25">
      <c r="A6" s="824" t="s">
        <v>30</v>
      </c>
      <c r="B6" s="824"/>
      <c r="C6" s="117">
        <v>101.5</v>
      </c>
      <c r="D6" s="117">
        <v>103.5</v>
      </c>
      <c r="E6" s="117">
        <v>108.6</v>
      </c>
      <c r="F6" s="537">
        <v>109.8</v>
      </c>
      <c r="G6" s="306">
        <v>109.4</v>
      </c>
      <c r="H6" s="537">
        <v>109.6</v>
      </c>
      <c r="I6" s="537">
        <v>110.6</v>
      </c>
      <c r="J6" s="306">
        <v>111.3</v>
      </c>
      <c r="K6" s="306">
        <v>111.3</v>
      </c>
      <c r="L6" s="306">
        <v>111.5</v>
      </c>
      <c r="M6" s="585">
        <v>108.7</v>
      </c>
      <c r="N6" s="306">
        <v>107.6</v>
      </c>
      <c r="O6" s="306">
        <v>107.6</v>
      </c>
      <c r="P6" s="306">
        <v>108.6</v>
      </c>
      <c r="Q6" s="2">
        <v>109.9</v>
      </c>
      <c r="R6" s="306">
        <v>110.5</v>
      </c>
      <c r="S6" s="672">
        <v>111.3</v>
      </c>
      <c r="T6" s="306">
        <v>109.2</v>
      </c>
    </row>
    <row r="7" spans="1:20" x14ac:dyDescent="0.25">
      <c r="A7" s="362"/>
      <c r="B7" s="362"/>
      <c r="C7" s="117"/>
      <c r="D7" s="117"/>
      <c r="E7" s="117"/>
      <c r="F7" s="306"/>
      <c r="G7" s="306"/>
      <c r="H7" s="306"/>
      <c r="I7" s="306"/>
      <c r="J7" s="306"/>
      <c r="K7" s="306"/>
      <c r="L7" s="306"/>
      <c r="M7" s="108"/>
      <c r="N7" s="306"/>
      <c r="O7" s="306"/>
      <c r="P7" s="306"/>
      <c r="Q7" s="2"/>
      <c r="R7" s="306"/>
      <c r="S7" s="330"/>
      <c r="T7" s="306"/>
    </row>
    <row r="8" spans="1:20" ht="30" customHeight="1" x14ac:dyDescent="0.25">
      <c r="A8" s="823" t="s">
        <v>623</v>
      </c>
      <c r="B8" s="823"/>
      <c r="C8" s="117"/>
      <c r="D8" s="117"/>
      <c r="E8" s="117"/>
      <c r="F8" s="306"/>
      <c r="G8" s="306"/>
      <c r="H8" s="306"/>
      <c r="I8" s="306"/>
      <c r="J8" s="306"/>
      <c r="K8" s="306"/>
      <c r="L8" s="306"/>
      <c r="M8" s="108"/>
      <c r="N8" s="306"/>
      <c r="O8" s="306"/>
      <c r="P8" s="306"/>
      <c r="Q8" s="2"/>
      <c r="R8" s="306"/>
      <c r="S8" s="330"/>
      <c r="T8" s="306"/>
    </row>
    <row r="9" spans="1:20" x14ac:dyDescent="0.25">
      <c r="A9" s="820" t="s">
        <v>624</v>
      </c>
      <c r="B9" s="820"/>
      <c r="C9" s="186">
        <v>104.1</v>
      </c>
      <c r="D9" s="538">
        <v>107.3</v>
      </c>
      <c r="E9" s="538">
        <v>114.8</v>
      </c>
      <c r="F9" s="537">
        <v>117.4</v>
      </c>
      <c r="G9" s="537">
        <v>116.4</v>
      </c>
      <c r="H9" s="537">
        <v>116.8</v>
      </c>
      <c r="I9" s="537">
        <v>118.5</v>
      </c>
      <c r="J9" s="537">
        <v>120</v>
      </c>
      <c r="K9" s="537">
        <v>120</v>
      </c>
      <c r="L9" s="306">
        <v>120.3</v>
      </c>
      <c r="M9" s="585">
        <v>114.4</v>
      </c>
      <c r="N9" s="537">
        <v>112.6</v>
      </c>
      <c r="O9" s="537">
        <v>112.6</v>
      </c>
      <c r="P9" s="306">
        <v>114.1</v>
      </c>
      <c r="Q9" s="641">
        <v>116.5</v>
      </c>
      <c r="R9" s="306">
        <v>117.9</v>
      </c>
      <c r="S9" s="330">
        <v>119.3</v>
      </c>
      <c r="T9" s="306">
        <v>115.2</v>
      </c>
    </row>
    <row r="10" spans="1:20" x14ac:dyDescent="0.25">
      <c r="A10" s="820" t="s">
        <v>625</v>
      </c>
      <c r="B10" s="820"/>
      <c r="C10" s="186">
        <v>99.2</v>
      </c>
      <c r="D10" s="538">
        <v>100.1</v>
      </c>
      <c r="E10" s="538">
        <v>104.1</v>
      </c>
      <c r="F10" s="537">
        <v>104.3</v>
      </c>
      <c r="G10" s="537">
        <v>104.6</v>
      </c>
      <c r="H10" s="537">
        <v>104.4</v>
      </c>
      <c r="I10" s="537">
        <v>105.2</v>
      </c>
      <c r="J10" s="537">
        <v>104.8</v>
      </c>
      <c r="K10" s="537">
        <v>104.8</v>
      </c>
      <c r="L10" s="306">
        <v>105.1</v>
      </c>
      <c r="M10" s="585">
        <v>105.2</v>
      </c>
      <c r="N10" s="537">
        <v>104.8</v>
      </c>
      <c r="O10" s="537">
        <v>104.8</v>
      </c>
      <c r="P10" s="306">
        <v>106.3</v>
      </c>
      <c r="Q10" s="641">
        <v>105.8</v>
      </c>
      <c r="R10" s="306">
        <v>105.6</v>
      </c>
      <c r="S10" s="330">
        <v>105.9</v>
      </c>
      <c r="T10" s="306">
        <v>105.7</v>
      </c>
    </row>
    <row r="11" spans="1:20" x14ac:dyDescent="0.25">
      <c r="A11" s="820" t="s">
        <v>626</v>
      </c>
      <c r="B11" s="820"/>
      <c r="C11" s="186">
        <v>99.6</v>
      </c>
      <c r="D11" s="538">
        <v>100</v>
      </c>
      <c r="E11" s="538">
        <v>100.1</v>
      </c>
      <c r="F11" s="537">
        <v>99.2</v>
      </c>
      <c r="G11" s="537">
        <v>99.9</v>
      </c>
      <c r="H11" s="537">
        <v>100</v>
      </c>
      <c r="I11" s="537">
        <v>100.7</v>
      </c>
      <c r="J11" s="537">
        <v>100.7</v>
      </c>
      <c r="K11" s="537">
        <v>100.7</v>
      </c>
      <c r="L11" s="306">
        <v>100.9</v>
      </c>
      <c r="M11" s="585">
        <v>101.1</v>
      </c>
      <c r="N11" s="537">
        <v>101.3</v>
      </c>
      <c r="O11" s="537">
        <v>101.3</v>
      </c>
      <c r="P11" s="306">
        <v>101.3</v>
      </c>
      <c r="Q11" s="641">
        <v>101.3</v>
      </c>
      <c r="R11" s="306">
        <v>101.9</v>
      </c>
      <c r="S11" s="330">
        <v>102</v>
      </c>
      <c r="T11" s="306">
        <v>102</v>
      </c>
    </row>
    <row r="12" spans="1:20" x14ac:dyDescent="0.25">
      <c r="A12" s="820" t="s">
        <v>627</v>
      </c>
      <c r="B12" s="820"/>
      <c r="C12" s="186">
        <v>99.1</v>
      </c>
      <c r="D12" s="538">
        <v>98.4</v>
      </c>
      <c r="E12" s="538">
        <v>101.2</v>
      </c>
      <c r="F12" s="537">
        <v>101.6</v>
      </c>
      <c r="G12" s="537">
        <v>101.6</v>
      </c>
      <c r="H12" s="537">
        <v>101.7</v>
      </c>
      <c r="I12" s="537">
        <v>101.7</v>
      </c>
      <c r="J12" s="537">
        <v>101.7</v>
      </c>
      <c r="K12" s="537">
        <v>101.7</v>
      </c>
      <c r="L12" s="306">
        <v>101.7</v>
      </c>
      <c r="M12" s="585">
        <v>101.7</v>
      </c>
      <c r="N12" s="537">
        <v>101.7</v>
      </c>
      <c r="O12" s="537">
        <v>101.7</v>
      </c>
      <c r="P12" s="306">
        <v>100.2</v>
      </c>
      <c r="Q12" s="641">
        <v>100.2</v>
      </c>
      <c r="R12" s="306">
        <v>100.2</v>
      </c>
      <c r="S12" s="330">
        <v>100.3</v>
      </c>
      <c r="T12" s="306">
        <v>100.3</v>
      </c>
    </row>
    <row r="13" spans="1:20" x14ac:dyDescent="0.25">
      <c r="A13" s="820" t="s">
        <v>628</v>
      </c>
      <c r="B13" s="820"/>
      <c r="C13" s="186">
        <v>99</v>
      </c>
      <c r="D13" s="538">
        <v>99.6</v>
      </c>
      <c r="E13" s="538">
        <v>101.2</v>
      </c>
      <c r="F13" s="537">
        <v>101.1</v>
      </c>
      <c r="G13" s="537">
        <v>101</v>
      </c>
      <c r="H13" s="537">
        <v>101.1</v>
      </c>
      <c r="I13" s="537">
        <v>101</v>
      </c>
      <c r="J13" s="537">
        <v>101.2</v>
      </c>
      <c r="K13" s="537">
        <v>101.2</v>
      </c>
      <c r="L13" s="306">
        <v>101.2</v>
      </c>
      <c r="M13" s="585">
        <v>101.2</v>
      </c>
      <c r="N13" s="537">
        <v>100.8</v>
      </c>
      <c r="O13" s="537">
        <v>100.8</v>
      </c>
      <c r="P13" s="306">
        <v>100.5</v>
      </c>
      <c r="Q13" s="641">
        <v>101.3</v>
      </c>
      <c r="R13" s="306">
        <v>101.4</v>
      </c>
      <c r="S13" s="330">
        <v>101.3</v>
      </c>
      <c r="T13" s="306">
        <v>101.4</v>
      </c>
    </row>
    <row r="14" spans="1:20" x14ac:dyDescent="0.25">
      <c r="A14" s="229"/>
      <c r="B14" s="229"/>
      <c r="C14" s="117"/>
      <c r="D14" s="117"/>
      <c r="E14" s="117"/>
      <c r="F14" s="306"/>
      <c r="G14" s="306"/>
      <c r="H14" s="306"/>
      <c r="I14" s="306"/>
      <c r="J14" s="306"/>
      <c r="K14" s="306"/>
      <c r="L14" s="306"/>
      <c r="M14" s="108"/>
      <c r="N14" s="306"/>
      <c r="O14" s="306"/>
      <c r="P14" s="306"/>
      <c r="Q14" s="2"/>
      <c r="R14" s="306"/>
      <c r="S14" s="330"/>
      <c r="T14" s="306"/>
    </row>
    <row r="15" spans="1:20" ht="33.75" customHeight="1" x14ac:dyDescent="0.25">
      <c r="A15" s="823" t="s">
        <v>829</v>
      </c>
      <c r="B15" s="823"/>
      <c r="C15" s="117"/>
      <c r="D15" s="117"/>
      <c r="E15" s="117"/>
      <c r="F15" s="306"/>
      <c r="G15" s="306"/>
      <c r="H15" s="306"/>
      <c r="I15" s="306"/>
      <c r="J15" s="306"/>
      <c r="K15" s="306"/>
      <c r="L15" s="306"/>
      <c r="M15" s="108"/>
      <c r="N15" s="306"/>
      <c r="O15" s="306"/>
      <c r="P15" s="306"/>
      <c r="Q15" s="2"/>
      <c r="R15" s="306"/>
      <c r="S15" s="330"/>
      <c r="T15" s="306"/>
    </row>
    <row r="16" spans="1:20" ht="25.5" x14ac:dyDescent="0.25">
      <c r="A16" s="62" t="s">
        <v>140</v>
      </c>
      <c r="B16" s="362" t="s">
        <v>141</v>
      </c>
      <c r="C16" s="186">
        <v>100.9</v>
      </c>
      <c r="D16" s="539">
        <v>108.7</v>
      </c>
      <c r="E16" s="539">
        <v>112.6</v>
      </c>
      <c r="F16" s="537">
        <v>115.1</v>
      </c>
      <c r="G16" s="306">
        <v>112.4</v>
      </c>
      <c r="H16" s="537">
        <v>113.7</v>
      </c>
      <c r="I16" s="537">
        <v>112.9</v>
      </c>
      <c r="J16" s="306">
        <v>110.9</v>
      </c>
      <c r="K16" s="306">
        <v>110.9</v>
      </c>
      <c r="L16" s="306">
        <v>111.6</v>
      </c>
      <c r="M16" s="537">
        <v>112.3</v>
      </c>
      <c r="N16" s="306">
        <v>112.3</v>
      </c>
      <c r="O16" s="306">
        <v>112.3</v>
      </c>
      <c r="P16" s="306">
        <v>115.2</v>
      </c>
      <c r="Q16" s="330">
        <v>111.6</v>
      </c>
      <c r="R16" s="306">
        <v>111.9</v>
      </c>
      <c r="S16" s="330">
        <v>112.6</v>
      </c>
      <c r="T16" s="306">
        <v>112.5</v>
      </c>
    </row>
    <row r="17" spans="1:20" ht="25.5" x14ac:dyDescent="0.25">
      <c r="A17" s="63" t="s">
        <v>173</v>
      </c>
      <c r="B17" s="362" t="s">
        <v>142</v>
      </c>
      <c r="C17" s="186">
        <v>108.2</v>
      </c>
      <c r="D17" s="539">
        <v>126</v>
      </c>
      <c r="E17" s="539">
        <v>134.19999999999999</v>
      </c>
      <c r="F17" s="537">
        <v>141.5</v>
      </c>
      <c r="G17" s="537">
        <v>133</v>
      </c>
      <c r="H17" s="537">
        <v>137.1</v>
      </c>
      <c r="I17" s="537">
        <v>135.30000000000001</v>
      </c>
      <c r="J17" s="537">
        <v>130.80000000000001</v>
      </c>
      <c r="K17" s="537">
        <v>130.80000000000001</v>
      </c>
      <c r="L17" s="306">
        <v>134.6</v>
      </c>
      <c r="M17" s="537">
        <v>134.6</v>
      </c>
      <c r="N17" s="537">
        <v>134.6</v>
      </c>
      <c r="O17" s="537">
        <v>134.6</v>
      </c>
      <c r="P17" s="306">
        <v>134.6</v>
      </c>
      <c r="Q17" s="642">
        <v>126.4</v>
      </c>
      <c r="R17" s="306">
        <v>126.4</v>
      </c>
      <c r="S17" s="330">
        <v>126.4</v>
      </c>
      <c r="T17" s="306">
        <v>126.4</v>
      </c>
    </row>
    <row r="18" spans="1:20" ht="25.5" x14ac:dyDescent="0.25">
      <c r="A18" s="63" t="s">
        <v>174</v>
      </c>
      <c r="B18" s="362" t="s">
        <v>143</v>
      </c>
      <c r="C18" s="186">
        <v>97</v>
      </c>
      <c r="D18" s="539">
        <v>101</v>
      </c>
      <c r="E18" s="539">
        <v>103.3</v>
      </c>
      <c r="F18" s="537">
        <v>103.5</v>
      </c>
      <c r="G18" s="537">
        <v>103.5</v>
      </c>
      <c r="H18" s="537">
        <v>103.8</v>
      </c>
      <c r="I18" s="537">
        <v>103.4</v>
      </c>
      <c r="J18" s="537">
        <v>102.1</v>
      </c>
      <c r="K18" s="537">
        <v>102.1</v>
      </c>
      <c r="L18" s="306">
        <v>101.4</v>
      </c>
      <c r="M18" s="537">
        <v>102.4</v>
      </c>
      <c r="N18" s="537">
        <v>102.4</v>
      </c>
      <c r="O18" s="537">
        <v>102.4</v>
      </c>
      <c r="P18" s="306">
        <v>107.9</v>
      </c>
      <c r="Q18" s="642">
        <v>106.8</v>
      </c>
      <c r="R18" s="306">
        <v>107.5</v>
      </c>
      <c r="S18" s="330">
        <v>108.4</v>
      </c>
      <c r="T18" s="306">
        <v>108.3</v>
      </c>
    </row>
    <row r="19" spans="1:20" ht="25.5" x14ac:dyDescent="0.25">
      <c r="A19" s="63" t="s">
        <v>175</v>
      </c>
      <c r="B19" s="362" t="s">
        <v>144</v>
      </c>
      <c r="C19" s="186">
        <v>100.3</v>
      </c>
      <c r="D19" s="539">
        <v>100.9</v>
      </c>
      <c r="E19" s="539">
        <v>100.9</v>
      </c>
      <c r="F19" s="537">
        <v>102</v>
      </c>
      <c r="G19" s="537">
        <v>101.8</v>
      </c>
      <c r="H19" s="537">
        <v>101</v>
      </c>
      <c r="I19" s="537">
        <v>100.3</v>
      </c>
      <c r="J19" s="537">
        <v>100.7</v>
      </c>
      <c r="K19" s="537">
        <v>100.7</v>
      </c>
      <c r="L19" s="306">
        <v>100.7</v>
      </c>
      <c r="M19" s="537">
        <v>101</v>
      </c>
      <c r="N19" s="537">
        <v>101</v>
      </c>
      <c r="O19" s="537">
        <v>101</v>
      </c>
      <c r="P19" s="306">
        <v>100.9</v>
      </c>
      <c r="Q19" s="642">
        <v>97.9</v>
      </c>
      <c r="R19" s="306">
        <v>97.5</v>
      </c>
      <c r="S19" s="330">
        <v>99.1</v>
      </c>
      <c r="T19" s="306">
        <v>98.6</v>
      </c>
    </row>
    <row r="20" spans="1:20" x14ac:dyDescent="0.25">
      <c r="A20" s="62"/>
      <c r="B20" s="362"/>
      <c r="C20" s="117"/>
      <c r="D20" s="117"/>
      <c r="E20" s="117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30"/>
      <c r="R20" s="306"/>
      <c r="S20" s="330"/>
      <c r="T20" s="306"/>
    </row>
    <row r="21" spans="1:20" ht="25.5" x14ac:dyDescent="0.25">
      <c r="A21" s="62" t="s">
        <v>145</v>
      </c>
      <c r="B21" s="362" t="s">
        <v>146</v>
      </c>
      <c r="C21" s="186">
        <v>99.1</v>
      </c>
      <c r="D21" s="539">
        <v>99.6</v>
      </c>
      <c r="E21" s="539">
        <v>106.8</v>
      </c>
      <c r="F21" s="537">
        <v>108.5</v>
      </c>
      <c r="G21" s="306">
        <v>108.1</v>
      </c>
      <c r="H21" s="537">
        <v>108.4</v>
      </c>
      <c r="I21" s="537">
        <v>110</v>
      </c>
      <c r="J21" s="306">
        <v>111.2</v>
      </c>
      <c r="K21" s="306">
        <v>111.2</v>
      </c>
      <c r="L21" s="306">
        <v>111.4</v>
      </c>
      <c r="M21" s="537">
        <v>106.9</v>
      </c>
      <c r="N21" s="306">
        <v>105.3</v>
      </c>
      <c r="O21" s="306">
        <v>105.3</v>
      </c>
      <c r="P21" s="306">
        <v>106.5</v>
      </c>
      <c r="Q21" s="330">
        <v>108.1</v>
      </c>
      <c r="R21" s="306">
        <v>109.1</v>
      </c>
      <c r="S21" s="330">
        <v>110.2</v>
      </c>
      <c r="T21" s="306">
        <v>107.1</v>
      </c>
    </row>
    <row r="22" spans="1:20" ht="25.5" x14ac:dyDescent="0.25">
      <c r="A22" s="62">
        <v>10</v>
      </c>
      <c r="B22" s="362" t="s">
        <v>147</v>
      </c>
      <c r="C22" s="186">
        <v>98.4</v>
      </c>
      <c r="D22" s="539">
        <v>97.1</v>
      </c>
      <c r="E22" s="539">
        <v>99.3</v>
      </c>
      <c r="F22" s="537">
        <v>99.4</v>
      </c>
      <c r="G22" s="537">
        <v>99.2</v>
      </c>
      <c r="H22" s="537">
        <v>99.4</v>
      </c>
      <c r="I22" s="537">
        <v>99.3</v>
      </c>
      <c r="J22" s="537">
        <v>99.4</v>
      </c>
      <c r="K22" s="537">
        <v>99.4</v>
      </c>
      <c r="L22" s="306">
        <v>99.6</v>
      </c>
      <c r="M22" s="537">
        <v>99.6</v>
      </c>
      <c r="N22" s="537">
        <v>99.1</v>
      </c>
      <c r="O22" s="537">
        <v>99.1</v>
      </c>
      <c r="P22" s="306">
        <v>99.4</v>
      </c>
      <c r="Q22" s="642">
        <v>100.2</v>
      </c>
      <c r="R22" s="306">
        <v>100.1</v>
      </c>
      <c r="S22" s="330">
        <v>99.8</v>
      </c>
      <c r="T22" s="306">
        <v>100</v>
      </c>
    </row>
    <row r="23" spans="1:20" ht="25.5" x14ac:dyDescent="0.25">
      <c r="A23" s="62">
        <v>11</v>
      </c>
      <c r="B23" s="230" t="s">
        <v>148</v>
      </c>
      <c r="C23" s="186">
        <v>98.7</v>
      </c>
      <c r="D23" s="539">
        <v>106.1</v>
      </c>
      <c r="E23" s="539">
        <v>106.4</v>
      </c>
      <c r="F23" s="537">
        <v>106.3</v>
      </c>
      <c r="G23" s="537">
        <v>106.3</v>
      </c>
      <c r="H23" s="537">
        <v>106.3</v>
      </c>
      <c r="I23" s="537">
        <v>106.3</v>
      </c>
      <c r="J23" s="537">
        <v>106.3</v>
      </c>
      <c r="K23" s="537">
        <v>106.3</v>
      </c>
      <c r="L23" s="306">
        <v>106.5</v>
      </c>
      <c r="M23" s="537">
        <v>106.5</v>
      </c>
      <c r="N23" s="537">
        <v>106</v>
      </c>
      <c r="O23" s="537">
        <v>106</v>
      </c>
      <c r="P23" s="306">
        <v>106</v>
      </c>
      <c r="Q23" s="642">
        <v>106</v>
      </c>
      <c r="R23" s="306">
        <v>106</v>
      </c>
      <c r="S23" s="330">
        <v>106.1</v>
      </c>
      <c r="T23" s="306">
        <v>106.1</v>
      </c>
    </row>
    <row r="24" spans="1:20" ht="25.5" x14ac:dyDescent="0.25">
      <c r="A24" s="62">
        <v>12</v>
      </c>
      <c r="B24" s="230" t="s">
        <v>149</v>
      </c>
      <c r="C24" s="186">
        <v>100.5</v>
      </c>
      <c r="D24" s="539">
        <v>90.4</v>
      </c>
      <c r="E24" s="539">
        <v>89.7</v>
      </c>
      <c r="F24" s="537">
        <v>89.7</v>
      </c>
      <c r="G24" s="537">
        <v>89.7</v>
      </c>
      <c r="H24" s="537">
        <v>89.7</v>
      </c>
      <c r="I24" s="537">
        <v>89.7</v>
      </c>
      <c r="J24" s="537">
        <v>89.7</v>
      </c>
      <c r="K24" s="537">
        <v>89.7</v>
      </c>
      <c r="L24" s="306">
        <v>89.7</v>
      </c>
      <c r="M24" s="537">
        <v>89.7</v>
      </c>
      <c r="N24" s="537">
        <v>89.7</v>
      </c>
      <c r="O24" s="537">
        <v>89.7</v>
      </c>
      <c r="P24" s="306">
        <v>89.7</v>
      </c>
      <c r="Q24" s="642">
        <v>89.7</v>
      </c>
      <c r="R24" s="306">
        <v>89.7</v>
      </c>
      <c r="S24" s="330">
        <v>89.7</v>
      </c>
      <c r="T24" s="306">
        <v>92.3</v>
      </c>
    </row>
    <row r="25" spans="1:20" ht="25.5" x14ac:dyDescent="0.25">
      <c r="A25" s="62">
        <v>13</v>
      </c>
      <c r="B25" s="230" t="s">
        <v>150</v>
      </c>
      <c r="C25" s="186">
        <v>100.8</v>
      </c>
      <c r="D25" s="539">
        <v>100.8</v>
      </c>
      <c r="E25" s="539">
        <v>100.5</v>
      </c>
      <c r="F25" s="537">
        <v>100.2</v>
      </c>
      <c r="G25" s="537">
        <v>100.9</v>
      </c>
      <c r="H25" s="537">
        <v>100.9</v>
      </c>
      <c r="I25" s="537">
        <v>100.9</v>
      </c>
      <c r="J25" s="537">
        <v>100.3</v>
      </c>
      <c r="K25" s="537">
        <v>100.3</v>
      </c>
      <c r="L25" s="306">
        <v>100</v>
      </c>
      <c r="M25" s="537">
        <v>100</v>
      </c>
      <c r="N25" s="537">
        <v>100.2</v>
      </c>
      <c r="O25" s="537">
        <v>100.2</v>
      </c>
      <c r="P25" s="306">
        <v>100.2</v>
      </c>
      <c r="Q25" s="642">
        <v>99.1</v>
      </c>
      <c r="R25" s="306">
        <v>99.1</v>
      </c>
      <c r="S25" s="330">
        <v>100.2</v>
      </c>
      <c r="T25" s="306">
        <v>100.5</v>
      </c>
    </row>
    <row r="26" spans="1:20" ht="25.5" x14ac:dyDescent="0.25">
      <c r="A26" s="62">
        <v>14</v>
      </c>
      <c r="B26" s="230" t="s">
        <v>151</v>
      </c>
      <c r="C26" s="186">
        <v>97.2</v>
      </c>
      <c r="D26" s="539">
        <v>92.8</v>
      </c>
      <c r="E26" s="539">
        <v>91.2</v>
      </c>
      <c r="F26" s="537">
        <v>90</v>
      </c>
      <c r="G26" s="537">
        <v>89</v>
      </c>
      <c r="H26" s="537">
        <v>87.3</v>
      </c>
      <c r="I26" s="537">
        <v>91.5</v>
      </c>
      <c r="J26" s="537">
        <v>91.9</v>
      </c>
      <c r="K26" s="537">
        <v>91.9</v>
      </c>
      <c r="L26" s="306">
        <v>92</v>
      </c>
      <c r="M26" s="537">
        <v>90.5</v>
      </c>
      <c r="N26" s="537">
        <v>89</v>
      </c>
      <c r="O26" s="537">
        <v>89</v>
      </c>
      <c r="P26" s="306">
        <v>85.9</v>
      </c>
      <c r="Q26" s="642">
        <v>87.9</v>
      </c>
      <c r="R26" s="306">
        <v>89.1</v>
      </c>
      <c r="S26" s="330">
        <v>89</v>
      </c>
      <c r="T26" s="306">
        <v>88.3</v>
      </c>
    </row>
    <row r="27" spans="1:20" ht="25.5" x14ac:dyDescent="0.25">
      <c r="A27" s="62">
        <v>15</v>
      </c>
      <c r="B27" s="230" t="s">
        <v>152</v>
      </c>
      <c r="C27" s="186">
        <v>101.7</v>
      </c>
      <c r="D27" s="539">
        <v>99.1</v>
      </c>
      <c r="E27" s="539">
        <v>98.4</v>
      </c>
      <c r="F27" s="537">
        <v>96.3</v>
      </c>
      <c r="G27" s="537">
        <v>96.8</v>
      </c>
      <c r="H27" s="537">
        <v>95.9</v>
      </c>
      <c r="I27" s="537">
        <v>98.8</v>
      </c>
      <c r="J27" s="537">
        <v>97.8</v>
      </c>
      <c r="K27" s="537">
        <v>97.8</v>
      </c>
      <c r="L27" s="306">
        <v>101.4</v>
      </c>
      <c r="M27" s="537">
        <v>103.3</v>
      </c>
      <c r="N27" s="537">
        <v>105.9</v>
      </c>
      <c r="O27" s="537">
        <v>105.9</v>
      </c>
      <c r="P27" s="306">
        <v>100.5</v>
      </c>
      <c r="Q27" s="642">
        <v>101.5</v>
      </c>
      <c r="R27" s="306">
        <v>94.4</v>
      </c>
      <c r="S27" s="330">
        <v>97.6</v>
      </c>
      <c r="T27" s="306">
        <v>97.3</v>
      </c>
    </row>
    <row r="28" spans="1:20" ht="51" x14ac:dyDescent="0.25">
      <c r="A28" s="62">
        <v>16</v>
      </c>
      <c r="B28" s="230" t="s">
        <v>153</v>
      </c>
      <c r="C28" s="186">
        <v>101.7</v>
      </c>
      <c r="D28" s="539">
        <v>105.5</v>
      </c>
      <c r="E28" s="539">
        <v>110</v>
      </c>
      <c r="F28" s="537">
        <v>108.2</v>
      </c>
      <c r="G28" s="537">
        <v>110.2</v>
      </c>
      <c r="H28" s="537">
        <v>111.3</v>
      </c>
      <c r="I28" s="537">
        <v>111.6</v>
      </c>
      <c r="J28" s="537">
        <v>111.8</v>
      </c>
      <c r="K28" s="537">
        <v>111.8</v>
      </c>
      <c r="L28" s="306">
        <v>113.2</v>
      </c>
      <c r="M28" s="537">
        <v>114.6</v>
      </c>
      <c r="N28" s="537">
        <v>114.9</v>
      </c>
      <c r="O28" s="537">
        <v>114.9</v>
      </c>
      <c r="P28" s="306">
        <v>116.4</v>
      </c>
      <c r="Q28" s="642">
        <v>113.9</v>
      </c>
      <c r="R28" s="306">
        <v>113.6</v>
      </c>
      <c r="S28" s="330">
        <v>115.5</v>
      </c>
      <c r="T28" s="306">
        <v>115.2</v>
      </c>
    </row>
    <row r="29" spans="1:20" ht="25.5" x14ac:dyDescent="0.25">
      <c r="A29" s="62">
        <v>17</v>
      </c>
      <c r="B29" s="230" t="s">
        <v>154</v>
      </c>
      <c r="C29" s="186">
        <v>99.2</v>
      </c>
      <c r="D29" s="539">
        <v>96.4</v>
      </c>
      <c r="E29" s="539">
        <v>98.8</v>
      </c>
      <c r="F29" s="537">
        <v>99.4</v>
      </c>
      <c r="G29" s="537">
        <v>98.9</v>
      </c>
      <c r="H29" s="537">
        <v>96</v>
      </c>
      <c r="I29" s="537">
        <v>101.1</v>
      </c>
      <c r="J29" s="537">
        <v>100</v>
      </c>
      <c r="K29" s="537">
        <v>100</v>
      </c>
      <c r="L29" s="306">
        <v>100.8</v>
      </c>
      <c r="M29" s="537">
        <v>99.3</v>
      </c>
      <c r="N29" s="537">
        <v>101.5</v>
      </c>
      <c r="O29" s="537">
        <v>101.5</v>
      </c>
      <c r="P29" s="306">
        <v>101.5</v>
      </c>
      <c r="Q29" s="642">
        <v>101.5</v>
      </c>
      <c r="R29" s="306">
        <v>100.5</v>
      </c>
      <c r="S29" s="330">
        <v>100.5</v>
      </c>
      <c r="T29" s="306">
        <v>98.6</v>
      </c>
    </row>
    <row r="30" spans="1:20" ht="25.5" x14ac:dyDescent="0.25">
      <c r="A30" s="62">
        <v>18</v>
      </c>
      <c r="B30" s="230" t="s">
        <v>155</v>
      </c>
      <c r="C30" s="186">
        <v>101.4</v>
      </c>
      <c r="D30" s="539">
        <v>101.4</v>
      </c>
      <c r="E30" s="539">
        <v>109.9</v>
      </c>
      <c r="F30" s="537">
        <v>109.9</v>
      </c>
      <c r="G30" s="537">
        <v>109.9</v>
      </c>
      <c r="H30" s="537">
        <v>109.9</v>
      </c>
      <c r="I30" s="537">
        <v>109.9</v>
      </c>
      <c r="J30" s="537">
        <v>109.9</v>
      </c>
      <c r="K30" s="537">
        <v>109.9</v>
      </c>
      <c r="L30" s="306">
        <v>109.9</v>
      </c>
      <c r="M30" s="537">
        <v>109.9</v>
      </c>
      <c r="N30" s="537">
        <v>109.9</v>
      </c>
      <c r="O30" s="537">
        <v>109.9</v>
      </c>
      <c r="P30" s="306">
        <v>112</v>
      </c>
      <c r="Q30" s="537">
        <v>112</v>
      </c>
      <c r="R30" s="306">
        <v>112</v>
      </c>
      <c r="S30" s="306">
        <v>112</v>
      </c>
      <c r="T30" s="306">
        <v>112</v>
      </c>
    </row>
    <row r="31" spans="1:20" ht="25.5" x14ac:dyDescent="0.25">
      <c r="A31" s="62">
        <v>19</v>
      </c>
      <c r="B31" s="230" t="s">
        <v>156</v>
      </c>
      <c r="C31" s="186">
        <v>98.6</v>
      </c>
      <c r="D31" s="539">
        <v>99.3</v>
      </c>
      <c r="E31" s="539">
        <v>118</v>
      </c>
      <c r="F31" s="537">
        <v>124</v>
      </c>
      <c r="G31" s="537">
        <v>122.3</v>
      </c>
      <c r="H31" s="537">
        <v>123.1</v>
      </c>
      <c r="I31" s="537">
        <v>127.5</v>
      </c>
      <c r="J31" s="537">
        <v>131.80000000000001</v>
      </c>
      <c r="K31" s="537">
        <v>131.80000000000001</v>
      </c>
      <c r="L31" s="306">
        <v>132</v>
      </c>
      <c r="M31" s="537">
        <v>116.5</v>
      </c>
      <c r="N31" s="537">
        <v>111.7</v>
      </c>
      <c r="O31" s="537">
        <v>111.7</v>
      </c>
      <c r="P31" s="306">
        <v>115.5</v>
      </c>
      <c r="Q31" s="642">
        <v>120.2</v>
      </c>
      <c r="R31" s="306">
        <v>124.2</v>
      </c>
      <c r="S31" s="330">
        <v>127.7</v>
      </c>
      <c r="T31" s="306">
        <v>117</v>
      </c>
    </row>
    <row r="32" spans="1:20" ht="25.5" x14ac:dyDescent="0.25">
      <c r="A32" s="64">
        <v>20</v>
      </c>
      <c r="B32" s="230" t="s">
        <v>157</v>
      </c>
      <c r="C32" s="186">
        <v>98.2</v>
      </c>
      <c r="D32" s="539">
        <v>96.1</v>
      </c>
      <c r="E32" s="539">
        <v>99.1</v>
      </c>
      <c r="F32" s="537">
        <v>99.9</v>
      </c>
      <c r="G32" s="537">
        <v>99.9</v>
      </c>
      <c r="H32" s="537">
        <v>100.2</v>
      </c>
      <c r="I32" s="537">
        <v>102.6</v>
      </c>
      <c r="J32" s="537">
        <v>101</v>
      </c>
      <c r="K32" s="537">
        <v>101</v>
      </c>
      <c r="L32" s="306">
        <v>98.9</v>
      </c>
      <c r="M32" s="537">
        <v>99.1</v>
      </c>
      <c r="N32" s="537">
        <v>101.3</v>
      </c>
      <c r="O32" s="537">
        <v>101.3</v>
      </c>
      <c r="P32" s="306">
        <v>101.5</v>
      </c>
      <c r="Q32" s="642">
        <v>101.4</v>
      </c>
      <c r="R32" s="306">
        <v>102.6</v>
      </c>
      <c r="S32" s="330">
        <v>103.4</v>
      </c>
      <c r="T32" s="306">
        <v>102.6</v>
      </c>
    </row>
    <row r="33" spans="1:20" ht="38.25" x14ac:dyDescent="0.25">
      <c r="A33" s="62">
        <v>21</v>
      </c>
      <c r="B33" s="230" t="s">
        <v>158</v>
      </c>
      <c r="C33" s="186">
        <v>102.3</v>
      </c>
      <c r="D33" s="539">
        <v>105.6</v>
      </c>
      <c r="E33" s="539">
        <v>104.3</v>
      </c>
      <c r="F33" s="537">
        <v>104.2</v>
      </c>
      <c r="G33" s="537">
        <v>104.3</v>
      </c>
      <c r="H33" s="537">
        <v>104.3</v>
      </c>
      <c r="I33" s="537">
        <v>104.3</v>
      </c>
      <c r="J33" s="537">
        <v>104.3</v>
      </c>
      <c r="K33" s="537">
        <v>104.3</v>
      </c>
      <c r="L33" s="306">
        <v>104.3</v>
      </c>
      <c r="M33" s="537">
        <v>104.3</v>
      </c>
      <c r="N33" s="537">
        <v>104.3</v>
      </c>
      <c r="O33" s="537">
        <v>104.3</v>
      </c>
      <c r="P33" s="306">
        <v>98.3</v>
      </c>
      <c r="Q33" s="642">
        <v>104.3</v>
      </c>
      <c r="R33" s="306">
        <v>104.3</v>
      </c>
      <c r="S33" s="330">
        <v>104.3</v>
      </c>
      <c r="T33" s="306">
        <v>100.8</v>
      </c>
    </row>
    <row r="34" spans="1:20" ht="25.5" x14ac:dyDescent="0.25">
      <c r="A34" s="62">
        <v>22</v>
      </c>
      <c r="B34" s="230" t="s">
        <v>159</v>
      </c>
      <c r="C34" s="186">
        <v>99.4</v>
      </c>
      <c r="D34" s="539">
        <v>100.3</v>
      </c>
      <c r="E34" s="539">
        <v>100.5</v>
      </c>
      <c r="F34" s="537">
        <v>100.4</v>
      </c>
      <c r="G34" s="537">
        <v>100.4</v>
      </c>
      <c r="H34" s="537">
        <v>100.4</v>
      </c>
      <c r="I34" s="537">
        <v>100.4</v>
      </c>
      <c r="J34" s="537">
        <v>100.4</v>
      </c>
      <c r="K34" s="537">
        <v>100.4</v>
      </c>
      <c r="L34" s="306">
        <v>100.4</v>
      </c>
      <c r="M34" s="537">
        <v>100.4</v>
      </c>
      <c r="N34" s="537">
        <v>100.4</v>
      </c>
      <c r="O34" s="537">
        <v>100.4</v>
      </c>
      <c r="P34" s="306">
        <v>99.2</v>
      </c>
      <c r="Q34" s="642">
        <v>99.2</v>
      </c>
      <c r="R34" s="306">
        <v>99.2</v>
      </c>
      <c r="S34" s="330">
        <v>99.2</v>
      </c>
      <c r="T34" s="306">
        <v>99.2</v>
      </c>
    </row>
    <row r="35" spans="1:20" ht="25.5" x14ac:dyDescent="0.25">
      <c r="A35" s="62">
        <v>23</v>
      </c>
      <c r="B35" s="230" t="s">
        <v>160</v>
      </c>
      <c r="C35" s="186">
        <v>99.9</v>
      </c>
      <c r="D35" s="539">
        <v>100.6</v>
      </c>
      <c r="E35" s="539">
        <v>105.2</v>
      </c>
      <c r="F35" s="537">
        <v>107.3</v>
      </c>
      <c r="G35" s="537">
        <v>106.8</v>
      </c>
      <c r="H35" s="537">
        <v>106.1</v>
      </c>
      <c r="I35" s="537">
        <v>108</v>
      </c>
      <c r="J35" s="537">
        <v>107.5</v>
      </c>
      <c r="K35" s="537">
        <v>107.5</v>
      </c>
      <c r="L35" s="306">
        <v>107.6</v>
      </c>
      <c r="M35" s="537">
        <v>106.8</v>
      </c>
      <c r="N35" s="537">
        <v>106.8</v>
      </c>
      <c r="O35" s="537">
        <v>106.8</v>
      </c>
      <c r="P35" s="306">
        <v>106.3</v>
      </c>
      <c r="Q35" s="642">
        <v>107.3</v>
      </c>
      <c r="R35" s="306">
        <v>107.5</v>
      </c>
      <c r="S35" s="330">
        <v>108.2</v>
      </c>
      <c r="T35" s="306">
        <v>108.1</v>
      </c>
    </row>
    <row r="36" spans="1:20" ht="25.5" x14ac:dyDescent="0.25">
      <c r="A36" s="62">
        <v>24</v>
      </c>
      <c r="B36" s="230" t="s">
        <v>161</v>
      </c>
      <c r="C36" s="186">
        <v>100.4</v>
      </c>
      <c r="D36" s="539">
        <v>104.1</v>
      </c>
      <c r="E36" s="539">
        <v>116.3</v>
      </c>
      <c r="F36" s="537">
        <v>118</v>
      </c>
      <c r="G36" s="537">
        <v>116.2</v>
      </c>
      <c r="H36" s="537">
        <v>115.4</v>
      </c>
      <c r="I36" s="537">
        <v>116</v>
      </c>
      <c r="J36" s="537">
        <v>116.8</v>
      </c>
      <c r="K36" s="537">
        <v>116.8</v>
      </c>
      <c r="L36" s="306">
        <v>116.7</v>
      </c>
      <c r="M36" s="537">
        <v>116.2</v>
      </c>
      <c r="N36" s="537">
        <v>116.3</v>
      </c>
      <c r="O36" s="537">
        <v>116.3</v>
      </c>
      <c r="P36" s="306">
        <v>115.9</v>
      </c>
      <c r="Q36" s="642">
        <v>113.6</v>
      </c>
      <c r="R36" s="306">
        <v>113.5</v>
      </c>
      <c r="S36" s="330">
        <v>114</v>
      </c>
      <c r="T36" s="306">
        <v>114.6</v>
      </c>
    </row>
    <row r="37" spans="1:20" ht="25.5" x14ac:dyDescent="0.25">
      <c r="A37" s="62">
        <v>25</v>
      </c>
      <c r="B37" s="230" t="s">
        <v>162</v>
      </c>
      <c r="C37" s="186">
        <v>101.3</v>
      </c>
      <c r="D37" s="539">
        <v>106</v>
      </c>
      <c r="E37" s="539">
        <v>109.8</v>
      </c>
      <c r="F37" s="537">
        <v>108</v>
      </c>
      <c r="G37" s="537">
        <v>108.5</v>
      </c>
      <c r="H37" s="537">
        <v>109.4</v>
      </c>
      <c r="I37" s="537">
        <v>111</v>
      </c>
      <c r="J37" s="537">
        <v>110.6</v>
      </c>
      <c r="K37" s="537">
        <v>110.6</v>
      </c>
      <c r="L37" s="306">
        <v>110.8</v>
      </c>
      <c r="M37" s="537">
        <v>110.9</v>
      </c>
      <c r="N37" s="537">
        <v>107.5</v>
      </c>
      <c r="O37" s="537">
        <v>107.5</v>
      </c>
      <c r="P37" s="306">
        <v>109.6</v>
      </c>
      <c r="Q37" s="642">
        <v>109.7</v>
      </c>
      <c r="R37" s="306">
        <v>109</v>
      </c>
      <c r="S37" s="330">
        <v>108.7</v>
      </c>
      <c r="T37" s="306">
        <v>107.7</v>
      </c>
    </row>
    <row r="38" spans="1:20" ht="25.5" x14ac:dyDescent="0.25">
      <c r="A38" s="62">
        <v>26</v>
      </c>
      <c r="B38" s="230" t="s">
        <v>163</v>
      </c>
      <c r="C38" s="186">
        <v>99.7</v>
      </c>
      <c r="D38" s="539">
        <v>99.2</v>
      </c>
      <c r="E38" s="539">
        <v>98.5</v>
      </c>
      <c r="F38" s="537">
        <v>97.5</v>
      </c>
      <c r="G38" s="537">
        <v>97.5</v>
      </c>
      <c r="H38" s="537">
        <v>97.5</v>
      </c>
      <c r="I38" s="537">
        <v>98.6</v>
      </c>
      <c r="J38" s="537">
        <v>98.6</v>
      </c>
      <c r="K38" s="537">
        <v>98.6</v>
      </c>
      <c r="L38" s="306">
        <v>98.6</v>
      </c>
      <c r="M38" s="537">
        <v>98.6</v>
      </c>
      <c r="N38" s="537">
        <v>98.6</v>
      </c>
      <c r="O38" s="537">
        <v>98.6</v>
      </c>
      <c r="P38" s="306">
        <v>98.6</v>
      </c>
      <c r="Q38" s="642">
        <v>98.6</v>
      </c>
      <c r="R38" s="306">
        <v>98.6</v>
      </c>
      <c r="S38" s="330">
        <v>98.6</v>
      </c>
      <c r="T38" s="306">
        <v>98.6</v>
      </c>
    </row>
    <row r="39" spans="1:20" ht="25.5" x14ac:dyDescent="0.25">
      <c r="A39" s="62">
        <v>27</v>
      </c>
      <c r="B39" s="230" t="s">
        <v>164</v>
      </c>
      <c r="C39" s="186">
        <v>99.5</v>
      </c>
      <c r="D39" s="539">
        <v>101.6</v>
      </c>
      <c r="E39" s="539">
        <v>104.4</v>
      </c>
      <c r="F39" s="537">
        <v>103.9</v>
      </c>
      <c r="G39" s="537">
        <v>104</v>
      </c>
      <c r="H39" s="537">
        <v>104</v>
      </c>
      <c r="I39" s="537">
        <v>104</v>
      </c>
      <c r="J39" s="537">
        <v>107.4</v>
      </c>
      <c r="K39" s="537">
        <v>107.4</v>
      </c>
      <c r="L39" s="306">
        <v>102.4</v>
      </c>
      <c r="M39" s="537">
        <v>102</v>
      </c>
      <c r="N39" s="537">
        <v>104.2</v>
      </c>
      <c r="O39" s="537">
        <v>104.2</v>
      </c>
      <c r="P39" s="306">
        <v>104.1</v>
      </c>
      <c r="Q39" s="642">
        <v>104.1</v>
      </c>
      <c r="R39" s="306">
        <v>104.1</v>
      </c>
      <c r="S39" s="330">
        <v>104.1</v>
      </c>
      <c r="T39" s="306">
        <v>104.4</v>
      </c>
    </row>
    <row r="40" spans="1:20" ht="25.5" x14ac:dyDescent="0.25">
      <c r="A40" s="62">
        <v>28</v>
      </c>
      <c r="B40" s="230" t="s">
        <v>165</v>
      </c>
      <c r="C40" s="186">
        <v>99.9</v>
      </c>
      <c r="D40" s="539">
        <v>99.9</v>
      </c>
      <c r="E40" s="539">
        <v>100.5</v>
      </c>
      <c r="F40" s="537">
        <v>100.3</v>
      </c>
      <c r="G40" s="537">
        <v>100.7</v>
      </c>
      <c r="H40" s="537">
        <v>100.8</v>
      </c>
      <c r="I40" s="537">
        <v>100.8</v>
      </c>
      <c r="J40" s="537">
        <v>100.4</v>
      </c>
      <c r="K40" s="537">
        <v>100.4</v>
      </c>
      <c r="L40" s="306">
        <v>100.9</v>
      </c>
      <c r="M40" s="537">
        <v>101</v>
      </c>
      <c r="N40" s="537">
        <v>100.8</v>
      </c>
      <c r="O40" s="537">
        <v>100.8</v>
      </c>
      <c r="P40" s="306">
        <v>100.6</v>
      </c>
      <c r="Q40" s="642">
        <v>100.5</v>
      </c>
      <c r="R40" s="306">
        <v>100.5</v>
      </c>
      <c r="S40" s="330">
        <v>100.6</v>
      </c>
      <c r="T40" s="306">
        <v>100.7</v>
      </c>
    </row>
    <row r="41" spans="1:20" ht="25.5" x14ac:dyDescent="0.25">
      <c r="A41" s="62">
        <v>29</v>
      </c>
      <c r="B41" s="230" t="s">
        <v>166</v>
      </c>
      <c r="C41" s="186">
        <v>95.7</v>
      </c>
      <c r="D41" s="539">
        <v>94.5</v>
      </c>
      <c r="E41" s="539">
        <v>92.8</v>
      </c>
      <c r="F41" s="537">
        <v>92.7</v>
      </c>
      <c r="G41" s="537">
        <v>92.7</v>
      </c>
      <c r="H41" s="537">
        <v>92.7</v>
      </c>
      <c r="I41" s="537">
        <v>92.7</v>
      </c>
      <c r="J41" s="537">
        <v>92.7</v>
      </c>
      <c r="K41" s="537">
        <v>92.7</v>
      </c>
      <c r="L41" s="306">
        <v>92.7</v>
      </c>
      <c r="M41" s="537">
        <v>92.7</v>
      </c>
      <c r="N41" s="537">
        <v>92.7</v>
      </c>
      <c r="O41" s="537">
        <v>92.7</v>
      </c>
      <c r="P41" s="306">
        <v>94.6</v>
      </c>
      <c r="Q41" s="642">
        <v>94.6</v>
      </c>
      <c r="R41" s="306">
        <v>94.6</v>
      </c>
      <c r="S41" s="330">
        <v>94.6</v>
      </c>
      <c r="T41" s="306">
        <v>94.6</v>
      </c>
    </row>
    <row r="42" spans="1:20" ht="25.5" x14ac:dyDescent="0.25">
      <c r="A42" s="62">
        <v>30</v>
      </c>
      <c r="B42" s="230" t="s">
        <v>167</v>
      </c>
      <c r="C42" s="107" t="s">
        <v>123</v>
      </c>
      <c r="D42" s="107" t="s">
        <v>123</v>
      </c>
      <c r="E42" s="107">
        <v>100</v>
      </c>
      <c r="F42" s="537">
        <v>100</v>
      </c>
      <c r="G42" s="537">
        <v>100</v>
      </c>
      <c r="H42" s="537">
        <v>100</v>
      </c>
      <c r="I42" s="537">
        <v>100</v>
      </c>
      <c r="J42" s="537">
        <v>100</v>
      </c>
      <c r="K42" s="537">
        <v>100</v>
      </c>
      <c r="L42" s="306">
        <v>100</v>
      </c>
      <c r="M42" s="537">
        <v>100</v>
      </c>
      <c r="N42" s="537">
        <v>100</v>
      </c>
      <c r="O42" s="537">
        <v>100</v>
      </c>
      <c r="P42" s="306">
        <v>100</v>
      </c>
      <c r="Q42" s="642">
        <v>100</v>
      </c>
      <c r="R42" s="306">
        <v>100</v>
      </c>
      <c r="S42" s="330">
        <v>100.8</v>
      </c>
      <c r="T42" s="306">
        <v>100.8</v>
      </c>
    </row>
    <row r="43" spans="1:20" ht="25.5" x14ac:dyDescent="0.25">
      <c r="A43" s="62">
        <v>31</v>
      </c>
      <c r="B43" s="230" t="s">
        <v>168</v>
      </c>
      <c r="C43" s="186">
        <v>99.1</v>
      </c>
      <c r="D43" s="539">
        <v>98.3</v>
      </c>
      <c r="E43" s="539">
        <v>101.3</v>
      </c>
      <c r="F43" s="537">
        <v>101.7</v>
      </c>
      <c r="G43" s="537">
        <v>101.7</v>
      </c>
      <c r="H43" s="537">
        <v>101.8</v>
      </c>
      <c r="I43" s="537">
        <v>101.9</v>
      </c>
      <c r="J43" s="537">
        <v>101.9</v>
      </c>
      <c r="K43" s="537">
        <v>101.9</v>
      </c>
      <c r="L43" s="306">
        <v>101.9</v>
      </c>
      <c r="M43" s="537">
        <v>101.9</v>
      </c>
      <c r="N43" s="537">
        <v>101.9</v>
      </c>
      <c r="O43" s="537">
        <v>101.9</v>
      </c>
      <c r="P43" s="306">
        <v>100.4</v>
      </c>
      <c r="Q43" s="642">
        <v>100.4</v>
      </c>
      <c r="R43" s="306">
        <v>100.3</v>
      </c>
      <c r="S43" s="330">
        <v>100.4</v>
      </c>
      <c r="T43" s="306">
        <v>100.4</v>
      </c>
    </row>
    <row r="44" spans="1:20" ht="25.5" x14ac:dyDescent="0.25">
      <c r="A44" s="62">
        <v>32</v>
      </c>
      <c r="B44" s="230" t="s">
        <v>169</v>
      </c>
      <c r="C44" s="186">
        <v>100.1</v>
      </c>
      <c r="D44" s="539">
        <v>100.1</v>
      </c>
      <c r="E44" s="539">
        <v>100.6</v>
      </c>
      <c r="F44" s="537">
        <v>100.1</v>
      </c>
      <c r="G44" s="537">
        <v>100.1</v>
      </c>
      <c r="H44" s="537">
        <v>100.1</v>
      </c>
      <c r="I44" s="537">
        <v>101.7</v>
      </c>
      <c r="J44" s="537">
        <v>101.7</v>
      </c>
      <c r="K44" s="537">
        <v>101.7</v>
      </c>
      <c r="L44" s="306">
        <v>101.7</v>
      </c>
      <c r="M44" s="537">
        <v>101.7</v>
      </c>
      <c r="N44" s="537">
        <v>101.7</v>
      </c>
      <c r="O44" s="537">
        <v>101.7</v>
      </c>
      <c r="P44" s="306">
        <v>102.7</v>
      </c>
      <c r="Q44" s="642">
        <v>102.7</v>
      </c>
      <c r="R44" s="306">
        <v>102.7</v>
      </c>
      <c r="S44" s="330">
        <v>102.7</v>
      </c>
      <c r="T44" s="306">
        <v>102.7</v>
      </c>
    </row>
    <row r="45" spans="1:20" ht="25.5" x14ac:dyDescent="0.25">
      <c r="A45" s="62">
        <v>33</v>
      </c>
      <c r="B45" s="230" t="s">
        <v>170</v>
      </c>
      <c r="C45" s="186">
        <v>99.8</v>
      </c>
      <c r="D45" s="539">
        <v>99</v>
      </c>
      <c r="E45" s="539">
        <v>100</v>
      </c>
      <c r="F45" s="537">
        <v>100.1</v>
      </c>
      <c r="G45" s="537">
        <v>100.7</v>
      </c>
      <c r="H45" s="537">
        <v>100.7</v>
      </c>
      <c r="I45" s="537">
        <v>100.2</v>
      </c>
      <c r="J45" s="537">
        <v>100</v>
      </c>
      <c r="K45" s="537">
        <v>100</v>
      </c>
      <c r="L45" s="306">
        <v>99.8</v>
      </c>
      <c r="M45" s="537">
        <v>100.3</v>
      </c>
      <c r="N45" s="537">
        <v>100.9</v>
      </c>
      <c r="O45" s="537">
        <v>100.9</v>
      </c>
      <c r="P45" s="306">
        <v>100.8</v>
      </c>
      <c r="Q45" s="642">
        <v>100.8</v>
      </c>
      <c r="R45" s="306">
        <v>102.3</v>
      </c>
      <c r="S45" s="330">
        <v>102.4</v>
      </c>
      <c r="T45" s="306">
        <v>102.6</v>
      </c>
    </row>
    <row r="46" spans="1:20" x14ac:dyDescent="0.25">
      <c r="A46" s="62"/>
      <c r="B46" s="230"/>
      <c r="C46" s="186"/>
      <c r="D46" s="186"/>
      <c r="E46" s="18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30"/>
      <c r="R46" s="306"/>
      <c r="S46" s="330"/>
      <c r="T46" s="306"/>
    </row>
    <row r="47" spans="1:20" ht="38.25" x14ac:dyDescent="0.25">
      <c r="A47" s="62" t="s">
        <v>171</v>
      </c>
      <c r="B47" s="230" t="s">
        <v>172</v>
      </c>
      <c r="C47" s="186">
        <v>107.3</v>
      </c>
      <c r="D47" s="539">
        <v>111</v>
      </c>
      <c r="E47" s="539">
        <v>111.1</v>
      </c>
      <c r="F47" s="537">
        <v>111</v>
      </c>
      <c r="G47" s="306">
        <v>111</v>
      </c>
      <c r="H47" s="537">
        <v>111</v>
      </c>
      <c r="I47" s="537">
        <v>111</v>
      </c>
      <c r="J47" s="306">
        <v>111.2</v>
      </c>
      <c r="K47" s="306">
        <v>111.2</v>
      </c>
      <c r="L47" s="306">
        <v>111.2</v>
      </c>
      <c r="M47" s="537">
        <v>111.2</v>
      </c>
      <c r="N47" s="306">
        <v>111.2</v>
      </c>
      <c r="O47" s="306">
        <v>111.2</v>
      </c>
      <c r="P47" s="306">
        <v>111.2</v>
      </c>
      <c r="Q47" s="330">
        <v>112.9</v>
      </c>
      <c r="R47" s="306">
        <v>112.9</v>
      </c>
      <c r="S47" s="330">
        <v>112.9</v>
      </c>
      <c r="T47" s="306">
        <v>112.9</v>
      </c>
    </row>
    <row r="48" spans="1:20" ht="38.25" x14ac:dyDescent="0.25">
      <c r="A48" s="64">
        <v>35</v>
      </c>
      <c r="B48" s="231" t="s">
        <v>172</v>
      </c>
      <c r="C48" s="186">
        <v>107.3</v>
      </c>
      <c r="D48" s="539">
        <v>111</v>
      </c>
      <c r="E48" s="539">
        <v>111.1</v>
      </c>
      <c r="F48" s="537">
        <v>111</v>
      </c>
      <c r="G48" s="537">
        <v>111</v>
      </c>
      <c r="H48" s="537">
        <v>111</v>
      </c>
      <c r="I48" s="306">
        <v>111</v>
      </c>
      <c r="J48" s="537">
        <v>111.2</v>
      </c>
      <c r="K48" s="537">
        <v>111.2</v>
      </c>
      <c r="L48" s="306">
        <v>111.2</v>
      </c>
      <c r="M48" s="537">
        <v>111.2</v>
      </c>
      <c r="N48" s="537">
        <v>111.2</v>
      </c>
      <c r="O48" s="537">
        <v>111.2</v>
      </c>
      <c r="P48" s="306">
        <v>111.2</v>
      </c>
      <c r="Q48" s="642">
        <v>112.9</v>
      </c>
      <c r="R48" s="306">
        <v>112.9</v>
      </c>
      <c r="S48" s="330">
        <v>112.9</v>
      </c>
      <c r="T48" s="306">
        <v>112.9</v>
      </c>
    </row>
    <row r="49" spans="1:20" x14ac:dyDescent="0.25">
      <c r="A49" s="64"/>
      <c r="B49" s="231"/>
      <c r="C49" s="186"/>
      <c r="D49" s="186"/>
      <c r="E49" s="18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30"/>
      <c r="R49" s="306"/>
      <c r="S49" s="330"/>
      <c r="T49" s="306"/>
    </row>
    <row r="50" spans="1:20" ht="38.25" x14ac:dyDescent="0.25">
      <c r="A50" s="304" t="s">
        <v>388</v>
      </c>
      <c r="B50" s="359" t="s">
        <v>753</v>
      </c>
      <c r="C50" s="540" t="s">
        <v>123</v>
      </c>
      <c r="D50" s="541" t="s">
        <v>850</v>
      </c>
      <c r="E50" s="541">
        <v>125.8</v>
      </c>
      <c r="F50" s="306">
        <v>124</v>
      </c>
      <c r="G50" s="306">
        <v>127.2</v>
      </c>
      <c r="H50" s="537">
        <v>126.4</v>
      </c>
      <c r="I50" s="537">
        <v>123.4</v>
      </c>
      <c r="J50" s="306">
        <v>124</v>
      </c>
      <c r="K50" s="306">
        <v>124</v>
      </c>
      <c r="L50" s="306">
        <v>125.7</v>
      </c>
      <c r="M50" s="537">
        <v>124.9</v>
      </c>
      <c r="N50" s="306">
        <v>121.4</v>
      </c>
      <c r="O50" s="306">
        <v>121.4</v>
      </c>
      <c r="P50" s="306">
        <v>125</v>
      </c>
      <c r="Q50" s="330">
        <v>122.3</v>
      </c>
      <c r="R50" s="306">
        <v>119</v>
      </c>
      <c r="S50" s="330">
        <v>115.5</v>
      </c>
      <c r="T50" s="306">
        <v>114.7</v>
      </c>
    </row>
    <row r="51" spans="1:20" ht="38.25" x14ac:dyDescent="0.25">
      <c r="A51" s="324" t="s">
        <v>751</v>
      </c>
      <c r="B51" s="325" t="s">
        <v>754</v>
      </c>
      <c r="C51" s="542" t="s">
        <v>123</v>
      </c>
      <c r="D51" s="543" t="s">
        <v>850</v>
      </c>
      <c r="E51" s="543">
        <v>125.8</v>
      </c>
      <c r="F51" s="544">
        <v>124</v>
      </c>
      <c r="G51" s="545">
        <v>127.2</v>
      </c>
      <c r="H51" s="545">
        <v>126.4</v>
      </c>
      <c r="I51" s="544">
        <v>123.4</v>
      </c>
      <c r="J51" s="545">
        <v>124</v>
      </c>
      <c r="K51" s="545">
        <v>124</v>
      </c>
      <c r="L51" s="544">
        <v>125.7</v>
      </c>
      <c r="M51" s="545">
        <v>124.9</v>
      </c>
      <c r="N51" s="545">
        <v>121.4</v>
      </c>
      <c r="O51" s="545">
        <v>121.4</v>
      </c>
      <c r="P51" s="544">
        <v>125</v>
      </c>
      <c r="Q51" s="643">
        <v>122.3</v>
      </c>
      <c r="R51" s="544">
        <v>119</v>
      </c>
      <c r="S51" s="570">
        <v>115.5</v>
      </c>
      <c r="T51" s="544">
        <v>114.7</v>
      </c>
    </row>
    <row r="52" spans="1:20" x14ac:dyDescent="0.25">
      <c r="A52" s="356"/>
      <c r="B52" s="359"/>
      <c r="C52" s="308"/>
      <c r="D52" s="308"/>
      <c r="E52" s="308"/>
      <c r="F52" s="373"/>
      <c r="G52" s="373"/>
      <c r="H52" s="373"/>
      <c r="I52" s="373"/>
      <c r="J52" s="373"/>
      <c r="K52" s="373"/>
      <c r="L52" s="373"/>
      <c r="M52" s="353"/>
      <c r="N52" s="353"/>
      <c r="O52" s="353"/>
      <c r="P52" s="353"/>
      <c r="Q52" s="307"/>
      <c r="S52" s="373"/>
    </row>
    <row r="53" spans="1:20" x14ac:dyDescent="0.25">
      <c r="A53" s="374"/>
      <c r="B53" s="85"/>
    </row>
    <row r="54" spans="1:20" ht="15.75" x14ac:dyDescent="0.25">
      <c r="B54" s="379" t="s">
        <v>798</v>
      </c>
      <c r="C54" s="376"/>
      <c r="D54" s="376"/>
      <c r="E54" s="376"/>
    </row>
    <row r="55" spans="1:20" x14ac:dyDescent="0.25">
      <c r="B55" s="375"/>
      <c r="C55" s="376"/>
      <c r="D55" s="376"/>
      <c r="E55" s="376"/>
    </row>
    <row r="56" spans="1:20" x14ac:dyDescent="0.25">
      <c r="B56" s="377"/>
      <c r="C56" s="376"/>
      <c r="D56" s="376"/>
      <c r="E56" s="376"/>
    </row>
  </sheetData>
  <mergeCells count="14">
    <mergeCell ref="A12:B12"/>
    <mergeCell ref="E4:E5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F4:M4"/>
    <mergeCell ref="N4:T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opLeftCell="A25" zoomScaleNormal="100" workbookViewId="0">
      <selection activeCell="O19" sqref="O19"/>
    </sheetView>
  </sheetViews>
  <sheetFormatPr defaultRowHeight="15" x14ac:dyDescent="0.25"/>
  <cols>
    <col min="1" max="1" width="9.140625" style="94"/>
    <col min="2" max="2" width="11.85546875" style="94" customWidth="1"/>
    <col min="3" max="3" width="10.5703125" style="94" customWidth="1"/>
    <col min="4" max="4" width="9.5703125" style="94" customWidth="1"/>
    <col min="5" max="5" width="14.7109375" style="94" customWidth="1"/>
    <col min="6" max="6" width="16.140625" style="94" customWidth="1"/>
    <col min="7" max="7" width="13.28515625" style="94" customWidth="1"/>
    <col min="8" max="16384" width="9.140625" style="94"/>
  </cols>
  <sheetData>
    <row r="1" spans="1:18" x14ac:dyDescent="0.25">
      <c r="A1" s="233" t="s">
        <v>176</v>
      </c>
      <c r="B1" s="232"/>
      <c r="C1" s="232"/>
      <c r="D1" s="232"/>
      <c r="E1" s="232"/>
      <c r="F1" s="232"/>
      <c r="G1" s="232"/>
    </row>
    <row r="2" spans="1:18" x14ac:dyDescent="0.25">
      <c r="A2" s="380" t="s">
        <v>177</v>
      </c>
      <c r="B2" s="232"/>
      <c r="C2" s="232"/>
      <c r="D2" s="232"/>
      <c r="E2" s="232"/>
      <c r="F2" s="232"/>
      <c r="G2" s="232"/>
    </row>
    <row r="3" spans="1:18" x14ac:dyDescent="0.25">
      <c r="A3" s="234"/>
      <c r="B3" s="232"/>
      <c r="C3" s="232"/>
      <c r="D3" s="232"/>
      <c r="E3" s="232"/>
      <c r="F3" s="232"/>
      <c r="G3" s="381" t="s">
        <v>178</v>
      </c>
    </row>
    <row r="4" spans="1:18" x14ac:dyDescent="0.25">
      <c r="A4" s="825"/>
      <c r="B4" s="828" t="s">
        <v>671</v>
      </c>
      <c r="C4" s="831" t="s">
        <v>179</v>
      </c>
      <c r="D4" s="831"/>
      <c r="E4" s="831"/>
      <c r="F4" s="831"/>
      <c r="G4" s="832"/>
    </row>
    <row r="5" spans="1:18" x14ac:dyDescent="0.25">
      <c r="A5" s="826"/>
      <c r="B5" s="829"/>
      <c r="C5" s="833" t="s">
        <v>180</v>
      </c>
      <c r="D5" s="833"/>
      <c r="E5" s="833"/>
      <c r="F5" s="833"/>
      <c r="G5" s="834"/>
    </row>
    <row r="6" spans="1:18" ht="63.75" x14ac:dyDescent="0.25">
      <c r="A6" s="827"/>
      <c r="B6" s="830"/>
      <c r="C6" s="382" t="s">
        <v>672</v>
      </c>
      <c r="D6" s="382" t="s">
        <v>673</v>
      </c>
      <c r="E6" s="382" t="s">
        <v>674</v>
      </c>
      <c r="F6" s="382" t="s">
        <v>675</v>
      </c>
      <c r="G6" s="383" t="s">
        <v>676</v>
      </c>
    </row>
    <row r="7" spans="1:18" x14ac:dyDescent="0.25">
      <c r="A7" s="194">
        <v>2014</v>
      </c>
      <c r="B7" s="192">
        <v>88507.816261200016</v>
      </c>
      <c r="C7" s="192">
        <v>47146.385000000002</v>
      </c>
      <c r="D7" s="192">
        <v>6662.6041899999991</v>
      </c>
      <c r="E7" s="192">
        <v>11794.168703690002</v>
      </c>
      <c r="F7" s="192">
        <v>169.77814000000001</v>
      </c>
      <c r="G7" s="192">
        <v>2052.44616</v>
      </c>
    </row>
    <row r="8" spans="1:18" x14ac:dyDescent="0.25">
      <c r="A8" s="194">
        <v>2015</v>
      </c>
      <c r="B8" s="192">
        <v>81705.899999999994</v>
      </c>
      <c r="C8" s="192">
        <v>38035.941104256002</v>
      </c>
      <c r="D8" s="192">
        <v>7467.6525700000011</v>
      </c>
      <c r="E8" s="192">
        <v>12905.395852459998</v>
      </c>
      <c r="F8" s="192">
        <v>186.67628999999999</v>
      </c>
      <c r="G8" s="192">
        <v>2276.21272</v>
      </c>
    </row>
    <row r="9" spans="1:18" x14ac:dyDescent="0.25">
      <c r="A9" s="194">
        <v>2016</v>
      </c>
      <c r="B9" s="387" t="s">
        <v>823</v>
      </c>
      <c r="C9" s="387" t="s">
        <v>824</v>
      </c>
      <c r="D9" s="387" t="s">
        <v>825</v>
      </c>
      <c r="E9" s="387" t="s">
        <v>826</v>
      </c>
      <c r="F9" s="387" t="s">
        <v>827</v>
      </c>
      <c r="G9" s="387" t="s">
        <v>828</v>
      </c>
    </row>
    <row r="10" spans="1:18" x14ac:dyDescent="0.25">
      <c r="A10" s="199">
        <v>2017</v>
      </c>
      <c r="B10" s="192">
        <v>87550.635500000004</v>
      </c>
      <c r="C10" s="192">
        <v>41211.300000000003</v>
      </c>
      <c r="D10" s="192">
        <v>8518.6</v>
      </c>
      <c r="E10" s="192">
        <v>15888.3</v>
      </c>
      <c r="F10" s="192">
        <v>230.5</v>
      </c>
      <c r="G10" s="192">
        <v>3293.9</v>
      </c>
      <c r="I10" s="386"/>
      <c r="J10" s="386"/>
      <c r="K10" s="386"/>
      <c r="L10" s="386"/>
      <c r="M10" s="386"/>
      <c r="N10" s="386"/>
      <c r="O10" s="385"/>
      <c r="P10" s="385"/>
      <c r="Q10" s="385"/>
      <c r="R10" s="385"/>
    </row>
    <row r="11" spans="1:18" x14ac:dyDescent="0.25">
      <c r="A11" s="546">
        <v>2018</v>
      </c>
      <c r="B11" s="192">
        <v>92491.4</v>
      </c>
      <c r="C11" s="192">
        <v>43122.290310000004</v>
      </c>
      <c r="D11" s="192">
        <v>7871.9322849999999</v>
      </c>
      <c r="E11" s="192">
        <v>26637</v>
      </c>
      <c r="F11" s="192">
        <v>243.7</v>
      </c>
      <c r="G11" s="192">
        <v>3602.2</v>
      </c>
    </row>
    <row r="12" spans="1:18" x14ac:dyDescent="0.25">
      <c r="A12" s="255"/>
      <c r="B12" s="211"/>
      <c r="C12" s="384"/>
      <c r="D12" s="384"/>
      <c r="E12" s="384"/>
      <c r="F12" s="384"/>
      <c r="G12" s="384"/>
    </row>
    <row r="13" spans="1:18" x14ac:dyDescent="0.25">
      <c r="A13" s="199">
        <v>2018</v>
      </c>
      <c r="B13" s="282"/>
      <c r="C13" s="282"/>
      <c r="D13" s="282"/>
      <c r="E13" s="282"/>
      <c r="F13" s="282"/>
      <c r="G13" s="282"/>
    </row>
    <row r="14" spans="1:18" x14ac:dyDescent="0.25">
      <c r="A14" s="255" t="s">
        <v>851</v>
      </c>
      <c r="B14" s="282">
        <v>8235.2000000000007</v>
      </c>
      <c r="C14" s="282">
        <v>3822.9</v>
      </c>
      <c r="D14" s="282">
        <v>605.29999999999995</v>
      </c>
      <c r="E14" s="282">
        <v>2279.6</v>
      </c>
      <c r="F14" s="341">
        <v>15.140870000000001</v>
      </c>
      <c r="G14" s="341">
        <v>335</v>
      </c>
    </row>
    <row r="15" spans="1:18" x14ac:dyDescent="0.25">
      <c r="A15" s="255" t="s">
        <v>711</v>
      </c>
      <c r="B15" s="282">
        <v>8277.2999999999993</v>
      </c>
      <c r="C15" s="282">
        <v>3902.2</v>
      </c>
      <c r="D15" s="282">
        <v>690</v>
      </c>
      <c r="E15" s="282">
        <v>2223.4</v>
      </c>
      <c r="F15" s="341">
        <v>15.5</v>
      </c>
      <c r="G15" s="341">
        <v>310.8</v>
      </c>
    </row>
    <row r="16" spans="1:18" x14ac:dyDescent="0.25">
      <c r="A16" s="255" t="s">
        <v>375</v>
      </c>
      <c r="B16" s="282">
        <v>7968.1</v>
      </c>
      <c r="C16" s="282">
        <v>3579.3</v>
      </c>
      <c r="D16" s="282">
        <v>703.9</v>
      </c>
      <c r="E16" s="282">
        <v>2226.5</v>
      </c>
      <c r="F16" s="341">
        <v>14.8</v>
      </c>
      <c r="G16" s="341">
        <v>322.60000000000002</v>
      </c>
    </row>
    <row r="17" spans="1:7" x14ac:dyDescent="0.25">
      <c r="A17" s="255" t="s">
        <v>376</v>
      </c>
      <c r="B17" s="282">
        <v>7710.9</v>
      </c>
      <c r="C17" s="282">
        <v>2964.3</v>
      </c>
      <c r="D17" s="282">
        <v>584.70000000000005</v>
      </c>
      <c r="E17" s="282">
        <v>2198.8000000000002</v>
      </c>
      <c r="F17" s="341">
        <v>13.8</v>
      </c>
      <c r="G17" s="341">
        <v>328.7</v>
      </c>
    </row>
    <row r="18" spans="1:7" x14ac:dyDescent="0.25">
      <c r="A18" s="255" t="s">
        <v>914</v>
      </c>
      <c r="B18" s="282">
        <v>7733.7</v>
      </c>
      <c r="C18" s="211">
        <v>4167.8999999999996</v>
      </c>
      <c r="D18" s="211">
        <v>810.2</v>
      </c>
      <c r="E18" s="211">
        <v>2743.6</v>
      </c>
      <c r="F18" s="427">
        <v>19.5</v>
      </c>
      <c r="G18" s="427">
        <v>318.39999999999998</v>
      </c>
    </row>
    <row r="19" spans="1:7" x14ac:dyDescent="0.25">
      <c r="A19" s="255" t="s">
        <v>952</v>
      </c>
      <c r="B19" s="282">
        <v>7209.5249999999996</v>
      </c>
      <c r="C19" s="211">
        <v>4046</v>
      </c>
      <c r="D19" s="211">
        <v>674</v>
      </c>
      <c r="E19" s="211">
        <v>2545.1</v>
      </c>
      <c r="F19" s="427">
        <v>20.399999999999999</v>
      </c>
      <c r="G19" s="427">
        <v>295.5</v>
      </c>
    </row>
    <row r="20" spans="1:7" x14ac:dyDescent="0.25">
      <c r="A20" s="255" t="s">
        <v>1015</v>
      </c>
      <c r="B20" s="282">
        <v>7342.1</v>
      </c>
      <c r="C20" s="211">
        <v>4051.4</v>
      </c>
      <c r="D20" s="211">
        <v>676.5</v>
      </c>
      <c r="E20" s="211">
        <v>2311.1</v>
      </c>
      <c r="F20" s="427">
        <v>34.9</v>
      </c>
      <c r="G20" s="427">
        <v>285.89999999999998</v>
      </c>
    </row>
    <row r="21" spans="1:7" x14ac:dyDescent="0.25">
      <c r="A21" s="255"/>
      <c r="B21" s="282"/>
      <c r="C21" s="427"/>
      <c r="D21" s="427"/>
      <c r="E21" s="427"/>
      <c r="F21" s="427"/>
      <c r="G21" s="427"/>
    </row>
    <row r="22" spans="1:7" x14ac:dyDescent="0.25">
      <c r="A22" s="199">
        <v>2019</v>
      </c>
      <c r="B22" s="282"/>
      <c r="C22" s="427"/>
      <c r="D22" s="427"/>
      <c r="E22" s="427"/>
      <c r="F22" s="427"/>
      <c r="G22" s="427"/>
    </row>
    <row r="23" spans="1:7" x14ac:dyDescent="0.25">
      <c r="A23" s="255" t="s">
        <v>364</v>
      </c>
      <c r="B23" s="282">
        <v>7605.25</v>
      </c>
      <c r="C23" s="427">
        <v>3848.8539999999998</v>
      </c>
      <c r="D23" s="427">
        <v>722.34948499999996</v>
      </c>
      <c r="E23" s="427">
        <v>2510.9323933898831</v>
      </c>
      <c r="F23" s="427">
        <v>29.045630000000003</v>
      </c>
      <c r="G23" s="427">
        <v>279.17706500000003</v>
      </c>
    </row>
    <row r="24" spans="1:7" x14ac:dyDescent="0.25">
      <c r="A24" s="255" t="s">
        <v>380</v>
      </c>
      <c r="B24" s="282">
        <v>7183.1040000000003</v>
      </c>
      <c r="C24" s="427">
        <v>3903.7710000000002</v>
      </c>
      <c r="D24" s="427">
        <v>701.67598999999996</v>
      </c>
      <c r="E24" s="427">
        <v>2586.3978255354168</v>
      </c>
      <c r="F24" s="427">
        <v>25.744</v>
      </c>
      <c r="G24" s="427">
        <v>281.1114</v>
      </c>
    </row>
    <row r="25" spans="1:7" x14ac:dyDescent="0.25">
      <c r="A25" s="255" t="s">
        <v>370</v>
      </c>
      <c r="B25" s="282">
        <v>8192.5480000000007</v>
      </c>
      <c r="C25" s="427">
        <v>5052.31538</v>
      </c>
      <c r="D25" s="427">
        <v>616.58904000000007</v>
      </c>
      <c r="E25" s="427">
        <v>2687.1902516000005</v>
      </c>
      <c r="F25" s="427">
        <v>30.692779999999999</v>
      </c>
      <c r="G25" s="427">
        <v>285.94752999999997</v>
      </c>
    </row>
    <row r="26" spans="1:7" x14ac:dyDescent="0.25">
      <c r="A26" s="255" t="s">
        <v>841</v>
      </c>
      <c r="B26" s="282">
        <v>8085.4859999999999</v>
      </c>
      <c r="C26" s="427">
        <v>5088.0959999999995</v>
      </c>
      <c r="D26" s="427">
        <v>793.30976499999997</v>
      </c>
      <c r="E26" s="427">
        <v>2708.3487597262883</v>
      </c>
      <c r="F26" s="427">
        <v>16.105890000000002</v>
      </c>
      <c r="G26" s="427">
        <v>317.93893500000001</v>
      </c>
    </row>
    <row r="27" spans="1:7" x14ac:dyDescent="0.25">
      <c r="A27" s="255" t="s">
        <v>758</v>
      </c>
      <c r="B27" s="282">
        <v>8881.8420000000006</v>
      </c>
      <c r="C27" s="427">
        <v>4872.3227699999998</v>
      </c>
      <c r="D27" s="427">
        <v>761.80901500000004</v>
      </c>
      <c r="E27" s="427">
        <v>2622.415219721383</v>
      </c>
      <c r="F27" s="427">
        <v>17.146789999999999</v>
      </c>
      <c r="G27" s="427">
        <v>331.86372500000004</v>
      </c>
    </row>
    <row r="28" spans="1:7" x14ac:dyDescent="0.25">
      <c r="A28" s="255" t="s">
        <v>851</v>
      </c>
      <c r="B28" s="282">
        <v>8368.5879999999997</v>
      </c>
      <c r="C28" s="427">
        <v>4520.2707699999992</v>
      </c>
      <c r="D28" s="427">
        <v>729.46289000000002</v>
      </c>
      <c r="E28" s="427">
        <v>2497.2398146600003</v>
      </c>
      <c r="F28" s="427">
        <v>14.66179</v>
      </c>
      <c r="G28" s="427">
        <v>314.38144999999997</v>
      </c>
    </row>
    <row r="29" spans="1:7" ht="25.5" x14ac:dyDescent="0.25">
      <c r="A29" s="212" t="s">
        <v>659</v>
      </c>
      <c r="B29" s="212"/>
      <c r="C29" s="212"/>
      <c r="D29" s="212"/>
      <c r="E29" s="212"/>
      <c r="F29" s="212"/>
      <c r="G29" s="212"/>
    </row>
    <row r="30" spans="1:7" x14ac:dyDescent="0.25">
      <c r="A30" s="199">
        <v>2014</v>
      </c>
      <c r="B30" s="193">
        <v>104.3</v>
      </c>
      <c r="C30" s="193">
        <v>85.7</v>
      </c>
      <c r="D30" s="193">
        <v>120.1</v>
      </c>
      <c r="E30" s="193">
        <v>103.6</v>
      </c>
      <c r="F30" s="193">
        <v>48.6</v>
      </c>
      <c r="G30" s="193">
        <v>105.1</v>
      </c>
    </row>
    <row r="31" spans="1:7" x14ac:dyDescent="0.25">
      <c r="A31" s="199">
        <v>2015</v>
      </c>
      <c r="B31" s="193">
        <v>92.314897657031182</v>
      </c>
      <c r="C31" s="193">
        <v>80.676262038448968</v>
      </c>
      <c r="D31" s="193">
        <v>112.08308878994059</v>
      </c>
      <c r="E31" s="193">
        <v>109.42183528731728</v>
      </c>
      <c r="F31" s="193">
        <v>109.95307758702033</v>
      </c>
      <c r="G31" s="193">
        <v>110.90243263677134</v>
      </c>
    </row>
    <row r="32" spans="1:7" x14ac:dyDescent="0.25">
      <c r="A32" s="199">
        <v>2016</v>
      </c>
      <c r="B32" s="193">
        <v>101.87717393921369</v>
      </c>
      <c r="C32" s="193">
        <v>96.277523696928895</v>
      </c>
      <c r="D32" s="193">
        <v>111.0968490061931</v>
      </c>
      <c r="E32" s="193">
        <v>112.19327222140222</v>
      </c>
      <c r="F32" s="193">
        <v>97.890310547740157</v>
      </c>
      <c r="G32" s="193">
        <v>114.05538011403432</v>
      </c>
    </row>
    <row r="33" spans="1:9" x14ac:dyDescent="0.25">
      <c r="A33" s="199">
        <v>2017</v>
      </c>
      <c r="B33" s="193">
        <v>106.35400933544821</v>
      </c>
      <c r="C33" s="193">
        <v>113.66338306830315</v>
      </c>
      <c r="D33" s="193">
        <v>103.87175903324382</v>
      </c>
      <c r="E33" s="193">
        <v>110.3303285996794</v>
      </c>
      <c r="F33" s="193">
        <v>119.03374960545864</v>
      </c>
      <c r="G33" s="193">
        <v>126.1177037434682</v>
      </c>
    </row>
    <row r="34" spans="1:9" x14ac:dyDescent="0.25">
      <c r="A34" s="199">
        <v>2018</v>
      </c>
      <c r="B34" s="193">
        <v>105.64337365660812</v>
      </c>
      <c r="C34" s="547">
        <v>104.63708878883999</v>
      </c>
      <c r="D34" s="547">
        <v>92.408644821148272</v>
      </c>
      <c r="E34" s="547">
        <v>167.65172114732505</v>
      </c>
      <c r="F34" s="547">
        <v>105.71240073889993</v>
      </c>
      <c r="G34" s="547">
        <v>109.3619121118993</v>
      </c>
    </row>
    <row r="35" spans="1:9" x14ac:dyDescent="0.25">
      <c r="A35" s="255"/>
      <c r="B35" s="211"/>
      <c r="C35" s="211"/>
      <c r="D35" s="211"/>
      <c r="E35" s="211"/>
      <c r="F35" s="211"/>
      <c r="G35" s="211"/>
    </row>
    <row r="36" spans="1:9" x14ac:dyDescent="0.25">
      <c r="A36" s="199">
        <v>2018</v>
      </c>
      <c r="B36" s="211"/>
      <c r="C36" s="282"/>
      <c r="D36" s="282"/>
      <c r="E36" s="282"/>
      <c r="F36" s="282"/>
      <c r="G36" s="282"/>
    </row>
    <row r="37" spans="1:9" x14ac:dyDescent="0.25">
      <c r="A37" s="255" t="s">
        <v>373</v>
      </c>
      <c r="B37" s="211">
        <v>104.1</v>
      </c>
      <c r="C37" s="427">
        <v>111.9</v>
      </c>
      <c r="D37" s="427">
        <v>86</v>
      </c>
      <c r="E37" s="427">
        <v>168.2</v>
      </c>
      <c r="F37" s="427">
        <v>113.5</v>
      </c>
      <c r="G37" s="427">
        <v>113.8</v>
      </c>
    </row>
    <row r="38" spans="1:9" s="268" customFormat="1" x14ac:dyDescent="0.25">
      <c r="A38" s="255" t="s">
        <v>629</v>
      </c>
      <c r="B38" s="211">
        <v>108</v>
      </c>
      <c r="C38" s="427">
        <v>132.30936154341708</v>
      </c>
      <c r="D38" s="427">
        <v>85.938473035247227</v>
      </c>
      <c r="E38" s="427">
        <v>159.34924389020284</v>
      </c>
      <c r="F38" s="427">
        <v>102.64900662251655</v>
      </c>
      <c r="G38" s="427">
        <v>106.25641025641026</v>
      </c>
    </row>
    <row r="39" spans="1:9" x14ac:dyDescent="0.25">
      <c r="A39" s="255" t="s">
        <v>375</v>
      </c>
      <c r="B39" s="211">
        <v>108.8</v>
      </c>
      <c r="C39" s="427">
        <v>122.6</v>
      </c>
      <c r="D39" s="427">
        <v>84.8</v>
      </c>
      <c r="E39" s="427">
        <v>151.1</v>
      </c>
      <c r="F39" s="427">
        <v>112.1</v>
      </c>
      <c r="G39" s="427">
        <v>106</v>
      </c>
    </row>
    <row r="40" spans="1:9" x14ac:dyDescent="0.25">
      <c r="A40" s="255" t="s">
        <v>376</v>
      </c>
      <c r="B40" s="211">
        <v>110.9545873143778</v>
      </c>
      <c r="C40" s="211">
        <v>89.321119715551305</v>
      </c>
      <c r="D40" s="211">
        <v>79.8334243582742</v>
      </c>
      <c r="E40" s="211">
        <v>188.77</v>
      </c>
      <c r="F40" s="211">
        <v>97.872340425531902</v>
      </c>
      <c r="G40" s="211">
        <v>117.31</v>
      </c>
      <c r="H40" s="268"/>
      <c r="I40" s="268"/>
    </row>
    <row r="41" spans="1:9" x14ac:dyDescent="0.25">
      <c r="A41" s="255" t="s">
        <v>914</v>
      </c>
      <c r="B41" s="211">
        <v>106.30515463917526</v>
      </c>
      <c r="C41" s="211">
        <v>134.32273034902832</v>
      </c>
      <c r="D41" s="211">
        <v>107.1268015337829</v>
      </c>
      <c r="E41" s="211">
        <v>209.22748417600855</v>
      </c>
      <c r="F41" s="211">
        <v>123.41772151898734</v>
      </c>
      <c r="G41" s="211">
        <v>107.93220338983049</v>
      </c>
    </row>
    <row r="42" spans="1:9" s="268" customFormat="1" x14ac:dyDescent="0.25">
      <c r="A42" s="255" t="s">
        <v>378</v>
      </c>
      <c r="B42" s="211">
        <v>105.85430492746814</v>
      </c>
      <c r="C42" s="211">
        <v>164.18455545185245</v>
      </c>
      <c r="D42" s="211">
        <v>97.314467224949468</v>
      </c>
      <c r="E42" s="211">
        <v>141.64626001780945</v>
      </c>
      <c r="F42" s="211">
        <v>119.29824561403507</v>
      </c>
      <c r="G42" s="211">
        <v>103.35781741867787</v>
      </c>
    </row>
    <row r="43" spans="1:9" x14ac:dyDescent="0.25">
      <c r="A43" s="255" t="s">
        <v>587</v>
      </c>
      <c r="B43" s="211">
        <v>107.3</v>
      </c>
      <c r="C43" s="211">
        <v>116.4</v>
      </c>
      <c r="D43" s="211">
        <v>101.5</v>
      </c>
      <c r="E43" s="211">
        <v>143.9</v>
      </c>
      <c r="F43" s="211">
        <v>173.6</v>
      </c>
      <c r="G43" s="211">
        <v>106.7</v>
      </c>
    </row>
    <row r="44" spans="1:9" x14ac:dyDescent="0.25">
      <c r="B44" s="385"/>
      <c r="C44" s="385"/>
      <c r="D44" s="385"/>
      <c r="E44" s="385"/>
      <c r="F44" s="385"/>
      <c r="G44" s="385"/>
    </row>
    <row r="45" spans="1:9" s="268" customFormat="1" x14ac:dyDescent="0.25">
      <c r="A45" s="199">
        <v>2019</v>
      </c>
      <c r="B45" s="211"/>
      <c r="C45" s="282"/>
      <c r="D45" s="282"/>
      <c r="E45" s="282"/>
      <c r="F45" s="282"/>
      <c r="G45" s="282"/>
    </row>
    <row r="46" spans="1:9" x14ac:dyDescent="0.25">
      <c r="A46" s="255" t="s">
        <v>364</v>
      </c>
      <c r="B46" s="211">
        <v>104.41754772226203</v>
      </c>
      <c r="C46" s="427">
        <v>126.06813964647829</v>
      </c>
      <c r="D46" s="427">
        <v>133.61604271173448</v>
      </c>
      <c r="E46" s="427">
        <v>127.37876569401732</v>
      </c>
      <c r="F46" s="427">
        <v>172.6</v>
      </c>
      <c r="G46" s="427">
        <v>104.20809849668778</v>
      </c>
    </row>
    <row r="47" spans="1:9" x14ac:dyDescent="0.25">
      <c r="A47" s="255" t="s">
        <v>380</v>
      </c>
      <c r="B47" s="211">
        <v>106.86235946531211</v>
      </c>
      <c r="C47" s="427">
        <v>143.03719038546097</v>
      </c>
      <c r="D47" s="427">
        <v>121.73421061762666</v>
      </c>
      <c r="E47" s="427">
        <v>127.49668862937084</v>
      </c>
      <c r="F47" s="427">
        <v>117.01818181818182</v>
      </c>
      <c r="G47" s="427">
        <v>120.54519725557462</v>
      </c>
    </row>
    <row r="48" spans="1:9" s="268" customFormat="1" x14ac:dyDescent="0.25">
      <c r="A48" s="255" t="s">
        <v>370</v>
      </c>
      <c r="B48" s="211">
        <v>108.14121357952646</v>
      </c>
      <c r="C48" s="427">
        <v>140.86415208809984</v>
      </c>
      <c r="D48" s="427">
        <v>102.92605479505977</v>
      </c>
      <c r="E48" s="427">
        <v>155.03330338773972</v>
      </c>
      <c r="F48" s="427">
        <v>119.87316232613325</v>
      </c>
      <c r="G48" s="427">
        <v>108.20385274885567</v>
      </c>
    </row>
    <row r="49" spans="1:7" x14ac:dyDescent="0.25">
      <c r="A49" s="255" t="s">
        <v>841</v>
      </c>
      <c r="B49" s="211">
        <v>105.06771489831719</v>
      </c>
      <c r="C49" s="427">
        <v>158.33995145328933</v>
      </c>
      <c r="D49" s="427">
        <v>115.71029244457408</v>
      </c>
      <c r="E49" s="427">
        <v>124.91807387695624</v>
      </c>
      <c r="F49" s="427">
        <v>77.806231884057979</v>
      </c>
      <c r="G49" s="427">
        <v>106.26301303475937</v>
      </c>
    </row>
    <row r="50" spans="1:7" x14ac:dyDescent="0.25">
      <c r="A50" s="255" t="s">
        <v>758</v>
      </c>
      <c r="B50" s="211">
        <v>101.64678270536547</v>
      </c>
      <c r="C50" s="427">
        <v>121.62078600972755</v>
      </c>
      <c r="D50" s="427">
        <v>104.97939287034509</v>
      </c>
      <c r="E50" s="427">
        <v>118.78787445055211</v>
      </c>
      <c r="F50" s="427">
        <v>70.444326033825334</v>
      </c>
      <c r="G50" s="427">
        <v>97.388105335325434</v>
      </c>
    </row>
    <row r="51" spans="1:7" s="268" customFormat="1" x14ac:dyDescent="0.25">
      <c r="A51" s="644" t="s">
        <v>373</v>
      </c>
      <c r="B51" s="437">
        <v>101.61943378832196</v>
      </c>
      <c r="C51" s="586">
        <v>118.24094098456366</v>
      </c>
      <c r="D51" s="586">
        <v>120.50916498173095</v>
      </c>
      <c r="E51" s="586">
        <v>109.54902199888858</v>
      </c>
      <c r="F51" s="586">
        <v>96.835848930741761</v>
      </c>
      <c r="G51" s="586">
        <v>93.847520125495606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workbookViewId="0">
      <selection activeCell="F17" sqref="F17"/>
    </sheetView>
  </sheetViews>
  <sheetFormatPr defaultRowHeight="15" x14ac:dyDescent="0.25"/>
  <cols>
    <col min="1" max="1" width="9" style="43" customWidth="1"/>
    <col min="2" max="2" width="9.140625" style="43"/>
    <col min="3" max="3" width="11.85546875" style="43" customWidth="1"/>
    <col min="4" max="4" width="9.140625" style="43"/>
    <col min="5" max="5" width="11.28515625" style="43" customWidth="1"/>
    <col min="6" max="6" width="9.140625" style="43"/>
    <col min="7" max="7" width="12.28515625" style="43" customWidth="1"/>
    <col min="8" max="8" width="9.140625" style="43"/>
    <col min="9" max="9" width="12" style="43" customWidth="1"/>
    <col min="10" max="16384" width="9.140625" style="43"/>
  </cols>
  <sheetData>
    <row r="1" spans="1:9" x14ac:dyDescent="0.25">
      <c r="A1" s="233" t="s">
        <v>183</v>
      </c>
      <c r="B1" s="232"/>
      <c r="C1" s="232"/>
      <c r="D1" s="232"/>
      <c r="E1" s="232"/>
      <c r="F1" s="232"/>
      <c r="G1" s="232"/>
      <c r="H1" s="232"/>
      <c r="I1" s="232"/>
    </row>
    <row r="2" spans="1:9" x14ac:dyDescent="0.25">
      <c r="A2" s="58" t="s">
        <v>184</v>
      </c>
      <c r="B2" s="232"/>
      <c r="C2" s="232"/>
      <c r="D2" s="232"/>
      <c r="E2" s="232"/>
      <c r="F2" s="232"/>
      <c r="G2" s="232"/>
      <c r="H2" s="232"/>
      <c r="I2" s="232"/>
    </row>
    <row r="3" spans="1:9" x14ac:dyDescent="0.25">
      <c r="A3" s="234"/>
      <c r="B3" s="232"/>
      <c r="C3" s="232"/>
      <c r="D3" s="232"/>
      <c r="E3" s="232"/>
      <c r="F3" s="232"/>
      <c r="G3" s="232"/>
      <c r="H3" s="232"/>
      <c r="I3" s="232"/>
    </row>
    <row r="4" spans="1:9" x14ac:dyDescent="0.25">
      <c r="A4" s="835"/>
      <c r="B4" s="836" t="s">
        <v>185</v>
      </c>
      <c r="C4" s="836"/>
      <c r="D4" s="836" t="s">
        <v>186</v>
      </c>
      <c r="E4" s="836"/>
      <c r="F4" s="836" t="s">
        <v>187</v>
      </c>
      <c r="G4" s="836"/>
      <c r="H4" s="836" t="s">
        <v>188</v>
      </c>
      <c r="I4" s="837"/>
    </row>
    <row r="5" spans="1:9" x14ac:dyDescent="0.25">
      <c r="A5" s="835"/>
      <c r="B5" s="838" t="s">
        <v>189</v>
      </c>
      <c r="C5" s="838"/>
      <c r="D5" s="838" t="s">
        <v>190</v>
      </c>
      <c r="E5" s="838"/>
      <c r="F5" s="838" t="s">
        <v>191</v>
      </c>
      <c r="G5" s="838"/>
      <c r="H5" s="838" t="s">
        <v>192</v>
      </c>
      <c r="I5" s="839"/>
    </row>
    <row r="6" spans="1:9" x14ac:dyDescent="0.25">
      <c r="A6" s="835"/>
      <c r="B6" s="235" t="s">
        <v>193</v>
      </c>
      <c r="C6" s="235" t="s">
        <v>194</v>
      </c>
      <c r="D6" s="235" t="s">
        <v>193</v>
      </c>
      <c r="E6" s="235" t="s">
        <v>194</v>
      </c>
      <c r="F6" s="235" t="s">
        <v>193</v>
      </c>
      <c r="G6" s="235" t="s">
        <v>194</v>
      </c>
      <c r="H6" s="235" t="s">
        <v>193</v>
      </c>
      <c r="I6" s="236" t="s">
        <v>194</v>
      </c>
    </row>
    <row r="7" spans="1:9" x14ac:dyDescent="0.25">
      <c r="A7" s="835"/>
      <c r="B7" s="237" t="s">
        <v>195</v>
      </c>
      <c r="C7" s="237" t="s">
        <v>196</v>
      </c>
      <c r="D7" s="237" t="s">
        <v>195</v>
      </c>
      <c r="E7" s="237" t="s">
        <v>196</v>
      </c>
      <c r="F7" s="237" t="s">
        <v>195</v>
      </c>
      <c r="G7" s="237" t="s">
        <v>196</v>
      </c>
      <c r="H7" s="237" t="s">
        <v>195</v>
      </c>
      <c r="I7" s="238" t="s">
        <v>196</v>
      </c>
    </row>
    <row r="8" spans="1:9" x14ac:dyDescent="0.25">
      <c r="A8" s="194">
        <v>2014</v>
      </c>
      <c r="B8" s="195">
        <v>15420</v>
      </c>
      <c r="C8" s="196">
        <v>3028</v>
      </c>
      <c r="D8" s="195">
        <v>102654</v>
      </c>
      <c r="E8" s="196">
        <v>7211</v>
      </c>
      <c r="F8" s="195">
        <v>15020</v>
      </c>
      <c r="G8" s="196">
        <v>247</v>
      </c>
      <c r="H8" s="195">
        <v>6601711</v>
      </c>
      <c r="I8" s="196">
        <v>11300</v>
      </c>
    </row>
    <row r="9" spans="1:9" x14ac:dyDescent="0.25">
      <c r="A9" s="194">
        <v>2015</v>
      </c>
      <c r="B9" s="195">
        <v>12513</v>
      </c>
      <c r="C9" s="196">
        <v>2640.6019999999999</v>
      </c>
      <c r="D9" s="195">
        <v>95457</v>
      </c>
      <c r="E9" s="196">
        <v>6721.1459999999997</v>
      </c>
      <c r="F9" s="195">
        <v>12225</v>
      </c>
      <c r="G9" s="196">
        <v>195.94900000000001</v>
      </c>
      <c r="H9" s="195">
        <v>7051554</v>
      </c>
      <c r="I9" s="196">
        <v>11392.054</v>
      </c>
    </row>
    <row r="10" spans="1:9" x14ac:dyDescent="0.25">
      <c r="A10" s="194">
        <v>2016</v>
      </c>
      <c r="B10" s="195">
        <v>12086</v>
      </c>
      <c r="C10" s="196">
        <v>2822.5</v>
      </c>
      <c r="D10" s="195">
        <v>93543</v>
      </c>
      <c r="E10" s="196">
        <v>6544.4</v>
      </c>
      <c r="F10" s="195">
        <v>9188</v>
      </c>
      <c r="G10" s="196">
        <v>156.9</v>
      </c>
      <c r="H10" s="195">
        <v>9464823</v>
      </c>
      <c r="I10" s="196">
        <v>15029.1</v>
      </c>
    </row>
    <row r="11" spans="1:9" x14ac:dyDescent="0.25">
      <c r="A11" s="194">
        <v>2017</v>
      </c>
      <c r="B11" s="195">
        <v>10204</v>
      </c>
      <c r="C11" s="196">
        <v>2437.8000000000002</v>
      </c>
      <c r="D11" s="195">
        <v>96623</v>
      </c>
      <c r="E11" s="196">
        <v>6792.1</v>
      </c>
      <c r="F11" s="195">
        <v>8492</v>
      </c>
      <c r="G11" s="196">
        <v>149.4</v>
      </c>
      <c r="H11" s="195">
        <v>10254145</v>
      </c>
      <c r="I11" s="196">
        <v>17059</v>
      </c>
    </row>
    <row r="12" spans="1:9" x14ac:dyDescent="0.25">
      <c r="A12" s="194">
        <v>2018</v>
      </c>
      <c r="B12" s="195">
        <v>8903</v>
      </c>
      <c r="C12" s="196">
        <v>1965</v>
      </c>
      <c r="D12" s="195">
        <v>78455</v>
      </c>
      <c r="E12" s="196">
        <v>5622.1</v>
      </c>
      <c r="F12" s="195">
        <v>9076</v>
      </c>
      <c r="G12" s="196">
        <v>154.9</v>
      </c>
      <c r="H12" s="195">
        <v>11403065</v>
      </c>
      <c r="I12" s="196">
        <v>19163.400000000001</v>
      </c>
    </row>
    <row r="13" spans="1:9" x14ac:dyDescent="0.25">
      <c r="A13" s="197"/>
      <c r="B13" s="198"/>
      <c r="C13" s="198"/>
      <c r="D13" s="198"/>
      <c r="E13" s="198"/>
      <c r="F13" s="198"/>
      <c r="G13" s="198"/>
      <c r="H13" s="198"/>
      <c r="I13" s="198"/>
    </row>
    <row r="14" spans="1:9" x14ac:dyDescent="0.25">
      <c r="A14" s="199">
        <v>2018</v>
      </c>
      <c r="B14" s="255"/>
      <c r="C14" s="193"/>
      <c r="D14" s="255"/>
      <c r="E14" s="193"/>
      <c r="F14" s="255"/>
      <c r="G14" s="193"/>
      <c r="H14" s="255"/>
      <c r="I14" s="193"/>
    </row>
    <row r="15" spans="1:9" x14ac:dyDescent="0.25">
      <c r="A15" s="355" t="s">
        <v>373</v>
      </c>
      <c r="B15" s="257">
        <v>742</v>
      </c>
      <c r="C15" s="345" t="s">
        <v>1287</v>
      </c>
      <c r="D15" s="257">
        <v>5472</v>
      </c>
      <c r="E15" s="345">
        <v>342.9</v>
      </c>
      <c r="F15" s="257">
        <v>646</v>
      </c>
      <c r="G15" s="345">
        <v>10.555</v>
      </c>
      <c r="H15" s="257">
        <v>1033061</v>
      </c>
      <c r="I15" s="345">
        <v>1593.3</v>
      </c>
    </row>
    <row r="16" spans="1:9" x14ac:dyDescent="0.25">
      <c r="A16" s="355" t="s">
        <v>629</v>
      </c>
      <c r="B16" s="257">
        <v>773</v>
      </c>
      <c r="C16" s="345">
        <v>171.5</v>
      </c>
      <c r="D16" s="257">
        <v>6838</v>
      </c>
      <c r="E16" s="345">
        <v>484.7</v>
      </c>
      <c r="F16" s="257">
        <v>732</v>
      </c>
      <c r="G16" s="345">
        <v>12.5</v>
      </c>
      <c r="H16" s="257">
        <v>1053376</v>
      </c>
      <c r="I16" s="345">
        <v>1733.7</v>
      </c>
    </row>
    <row r="17" spans="1:9" x14ac:dyDescent="0.25">
      <c r="A17" s="355" t="s">
        <v>375</v>
      </c>
      <c r="B17" s="257">
        <v>766</v>
      </c>
      <c r="C17" s="345">
        <v>157</v>
      </c>
      <c r="D17" s="257">
        <v>6718</v>
      </c>
      <c r="E17" s="345">
        <v>483.3</v>
      </c>
      <c r="F17" s="257">
        <v>910</v>
      </c>
      <c r="G17" s="345">
        <v>16.100000000000001</v>
      </c>
      <c r="H17" s="257">
        <v>1017562</v>
      </c>
      <c r="I17" s="345">
        <v>1681.2</v>
      </c>
    </row>
    <row r="18" spans="1:9" x14ac:dyDescent="0.25">
      <c r="A18" s="355" t="s">
        <v>376</v>
      </c>
      <c r="B18" s="257">
        <v>660</v>
      </c>
      <c r="C18" s="345">
        <v>146.6</v>
      </c>
      <c r="D18" s="257">
        <v>6483</v>
      </c>
      <c r="E18" s="345">
        <v>481.9</v>
      </c>
      <c r="F18" s="257">
        <v>670</v>
      </c>
      <c r="G18" s="345">
        <v>12.1</v>
      </c>
      <c r="H18" s="257">
        <v>887872</v>
      </c>
      <c r="I18" s="345">
        <v>1438</v>
      </c>
    </row>
    <row r="19" spans="1:9" x14ac:dyDescent="0.25">
      <c r="A19" s="355" t="s">
        <v>914</v>
      </c>
      <c r="B19" s="257">
        <v>689</v>
      </c>
      <c r="C19" s="345">
        <v>150.80000000000001</v>
      </c>
      <c r="D19" s="257">
        <v>6405</v>
      </c>
      <c r="E19" s="345">
        <v>476.5</v>
      </c>
      <c r="F19" s="257">
        <v>606</v>
      </c>
      <c r="G19" s="345">
        <v>10.8</v>
      </c>
      <c r="H19" s="257">
        <v>945832</v>
      </c>
      <c r="I19" s="345">
        <v>1569.6</v>
      </c>
    </row>
    <row r="20" spans="1:9" x14ac:dyDescent="0.25">
      <c r="A20" s="355" t="s">
        <v>378</v>
      </c>
      <c r="B20" s="257">
        <v>847</v>
      </c>
      <c r="C20" s="345">
        <v>192.7</v>
      </c>
      <c r="D20" s="257">
        <v>8383</v>
      </c>
      <c r="E20" s="345">
        <v>636.20000000000005</v>
      </c>
      <c r="F20" s="257">
        <v>544</v>
      </c>
      <c r="G20" s="345">
        <v>10.1</v>
      </c>
      <c r="H20" s="257">
        <v>809013</v>
      </c>
      <c r="I20" s="345">
        <v>1403.9</v>
      </c>
    </row>
    <row r="21" spans="1:9" x14ac:dyDescent="0.25">
      <c r="A21" s="355" t="s">
        <v>379</v>
      </c>
      <c r="B21" s="257">
        <v>688</v>
      </c>
      <c r="C21" s="345">
        <v>152.9</v>
      </c>
      <c r="D21" s="257">
        <v>7261</v>
      </c>
      <c r="E21" s="345">
        <v>495.2</v>
      </c>
      <c r="F21" s="257">
        <v>1167</v>
      </c>
      <c r="G21" s="345">
        <v>20.3</v>
      </c>
      <c r="H21" s="257">
        <v>833317</v>
      </c>
      <c r="I21" s="345">
        <v>1453.7</v>
      </c>
    </row>
    <row r="22" spans="1:9" x14ac:dyDescent="0.25">
      <c r="A22" s="355"/>
      <c r="B22" s="257"/>
      <c r="C22" s="345"/>
      <c r="D22" s="257"/>
      <c r="E22" s="345"/>
      <c r="F22" s="257"/>
      <c r="G22" s="345"/>
      <c r="H22" s="257"/>
      <c r="I22" s="345"/>
    </row>
    <row r="23" spans="1:9" x14ac:dyDescent="0.25">
      <c r="A23" s="355">
        <v>2019</v>
      </c>
      <c r="B23" s="257"/>
      <c r="C23" s="345"/>
      <c r="D23" s="257"/>
      <c r="E23" s="345"/>
      <c r="F23" s="257"/>
      <c r="G23" s="345"/>
      <c r="H23" s="257"/>
      <c r="I23" s="345"/>
    </row>
    <row r="24" spans="1:9" x14ac:dyDescent="0.25">
      <c r="A24" s="355" t="s">
        <v>364</v>
      </c>
      <c r="B24" s="257">
        <v>534</v>
      </c>
      <c r="C24" s="345">
        <v>122.1</v>
      </c>
      <c r="D24" s="257">
        <v>7088</v>
      </c>
      <c r="E24" s="345">
        <v>462.8</v>
      </c>
      <c r="F24" s="257">
        <v>672</v>
      </c>
      <c r="G24" s="345">
        <v>12.1</v>
      </c>
      <c r="H24" s="257">
        <v>831082</v>
      </c>
      <c r="I24" s="345">
        <v>1383.4</v>
      </c>
    </row>
    <row r="25" spans="1:9" x14ac:dyDescent="0.25">
      <c r="A25" s="355" t="s">
        <v>380</v>
      </c>
      <c r="B25" s="257">
        <v>599</v>
      </c>
      <c r="C25" s="345">
        <v>130.27350000000001</v>
      </c>
      <c r="D25" s="257">
        <v>4526</v>
      </c>
      <c r="E25" s="345">
        <v>342.88099999999997</v>
      </c>
      <c r="F25" s="257">
        <v>450</v>
      </c>
      <c r="G25" s="345">
        <v>7.6130000000000004</v>
      </c>
      <c r="H25" s="257">
        <v>863468</v>
      </c>
      <c r="I25" s="345">
        <v>1527.5415600000001</v>
      </c>
    </row>
    <row r="26" spans="1:9" x14ac:dyDescent="0.25">
      <c r="A26" s="355" t="s">
        <v>543</v>
      </c>
      <c r="B26" s="257">
        <v>715</v>
      </c>
      <c r="C26" s="345">
        <v>163.26949999999999</v>
      </c>
      <c r="D26" s="257">
        <v>6174</v>
      </c>
      <c r="E26" s="345">
        <v>488.73652000000004</v>
      </c>
      <c r="F26" s="257">
        <v>518</v>
      </c>
      <c r="G26" s="345">
        <v>8.7970000000000006</v>
      </c>
      <c r="H26" s="257">
        <v>901538</v>
      </c>
      <c r="I26" s="345">
        <v>1633.5</v>
      </c>
    </row>
    <row r="27" spans="1:9" x14ac:dyDescent="0.25">
      <c r="A27" s="355" t="s">
        <v>841</v>
      </c>
      <c r="B27" s="257">
        <v>756</v>
      </c>
      <c r="C27" s="345">
        <v>170.65289999999999</v>
      </c>
      <c r="D27" s="257">
        <v>8568</v>
      </c>
      <c r="E27" s="345">
        <v>634.92349999999999</v>
      </c>
      <c r="F27" s="257">
        <v>1577</v>
      </c>
      <c r="G27" s="345">
        <v>24.8155</v>
      </c>
      <c r="H27" s="257">
        <v>998301</v>
      </c>
      <c r="I27" s="345">
        <v>1741.10877</v>
      </c>
    </row>
    <row r="28" spans="1:9" x14ac:dyDescent="0.25">
      <c r="A28" s="355" t="s">
        <v>758</v>
      </c>
      <c r="B28" s="257">
        <v>665</v>
      </c>
      <c r="C28" s="345">
        <v>158.304</v>
      </c>
      <c r="D28" s="257">
        <v>7543</v>
      </c>
      <c r="E28" s="345">
        <v>568.84476000000006</v>
      </c>
      <c r="F28" s="257">
        <v>764</v>
      </c>
      <c r="G28" s="345">
        <v>12.849</v>
      </c>
      <c r="H28" s="257">
        <v>1087518</v>
      </c>
      <c r="I28" s="345">
        <v>1880.6264900000001</v>
      </c>
    </row>
    <row r="29" spans="1:9" x14ac:dyDescent="0.25">
      <c r="A29" s="355" t="s">
        <v>373</v>
      </c>
      <c r="B29" s="257">
        <v>687</v>
      </c>
      <c r="C29" s="345">
        <v>164.46350000000001</v>
      </c>
      <c r="D29" s="257">
        <v>6782</v>
      </c>
      <c r="E29" s="345">
        <v>489.00390000000004</v>
      </c>
      <c r="F29" s="257">
        <v>731</v>
      </c>
      <c r="G29" s="345">
        <v>15.036</v>
      </c>
      <c r="H29" s="257">
        <v>1166793</v>
      </c>
      <c r="I29" s="345">
        <v>1940.0318600000001</v>
      </c>
    </row>
    <row r="30" spans="1:9" ht="25.5" x14ac:dyDescent="0.25">
      <c r="A30" s="212" t="s">
        <v>659</v>
      </c>
      <c r="B30" s="212"/>
      <c r="C30" s="212"/>
      <c r="D30" s="212"/>
      <c r="E30" s="212"/>
      <c r="F30" s="212"/>
      <c r="G30" s="212"/>
      <c r="H30" s="212"/>
      <c r="I30" s="212"/>
    </row>
    <row r="31" spans="1:9" x14ac:dyDescent="0.25">
      <c r="A31" s="199">
        <v>2014</v>
      </c>
      <c r="B31" s="196">
        <v>68</v>
      </c>
      <c r="C31" s="196">
        <v>74.3</v>
      </c>
      <c r="D31" s="196">
        <v>93.2</v>
      </c>
      <c r="E31" s="196">
        <v>98.4</v>
      </c>
      <c r="F31" s="196">
        <v>92.5</v>
      </c>
      <c r="G31" s="196">
        <v>90.5</v>
      </c>
      <c r="H31" s="196">
        <v>91.8</v>
      </c>
      <c r="I31" s="196">
        <v>99.1</v>
      </c>
    </row>
    <row r="32" spans="1:9" x14ac:dyDescent="0.25">
      <c r="A32" s="199">
        <v>2015</v>
      </c>
      <c r="B32" s="195">
        <v>81.099999999999994</v>
      </c>
      <c r="C32" s="196">
        <v>87.2</v>
      </c>
      <c r="D32" s="195">
        <v>93</v>
      </c>
      <c r="E32" s="196">
        <v>93.2</v>
      </c>
      <c r="F32" s="195">
        <v>81.400000000000006</v>
      </c>
      <c r="G32" s="196">
        <v>79.3</v>
      </c>
      <c r="H32" s="195">
        <v>106.8</v>
      </c>
      <c r="I32" s="196">
        <v>100.8</v>
      </c>
    </row>
    <row r="33" spans="1:12" x14ac:dyDescent="0.25">
      <c r="A33" s="199">
        <v>2016</v>
      </c>
      <c r="B33" s="195">
        <v>96.6</v>
      </c>
      <c r="C33" s="196">
        <v>106.9</v>
      </c>
      <c r="D33" s="195">
        <v>98</v>
      </c>
      <c r="E33" s="196">
        <v>97.4</v>
      </c>
      <c r="F33" s="195">
        <v>75.2</v>
      </c>
      <c r="G33" s="196">
        <v>80.099999999999994</v>
      </c>
      <c r="H33" s="195">
        <v>134.19999999999999</v>
      </c>
      <c r="I33" s="196">
        <v>131.9</v>
      </c>
    </row>
    <row r="34" spans="1:12" x14ac:dyDescent="0.25">
      <c r="A34" s="199">
        <v>2017</v>
      </c>
      <c r="B34" s="193">
        <v>84.4</v>
      </c>
      <c r="C34" s="193">
        <v>86.4</v>
      </c>
      <c r="D34" s="193">
        <v>103.3</v>
      </c>
      <c r="E34" s="193">
        <v>103.8</v>
      </c>
      <c r="F34" s="193">
        <v>92.4</v>
      </c>
      <c r="G34" s="193">
        <v>95.2</v>
      </c>
      <c r="H34" s="193">
        <v>108.3</v>
      </c>
      <c r="I34" s="193">
        <v>113.5</v>
      </c>
    </row>
    <row r="35" spans="1:12" x14ac:dyDescent="0.25">
      <c r="A35" s="199">
        <v>2018</v>
      </c>
      <c r="B35" s="193">
        <v>87.250098000784007</v>
      </c>
      <c r="C35" s="193">
        <v>80.605463942899334</v>
      </c>
      <c r="D35" s="193">
        <v>81.197023483021638</v>
      </c>
      <c r="E35" s="193">
        <v>82.774105210465095</v>
      </c>
      <c r="F35" s="193">
        <v>106.87706076307113</v>
      </c>
      <c r="G35" s="193">
        <v>103.6813922356091</v>
      </c>
      <c r="H35" s="193">
        <v>111.20444464165466</v>
      </c>
      <c r="I35" s="193">
        <v>112.33601031713467</v>
      </c>
    </row>
    <row r="36" spans="1:12" x14ac:dyDescent="0.25">
      <c r="A36" s="199"/>
      <c r="B36" s="256"/>
      <c r="C36" s="213"/>
      <c r="D36" s="213"/>
      <c r="E36" s="213"/>
      <c r="F36" s="213"/>
      <c r="G36" s="213"/>
      <c r="H36" s="213"/>
      <c r="I36" s="213"/>
    </row>
    <row r="37" spans="1:12" x14ac:dyDescent="0.25">
      <c r="A37" s="199">
        <v>2018</v>
      </c>
      <c r="B37" s="213"/>
      <c r="C37" s="214"/>
      <c r="D37" s="213"/>
      <c r="E37" s="213"/>
      <c r="F37" s="213"/>
      <c r="G37" s="213"/>
      <c r="H37" s="213"/>
      <c r="I37" s="213"/>
    </row>
    <row r="38" spans="1:12" x14ac:dyDescent="0.25">
      <c r="A38" s="355" t="s">
        <v>373</v>
      </c>
      <c r="B38" s="257">
        <v>81.3</v>
      </c>
      <c r="C38" s="345">
        <v>71</v>
      </c>
      <c r="D38" s="257">
        <v>77.3</v>
      </c>
      <c r="E38" s="257">
        <v>66</v>
      </c>
      <c r="F38" s="257">
        <v>101.1</v>
      </c>
      <c r="G38" s="257">
        <v>95.5</v>
      </c>
      <c r="H38" s="257">
        <v>110.6</v>
      </c>
      <c r="I38" s="345">
        <v>101.1</v>
      </c>
    </row>
    <row r="39" spans="1:12" x14ac:dyDescent="0.25">
      <c r="A39" s="355" t="s">
        <v>629</v>
      </c>
      <c r="B39" s="345">
        <v>79.599999999999994</v>
      </c>
      <c r="C39" s="345">
        <v>69.5</v>
      </c>
      <c r="D39" s="345">
        <v>91.1</v>
      </c>
      <c r="E39" s="345">
        <v>87</v>
      </c>
      <c r="F39" s="345">
        <v>84.6</v>
      </c>
      <c r="G39" s="345">
        <v>85.6</v>
      </c>
      <c r="H39" s="345">
        <v>121.4</v>
      </c>
      <c r="I39" s="345">
        <v>126.5</v>
      </c>
    </row>
    <row r="40" spans="1:12" x14ac:dyDescent="0.25">
      <c r="A40" s="355" t="s">
        <v>375</v>
      </c>
      <c r="B40" s="345">
        <v>91.846522781774581</v>
      </c>
      <c r="C40" s="345">
        <v>85.140997830802604</v>
      </c>
      <c r="D40" s="345">
        <v>87.92042926318544</v>
      </c>
      <c r="E40" s="345">
        <v>89.433752775721686</v>
      </c>
      <c r="F40" s="345">
        <v>108.59188544152745</v>
      </c>
      <c r="G40" s="345">
        <v>112.5874125874126</v>
      </c>
      <c r="H40" s="345">
        <v>106.45390434483315</v>
      </c>
      <c r="I40" s="345">
        <v>109.6101186595384</v>
      </c>
    </row>
    <row r="41" spans="1:12" x14ac:dyDescent="0.25">
      <c r="A41" s="355" t="s">
        <v>376</v>
      </c>
      <c r="B41" s="345">
        <v>75.862068965517238</v>
      </c>
      <c r="C41" s="345">
        <v>71.897989210397256</v>
      </c>
      <c r="D41" s="345">
        <v>82.585987261146499</v>
      </c>
      <c r="E41" s="345">
        <v>85.946138755127507</v>
      </c>
      <c r="F41" s="345">
        <v>93.444909344490938</v>
      </c>
      <c r="G41" s="345">
        <v>93.798449612403104</v>
      </c>
      <c r="H41" s="345">
        <v>114.21499956905923</v>
      </c>
      <c r="I41" s="345">
        <v>111.59397796057738</v>
      </c>
    </row>
    <row r="42" spans="1:12" x14ac:dyDescent="0.25">
      <c r="A42" s="355" t="s">
        <v>914</v>
      </c>
      <c r="B42" s="345">
        <v>93.487109905020347</v>
      </c>
      <c r="C42" s="345">
        <v>84.481792717086847</v>
      </c>
      <c r="D42" s="345">
        <v>92.531060387171337</v>
      </c>
      <c r="E42" s="345">
        <v>101.9469405220368</v>
      </c>
      <c r="F42" s="345">
        <v>109.38628158844766</v>
      </c>
      <c r="G42" s="345">
        <v>102.85714285714286</v>
      </c>
      <c r="H42" s="345">
        <v>111.86949867412281</v>
      </c>
      <c r="I42" s="345">
        <v>107.33041575492341</v>
      </c>
    </row>
    <row r="43" spans="1:12" x14ac:dyDescent="0.25">
      <c r="A43" s="355" t="s">
        <v>378</v>
      </c>
      <c r="B43" s="345">
        <v>91.765980498374859</v>
      </c>
      <c r="C43" s="345">
        <v>87.155133423790147</v>
      </c>
      <c r="D43" s="345">
        <v>94.980738726489918</v>
      </c>
      <c r="E43" s="345">
        <v>97.846816364195632</v>
      </c>
      <c r="F43" s="345">
        <v>90.818030050083479</v>
      </c>
      <c r="G43" s="345">
        <v>84.166666666666671</v>
      </c>
      <c r="H43" s="345">
        <v>102.03460544520553</v>
      </c>
      <c r="I43" s="345">
        <v>102.33253152562139</v>
      </c>
    </row>
    <row r="44" spans="1:12" s="270" customFormat="1" x14ac:dyDescent="0.25">
      <c r="A44" s="355" t="s">
        <v>379</v>
      </c>
      <c r="B44" s="345">
        <v>73.819742489270382</v>
      </c>
      <c r="C44" s="345">
        <v>66.68120366332316</v>
      </c>
      <c r="D44" s="345">
        <v>78.958242714223573</v>
      </c>
      <c r="E44" s="345">
        <v>79.858087405257209</v>
      </c>
      <c r="F44" s="345">
        <v>110.72106261859582</v>
      </c>
      <c r="G44" s="345">
        <v>107.40740740740742</v>
      </c>
      <c r="H44" s="345">
        <v>109.45140131186643</v>
      </c>
      <c r="I44" s="345">
        <v>110.05375123022181</v>
      </c>
    </row>
    <row r="45" spans="1:12" s="270" customFormat="1" x14ac:dyDescent="0.25">
      <c r="A45" s="736"/>
      <c r="B45" s="737"/>
      <c r="C45" s="737"/>
      <c r="D45" s="737"/>
      <c r="E45" s="737"/>
      <c r="F45" s="737"/>
      <c r="G45" s="737"/>
      <c r="H45" s="737"/>
      <c r="I45" s="737"/>
    </row>
    <row r="46" spans="1:12" s="270" customFormat="1" x14ac:dyDescent="0.25">
      <c r="A46" s="355">
        <v>2019</v>
      </c>
      <c r="B46" s="737"/>
      <c r="C46" s="737"/>
      <c r="D46" s="737"/>
      <c r="E46" s="737"/>
      <c r="F46" s="737"/>
      <c r="G46" s="737"/>
      <c r="H46" s="737"/>
      <c r="I46" s="737"/>
      <c r="J46" s="337"/>
      <c r="K46" s="337"/>
      <c r="L46" s="337"/>
    </row>
    <row r="47" spans="1:12" s="270" customFormat="1" x14ac:dyDescent="0.25">
      <c r="A47" s="355" t="s">
        <v>364</v>
      </c>
      <c r="B47" s="345">
        <v>68.461538461538467</v>
      </c>
      <c r="C47" s="345">
        <v>66.867469879518069</v>
      </c>
      <c r="D47" s="345">
        <v>90.029213768576142</v>
      </c>
      <c r="E47" s="345">
        <v>92.412140575079874</v>
      </c>
      <c r="F47" s="345">
        <v>87.5</v>
      </c>
      <c r="G47" s="345">
        <v>88.321167883211686</v>
      </c>
      <c r="H47" s="345">
        <v>92.426141450313338</v>
      </c>
      <c r="I47" s="345">
        <v>85.022432548706291</v>
      </c>
      <c r="J47" s="337"/>
      <c r="K47" s="337"/>
      <c r="L47" s="337"/>
    </row>
    <row r="48" spans="1:12" s="270" customFormat="1" x14ac:dyDescent="0.25">
      <c r="A48" s="355" t="s">
        <v>380</v>
      </c>
      <c r="B48" s="345">
        <v>89.269746646795824</v>
      </c>
      <c r="C48" s="345">
        <v>86.745258453906359</v>
      </c>
      <c r="D48" s="345">
        <v>85.557655954631386</v>
      </c>
      <c r="E48" s="345">
        <v>82.533120084882157</v>
      </c>
      <c r="F48" s="345">
        <v>147.05882352941177</v>
      </c>
      <c r="G48" s="345">
        <v>159.88659036018063</v>
      </c>
      <c r="H48" s="345">
        <v>100.49908051863405</v>
      </c>
      <c r="I48" s="345">
        <v>101.47182420995922</v>
      </c>
    </row>
    <row r="49" spans="1:15" x14ac:dyDescent="0.25">
      <c r="A49" s="355" t="s">
        <v>543</v>
      </c>
      <c r="B49" s="345">
        <v>104.83870967741936</v>
      </c>
      <c r="C49" s="345">
        <v>112.98927335640137</v>
      </c>
      <c r="D49" s="345">
        <v>120.02332814930016</v>
      </c>
      <c r="E49" s="345">
        <v>119.61246206558981</v>
      </c>
      <c r="F49" s="345">
        <v>87.058823529411768</v>
      </c>
      <c r="G49" s="345">
        <v>84.586538461538467</v>
      </c>
      <c r="H49" s="345">
        <v>98.253204674105191</v>
      </c>
      <c r="I49" s="345">
        <v>101.18937000557517</v>
      </c>
      <c r="J49" s="388"/>
      <c r="K49" s="270"/>
      <c r="L49" s="270"/>
      <c r="M49" s="270"/>
      <c r="N49" s="270"/>
      <c r="O49" s="270"/>
    </row>
    <row r="50" spans="1:15" s="270" customFormat="1" x14ac:dyDescent="0.25">
      <c r="A50" s="355" t="s">
        <v>841</v>
      </c>
      <c r="B50" s="345">
        <v>105.73426573426573</v>
      </c>
      <c r="C50" s="345">
        <v>109.45162365341193</v>
      </c>
      <c r="D50" s="345">
        <v>127.63295099061523</v>
      </c>
      <c r="E50" s="345">
        <v>134.65499883673755</v>
      </c>
      <c r="F50" s="345">
        <v>107.79220779220779</v>
      </c>
      <c r="G50" s="345">
        <v>114.42041682036151</v>
      </c>
      <c r="H50" s="345">
        <v>93.611752140559076</v>
      </c>
      <c r="I50" s="345">
        <v>99.54529167892801</v>
      </c>
    </row>
    <row r="51" spans="1:15" s="270" customFormat="1" x14ac:dyDescent="0.25">
      <c r="A51" s="355" t="s">
        <v>758</v>
      </c>
      <c r="B51" s="345">
        <v>74.719101123595507</v>
      </c>
      <c r="C51" s="345">
        <v>80.916588503796547</v>
      </c>
      <c r="D51" s="345">
        <v>128.39148936170213</v>
      </c>
      <c r="E51" s="345">
        <v>134.42302252660897</v>
      </c>
      <c r="F51" s="345">
        <v>114.20029895366218</v>
      </c>
      <c r="G51" s="345">
        <v>107.16430358632194</v>
      </c>
      <c r="H51" s="345">
        <v>100.63330847230525</v>
      </c>
      <c r="I51" s="345">
        <v>104.80947965930567</v>
      </c>
    </row>
    <row r="52" spans="1:15" x14ac:dyDescent="0.25">
      <c r="A52" s="645" t="s">
        <v>373</v>
      </c>
      <c r="B52" s="646">
        <v>92.587601078167111</v>
      </c>
      <c r="C52" s="646">
        <v>99.807925719140684</v>
      </c>
      <c r="D52" s="646">
        <v>123.94005847953217</v>
      </c>
      <c r="E52" s="646">
        <v>142.62108871345959</v>
      </c>
      <c r="F52" s="646">
        <v>113.15789473684211</v>
      </c>
      <c r="G52" s="646">
        <v>142.45381335859781</v>
      </c>
      <c r="H52" s="646">
        <v>112.94521814297509</v>
      </c>
      <c r="I52" s="646">
        <v>121.76357634990001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opLeftCell="A25" workbookViewId="0">
      <selection activeCell="D58" sqref="D58"/>
    </sheetView>
  </sheetViews>
  <sheetFormatPr defaultRowHeight="15" x14ac:dyDescent="0.25"/>
  <cols>
    <col min="1" max="1" width="9.140625" style="88"/>
    <col min="2" max="2" width="10" style="88" customWidth="1"/>
    <col min="3" max="3" width="12.85546875" style="88" customWidth="1"/>
    <col min="4" max="6" width="9.140625" style="88"/>
    <col min="7" max="8" width="11.42578125" style="88" customWidth="1"/>
    <col min="9" max="9" width="14" style="88" customWidth="1"/>
    <col min="10" max="10" width="9.140625" style="88"/>
    <col min="11" max="11" width="11.42578125" style="88" customWidth="1"/>
    <col min="12" max="12" width="9.140625" style="88"/>
    <col min="13" max="13" width="9.140625" style="88" customWidth="1"/>
    <col min="14" max="16384" width="9.140625" style="88"/>
  </cols>
  <sheetData>
    <row r="1" spans="1:15" x14ac:dyDescent="0.25">
      <c r="A1" s="389" t="s">
        <v>197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5" x14ac:dyDescent="0.25">
      <c r="A2" s="391" t="s">
        <v>198</v>
      </c>
      <c r="B2" s="392"/>
      <c r="C2" s="392"/>
      <c r="D2" s="392"/>
      <c r="E2" s="390"/>
      <c r="F2" s="390"/>
      <c r="G2" s="390"/>
      <c r="H2" s="390"/>
      <c r="I2" s="390"/>
      <c r="J2" s="390"/>
      <c r="K2" s="390"/>
    </row>
    <row r="3" spans="1:15" x14ac:dyDescent="0.25">
      <c r="A3" s="393"/>
      <c r="B3" s="393"/>
      <c r="C3" s="393"/>
      <c r="D3" s="393"/>
      <c r="E3" s="392"/>
      <c r="F3" s="392"/>
      <c r="G3" s="392"/>
      <c r="H3" s="390"/>
      <c r="I3" s="390"/>
      <c r="J3" s="390"/>
      <c r="K3" s="394" t="s">
        <v>199</v>
      </c>
    </row>
    <row r="4" spans="1:15" ht="25.5" customHeight="1" x14ac:dyDescent="0.25">
      <c r="A4" s="846"/>
      <c r="B4" s="840" t="s">
        <v>127</v>
      </c>
      <c r="C4" s="621" t="s">
        <v>200</v>
      </c>
      <c r="D4" s="840" t="s">
        <v>201</v>
      </c>
      <c r="E4" s="840" t="s">
        <v>202</v>
      </c>
      <c r="F4" s="840" t="s">
        <v>203</v>
      </c>
      <c r="G4" s="840" t="s">
        <v>204</v>
      </c>
      <c r="H4" s="840" t="s">
        <v>205</v>
      </c>
      <c r="I4" s="840" t="s">
        <v>206</v>
      </c>
      <c r="J4" s="840" t="s">
        <v>207</v>
      </c>
      <c r="K4" s="843" t="s">
        <v>208</v>
      </c>
    </row>
    <row r="5" spans="1:15" x14ac:dyDescent="0.25">
      <c r="A5" s="847"/>
      <c r="B5" s="841"/>
      <c r="C5" s="622" t="s">
        <v>209</v>
      </c>
      <c r="D5" s="841"/>
      <c r="E5" s="841"/>
      <c r="F5" s="841"/>
      <c r="G5" s="841"/>
      <c r="H5" s="841"/>
      <c r="I5" s="841"/>
      <c r="J5" s="841"/>
      <c r="K5" s="844"/>
    </row>
    <row r="6" spans="1:15" ht="25.5" x14ac:dyDescent="0.25">
      <c r="A6" s="848"/>
      <c r="B6" s="842"/>
      <c r="C6" s="395" t="s">
        <v>210</v>
      </c>
      <c r="D6" s="842"/>
      <c r="E6" s="842"/>
      <c r="F6" s="842"/>
      <c r="G6" s="842"/>
      <c r="H6" s="842"/>
      <c r="I6" s="842"/>
      <c r="J6" s="842"/>
      <c r="K6" s="845"/>
    </row>
    <row r="7" spans="1:15" x14ac:dyDescent="0.25">
      <c r="A7" s="200">
        <v>2014</v>
      </c>
      <c r="B7" s="201">
        <v>16973710</v>
      </c>
      <c r="C7" s="201">
        <v>316084</v>
      </c>
      <c r="D7" s="201">
        <v>7429921</v>
      </c>
      <c r="E7" s="201">
        <v>3527113</v>
      </c>
      <c r="F7" s="201">
        <v>166006</v>
      </c>
      <c r="G7" s="201">
        <v>193512</v>
      </c>
      <c r="H7" s="201">
        <v>1516972</v>
      </c>
      <c r="I7" s="201">
        <v>2049933</v>
      </c>
      <c r="J7" s="201">
        <v>531668</v>
      </c>
      <c r="K7" s="201">
        <v>1242501</v>
      </c>
    </row>
    <row r="8" spans="1:15" x14ac:dyDescent="0.25">
      <c r="A8" s="200">
        <v>2015</v>
      </c>
      <c r="B8" s="201">
        <v>17645024</v>
      </c>
      <c r="C8" s="201">
        <v>274428</v>
      </c>
      <c r="D8" s="201">
        <v>7105614</v>
      </c>
      <c r="E8" s="201">
        <v>3803735</v>
      </c>
      <c r="F8" s="201">
        <v>180483</v>
      </c>
      <c r="G8" s="201">
        <v>186632</v>
      </c>
      <c r="H8" s="201">
        <v>1450084</v>
      </c>
      <c r="I8" s="201">
        <v>2145023</v>
      </c>
      <c r="J8" s="201">
        <v>588816</v>
      </c>
      <c r="K8" s="201">
        <v>1910209</v>
      </c>
      <c r="O8" s="634"/>
    </row>
    <row r="9" spans="1:15" x14ac:dyDescent="0.25">
      <c r="A9" s="200">
        <v>2016</v>
      </c>
      <c r="B9" s="201">
        <v>18026006</v>
      </c>
      <c r="C9" s="201">
        <v>236435</v>
      </c>
      <c r="D9" s="201">
        <v>6392732</v>
      </c>
      <c r="E9" s="201">
        <v>3376660</v>
      </c>
      <c r="F9" s="201">
        <v>191319</v>
      </c>
      <c r="G9" s="201">
        <v>267962</v>
      </c>
      <c r="H9" s="201">
        <v>1700554</v>
      </c>
      <c r="I9" s="201">
        <v>2079384</v>
      </c>
      <c r="J9" s="201">
        <v>645576</v>
      </c>
      <c r="K9" s="201">
        <v>3135384</v>
      </c>
    </row>
    <row r="10" spans="1:15" x14ac:dyDescent="0.25">
      <c r="A10" s="200">
        <v>2017</v>
      </c>
      <c r="B10" s="201">
        <v>19009834</v>
      </c>
      <c r="C10" s="201">
        <v>287682</v>
      </c>
      <c r="D10" s="201">
        <v>6272860</v>
      </c>
      <c r="E10" s="201">
        <v>3660623</v>
      </c>
      <c r="F10" s="201">
        <v>205850</v>
      </c>
      <c r="G10" s="201">
        <v>229808</v>
      </c>
      <c r="H10" s="201">
        <v>1701305</v>
      </c>
      <c r="I10" s="201">
        <v>2149819</v>
      </c>
      <c r="J10" s="201">
        <v>635252</v>
      </c>
      <c r="K10" s="201">
        <v>3866635</v>
      </c>
    </row>
    <row r="11" spans="1:15" x14ac:dyDescent="0.25">
      <c r="A11" s="200">
        <v>2018</v>
      </c>
      <c r="B11" s="201">
        <f t="shared" ref="B11:K11" si="0">SUM(B14:B23)</f>
        <v>10977810</v>
      </c>
      <c r="C11" s="201">
        <f t="shared" si="0"/>
        <v>233396</v>
      </c>
      <c r="D11" s="201">
        <f t="shared" si="0"/>
        <v>3858768</v>
      </c>
      <c r="E11" s="201">
        <f t="shared" si="0"/>
        <v>2117907</v>
      </c>
      <c r="F11" s="201">
        <f t="shared" si="0"/>
        <v>121798</v>
      </c>
      <c r="G11" s="201">
        <f t="shared" si="0"/>
        <v>164714</v>
      </c>
      <c r="H11" s="201">
        <f t="shared" si="0"/>
        <v>811208</v>
      </c>
      <c r="I11" s="201">
        <f t="shared" si="0"/>
        <v>1454020</v>
      </c>
      <c r="J11" s="201">
        <f t="shared" si="0"/>
        <v>457531</v>
      </c>
      <c r="K11" s="201">
        <f t="shared" si="0"/>
        <v>1758479</v>
      </c>
    </row>
    <row r="12" spans="1:15" x14ac:dyDescent="0.25">
      <c r="A12" s="274"/>
      <c r="B12" s="548"/>
      <c r="C12" s="548"/>
      <c r="D12" s="548"/>
      <c r="E12" s="548"/>
      <c r="F12" s="548"/>
      <c r="G12" s="548"/>
      <c r="H12" s="548"/>
      <c r="I12" s="548"/>
      <c r="J12" s="548"/>
      <c r="K12" s="548"/>
    </row>
    <row r="13" spans="1:15" x14ac:dyDescent="0.25">
      <c r="A13" s="326">
        <v>2018</v>
      </c>
      <c r="B13" s="441"/>
      <c r="C13" s="441"/>
      <c r="D13" s="441"/>
      <c r="E13" s="441"/>
      <c r="F13" s="441"/>
      <c r="G13" s="441"/>
      <c r="H13" s="441"/>
      <c r="I13" s="441"/>
      <c r="J13" s="441"/>
      <c r="K13" s="441"/>
    </row>
    <row r="14" spans="1:15" x14ac:dyDescent="0.25">
      <c r="A14" s="273" t="s">
        <v>851</v>
      </c>
      <c r="B14" s="273">
        <v>1676349</v>
      </c>
      <c r="C14" s="273">
        <v>29476</v>
      </c>
      <c r="D14" s="273">
        <v>591571</v>
      </c>
      <c r="E14" s="273">
        <v>308570</v>
      </c>
      <c r="F14" s="273">
        <v>11152</v>
      </c>
      <c r="G14" s="273">
        <v>14507</v>
      </c>
      <c r="H14" s="273">
        <v>118139</v>
      </c>
      <c r="I14" s="273">
        <v>185960</v>
      </c>
      <c r="J14" s="273">
        <v>54766</v>
      </c>
      <c r="K14" s="273">
        <v>362212</v>
      </c>
    </row>
    <row r="15" spans="1:15" x14ac:dyDescent="0.25">
      <c r="A15" s="273" t="s">
        <v>711</v>
      </c>
      <c r="B15" s="273">
        <v>1414693</v>
      </c>
      <c r="C15" s="273">
        <v>27371</v>
      </c>
      <c r="D15" s="273">
        <v>539604</v>
      </c>
      <c r="E15" s="273">
        <v>291829</v>
      </c>
      <c r="F15" s="273">
        <v>13765</v>
      </c>
      <c r="G15" s="273">
        <v>12381</v>
      </c>
      <c r="H15" s="273">
        <v>100852</v>
      </c>
      <c r="I15" s="273">
        <v>161299</v>
      </c>
      <c r="J15" s="273">
        <v>57903</v>
      </c>
      <c r="K15" s="273">
        <v>209690</v>
      </c>
    </row>
    <row r="16" spans="1:15" x14ac:dyDescent="0.25">
      <c r="A16" s="273" t="s">
        <v>375</v>
      </c>
      <c r="B16" s="273">
        <v>1433846</v>
      </c>
      <c r="C16" s="273">
        <v>28778</v>
      </c>
      <c r="D16" s="273">
        <v>573219</v>
      </c>
      <c r="E16" s="273">
        <v>274176</v>
      </c>
      <c r="F16" s="273">
        <v>16843</v>
      </c>
      <c r="G16" s="273">
        <v>16212</v>
      </c>
      <c r="H16" s="273">
        <v>103675</v>
      </c>
      <c r="I16" s="273">
        <v>185654</v>
      </c>
      <c r="J16" s="273">
        <v>61071</v>
      </c>
      <c r="K16" s="273">
        <v>174220</v>
      </c>
    </row>
    <row r="17" spans="1:11" x14ac:dyDescent="0.25">
      <c r="A17" s="273" t="s">
        <v>909</v>
      </c>
      <c r="B17" s="273">
        <v>1362413</v>
      </c>
      <c r="C17" s="273">
        <v>35902</v>
      </c>
      <c r="D17" s="273">
        <v>527672</v>
      </c>
      <c r="E17" s="273">
        <v>268242</v>
      </c>
      <c r="F17" s="273">
        <v>23795</v>
      </c>
      <c r="G17" s="273">
        <v>18803</v>
      </c>
      <c r="H17" s="273">
        <v>102882</v>
      </c>
      <c r="I17" s="273">
        <v>188659</v>
      </c>
      <c r="J17" s="273">
        <v>56427</v>
      </c>
      <c r="K17" s="273">
        <v>140031</v>
      </c>
    </row>
    <row r="18" spans="1:11" x14ac:dyDescent="0.25">
      <c r="A18" s="273" t="s">
        <v>914</v>
      </c>
      <c r="B18" s="273">
        <v>1370108</v>
      </c>
      <c r="C18" s="273">
        <v>28386</v>
      </c>
      <c r="D18" s="273">
        <v>511775</v>
      </c>
      <c r="E18" s="273">
        <v>257897</v>
      </c>
      <c r="F18" s="273">
        <v>19025</v>
      </c>
      <c r="G18" s="273">
        <v>29923</v>
      </c>
      <c r="H18" s="273">
        <v>97849</v>
      </c>
      <c r="I18" s="273">
        <v>186565</v>
      </c>
      <c r="J18" s="273">
        <v>57780</v>
      </c>
      <c r="K18" s="273">
        <v>180909</v>
      </c>
    </row>
    <row r="19" spans="1:11" x14ac:dyDescent="0.25">
      <c r="A19" s="273" t="s">
        <v>952</v>
      </c>
      <c r="B19" s="273">
        <v>1222818</v>
      </c>
      <c r="C19" s="273">
        <v>28550</v>
      </c>
      <c r="D19" s="273">
        <v>413123</v>
      </c>
      <c r="E19" s="273">
        <v>255992</v>
      </c>
      <c r="F19" s="273">
        <v>15979</v>
      </c>
      <c r="G19" s="273">
        <v>24144</v>
      </c>
      <c r="H19" s="273">
        <v>95844</v>
      </c>
      <c r="I19" s="273">
        <v>171992</v>
      </c>
      <c r="J19" s="273">
        <v>56108</v>
      </c>
      <c r="K19" s="273">
        <v>161088</v>
      </c>
    </row>
    <row r="20" spans="1:11" x14ac:dyDescent="0.25">
      <c r="A20" s="273" t="s">
        <v>1015</v>
      </c>
      <c r="B20" s="273">
        <v>1410074</v>
      </c>
      <c r="C20" s="273">
        <v>28253</v>
      </c>
      <c r="D20" s="273">
        <v>384345</v>
      </c>
      <c r="E20" s="273">
        <v>259338</v>
      </c>
      <c r="F20" s="273">
        <v>13181</v>
      </c>
      <c r="G20" s="273">
        <v>27214</v>
      </c>
      <c r="H20" s="273">
        <v>100646</v>
      </c>
      <c r="I20" s="273">
        <v>194623</v>
      </c>
      <c r="J20" s="273">
        <v>61211</v>
      </c>
      <c r="K20" s="273">
        <v>341264</v>
      </c>
    </row>
    <row r="21" spans="1:11" x14ac:dyDescent="0.2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</row>
    <row r="22" spans="1:11" x14ac:dyDescent="0.25">
      <c r="A22" s="326">
        <v>2019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</row>
    <row r="23" spans="1:11" x14ac:dyDescent="0.25">
      <c r="A23" s="273" t="s">
        <v>1088</v>
      </c>
      <c r="B23" s="273">
        <v>1087509</v>
      </c>
      <c r="C23" s="273">
        <v>26680</v>
      </c>
      <c r="D23" s="273">
        <v>317459</v>
      </c>
      <c r="E23" s="273">
        <v>201863</v>
      </c>
      <c r="F23" s="273">
        <v>8058</v>
      </c>
      <c r="G23" s="273">
        <v>21530</v>
      </c>
      <c r="H23" s="273">
        <v>91321</v>
      </c>
      <c r="I23" s="273">
        <v>179268</v>
      </c>
      <c r="J23" s="273">
        <v>52265</v>
      </c>
      <c r="K23" s="273">
        <v>189065</v>
      </c>
    </row>
    <row r="24" spans="1:11" x14ac:dyDescent="0.25">
      <c r="A24" s="273" t="s">
        <v>380</v>
      </c>
      <c r="B24" s="273">
        <v>1053758</v>
      </c>
      <c r="C24" s="273">
        <v>27156</v>
      </c>
      <c r="D24" s="273">
        <v>301558</v>
      </c>
      <c r="E24" s="273">
        <v>226558</v>
      </c>
      <c r="F24" s="273">
        <v>8120</v>
      </c>
      <c r="G24" s="273">
        <v>21413</v>
      </c>
      <c r="H24" s="273">
        <v>80010</v>
      </c>
      <c r="I24" s="273">
        <v>175838</v>
      </c>
      <c r="J24" s="273">
        <v>51011</v>
      </c>
      <c r="K24" s="273">
        <v>162094</v>
      </c>
    </row>
    <row r="25" spans="1:11" x14ac:dyDescent="0.25">
      <c r="A25" s="273" t="s">
        <v>1089</v>
      </c>
      <c r="B25" s="273">
        <v>967306</v>
      </c>
      <c r="C25" s="273">
        <v>24972</v>
      </c>
      <c r="D25" s="273">
        <v>287882</v>
      </c>
      <c r="E25" s="273">
        <v>178934</v>
      </c>
      <c r="F25" s="273">
        <v>9075</v>
      </c>
      <c r="G25" s="273">
        <v>19877</v>
      </c>
      <c r="H25" s="273">
        <v>84398</v>
      </c>
      <c r="I25" s="273">
        <v>163989</v>
      </c>
      <c r="J25" s="273">
        <v>54113</v>
      </c>
      <c r="K25" s="273">
        <v>144069</v>
      </c>
    </row>
    <row r="26" spans="1:11" x14ac:dyDescent="0.25">
      <c r="A26" s="273" t="s">
        <v>841</v>
      </c>
      <c r="B26" s="273">
        <v>1090517</v>
      </c>
      <c r="C26" s="273">
        <v>23685</v>
      </c>
      <c r="D26" s="273">
        <v>335926</v>
      </c>
      <c r="E26" s="273">
        <v>191010</v>
      </c>
      <c r="F26" s="273">
        <v>9460</v>
      </c>
      <c r="G26" s="273">
        <v>21726</v>
      </c>
      <c r="H26" s="273">
        <v>111296</v>
      </c>
      <c r="I26" s="273">
        <v>158039</v>
      </c>
      <c r="J26" s="273">
        <v>50840</v>
      </c>
      <c r="K26" s="273">
        <v>188536</v>
      </c>
    </row>
    <row r="27" spans="1:11" x14ac:dyDescent="0.25">
      <c r="A27" s="273" t="s">
        <v>372</v>
      </c>
      <c r="B27" s="273">
        <v>1366672</v>
      </c>
      <c r="C27" s="273">
        <v>24634</v>
      </c>
      <c r="D27" s="273">
        <v>470446</v>
      </c>
      <c r="E27" s="273">
        <v>267415</v>
      </c>
      <c r="F27" s="273">
        <v>10180</v>
      </c>
      <c r="G27" s="273">
        <v>17653</v>
      </c>
      <c r="H27" s="273">
        <v>96945</v>
      </c>
      <c r="I27" s="273">
        <v>167980</v>
      </c>
      <c r="J27" s="273">
        <v>58057</v>
      </c>
      <c r="K27" s="273">
        <v>253362</v>
      </c>
    </row>
    <row r="28" spans="1:11" x14ac:dyDescent="0.25">
      <c r="A28" s="273" t="s">
        <v>851</v>
      </c>
      <c r="B28" s="273">
        <v>1286169</v>
      </c>
      <c r="C28" s="273">
        <v>25805</v>
      </c>
      <c r="D28" s="273">
        <v>430684</v>
      </c>
      <c r="E28" s="273">
        <v>286622</v>
      </c>
      <c r="F28" s="273">
        <v>9360</v>
      </c>
      <c r="G28" s="273">
        <v>15937</v>
      </c>
      <c r="H28" s="273">
        <v>102502</v>
      </c>
      <c r="I28" s="273">
        <v>163307</v>
      </c>
      <c r="J28" s="273">
        <v>60187</v>
      </c>
      <c r="K28" s="273">
        <v>191765</v>
      </c>
    </row>
    <row r="29" spans="1:11" ht="25.5" customHeight="1" x14ac:dyDescent="0.25">
      <c r="A29" s="294" t="s">
        <v>569</v>
      </c>
      <c r="B29" s="294"/>
      <c r="C29" s="294"/>
      <c r="D29" s="294"/>
      <c r="E29" s="294"/>
      <c r="F29" s="294"/>
      <c r="G29" s="294"/>
      <c r="H29" s="294"/>
      <c r="I29" s="294"/>
      <c r="J29" s="294"/>
      <c r="K29" s="294"/>
    </row>
    <row r="30" spans="1:11" x14ac:dyDescent="0.25">
      <c r="A30" s="326">
        <v>2014</v>
      </c>
      <c r="B30" s="285">
        <v>90.9</v>
      </c>
      <c r="C30" s="285">
        <v>71.2</v>
      </c>
      <c r="D30" s="285">
        <v>81.400000000000006</v>
      </c>
      <c r="E30" s="285">
        <v>85.7</v>
      </c>
      <c r="F30" s="285">
        <v>110</v>
      </c>
      <c r="G30" s="285">
        <v>97</v>
      </c>
      <c r="H30" s="285">
        <v>103.6</v>
      </c>
      <c r="I30" s="285">
        <v>99.8</v>
      </c>
      <c r="J30" s="285">
        <v>108.8</v>
      </c>
      <c r="K30" s="285">
        <v>196.8</v>
      </c>
    </row>
    <row r="31" spans="1:11" x14ac:dyDescent="0.25">
      <c r="A31" s="326">
        <v>2015</v>
      </c>
      <c r="B31" s="285">
        <v>104</v>
      </c>
      <c r="C31" s="285">
        <v>86.8</v>
      </c>
      <c r="D31" s="285">
        <v>95.6</v>
      </c>
      <c r="E31" s="285">
        <v>107.8</v>
      </c>
      <c r="F31" s="285">
        <v>108.7</v>
      </c>
      <c r="G31" s="285">
        <v>96.4</v>
      </c>
      <c r="H31" s="286">
        <v>95.6</v>
      </c>
      <c r="I31" s="286">
        <v>104.6</v>
      </c>
      <c r="J31" s="286">
        <v>110.7</v>
      </c>
      <c r="K31" s="286">
        <v>153.69999999999999</v>
      </c>
    </row>
    <row r="32" spans="1:11" x14ac:dyDescent="0.25">
      <c r="A32" s="326">
        <v>2016</v>
      </c>
      <c r="B32" s="285">
        <v>102.2</v>
      </c>
      <c r="C32" s="285">
        <v>86.2</v>
      </c>
      <c r="D32" s="285">
        <v>90</v>
      </c>
      <c r="E32" s="285">
        <v>88.8</v>
      </c>
      <c r="F32" s="285">
        <v>106</v>
      </c>
      <c r="G32" s="285">
        <v>143.6</v>
      </c>
      <c r="H32" s="286">
        <v>117.3</v>
      </c>
      <c r="I32" s="286">
        <v>96.9</v>
      </c>
      <c r="J32" s="286">
        <v>109.6</v>
      </c>
      <c r="K32" s="286">
        <v>164.1</v>
      </c>
    </row>
    <row r="33" spans="1:11" x14ac:dyDescent="0.25">
      <c r="A33" s="326">
        <v>2017</v>
      </c>
      <c r="B33" s="285">
        <v>105.5</v>
      </c>
      <c r="C33" s="285">
        <v>121.7</v>
      </c>
      <c r="D33" s="285">
        <v>98.1</v>
      </c>
      <c r="E33" s="285">
        <v>108.4</v>
      </c>
      <c r="F33" s="285">
        <v>107.6</v>
      </c>
      <c r="G33" s="285">
        <v>85.8</v>
      </c>
      <c r="H33" s="285">
        <v>100</v>
      </c>
      <c r="I33" s="285">
        <v>103.4</v>
      </c>
      <c r="J33" s="285">
        <v>98.4</v>
      </c>
      <c r="K33" s="285">
        <v>123.3</v>
      </c>
    </row>
    <row r="34" spans="1:11" x14ac:dyDescent="0.25">
      <c r="A34" s="326">
        <v>2018</v>
      </c>
      <c r="B34" s="285">
        <f>B11/B10*100</f>
        <v>57.748058189250898</v>
      </c>
      <c r="C34" s="285">
        <f t="shared" ref="C34:K34" si="1">C11/C10*100</f>
        <v>81.129858663385264</v>
      </c>
      <c r="D34" s="285">
        <f t="shared" si="1"/>
        <v>61.515289676479313</v>
      </c>
      <c r="E34" s="285">
        <f t="shared" si="1"/>
        <v>57.856463230439189</v>
      </c>
      <c r="F34" s="285">
        <f t="shared" si="1"/>
        <v>59.168326451299492</v>
      </c>
      <c r="G34" s="285">
        <f t="shared" si="1"/>
        <v>71.674615331058959</v>
      </c>
      <c r="H34" s="285">
        <f t="shared" si="1"/>
        <v>47.681515072253362</v>
      </c>
      <c r="I34" s="285">
        <f t="shared" si="1"/>
        <v>67.634531093082714</v>
      </c>
      <c r="J34" s="285">
        <f t="shared" si="1"/>
        <v>72.023543412692916</v>
      </c>
      <c r="K34" s="285">
        <f t="shared" si="1"/>
        <v>45.47827762382537</v>
      </c>
    </row>
    <row r="35" spans="1:11" x14ac:dyDescent="0.25">
      <c r="A35" s="273"/>
      <c r="B35" s="112" t="s">
        <v>111</v>
      </c>
      <c r="C35" s="112"/>
      <c r="D35" s="111"/>
      <c r="E35" s="111"/>
      <c r="F35" s="112"/>
      <c r="G35" s="111"/>
      <c r="H35" s="111"/>
      <c r="I35" s="111"/>
      <c r="J35" s="111"/>
      <c r="K35" s="111"/>
    </row>
    <row r="36" spans="1:11" x14ac:dyDescent="0.25">
      <c r="A36" s="326">
        <v>2018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</row>
    <row r="37" spans="1:11" x14ac:dyDescent="0.25">
      <c r="A37" s="273" t="s">
        <v>373</v>
      </c>
      <c r="B37" s="273">
        <v>94.1</v>
      </c>
      <c r="C37" s="273">
        <v>123.5</v>
      </c>
      <c r="D37" s="273">
        <v>85.9</v>
      </c>
      <c r="E37" s="273">
        <v>94.6</v>
      </c>
      <c r="F37" s="273">
        <v>137.5</v>
      </c>
      <c r="G37" s="273">
        <v>106.2</v>
      </c>
      <c r="H37" s="273">
        <v>72.3</v>
      </c>
      <c r="I37" s="273">
        <v>100.4</v>
      </c>
      <c r="J37" s="273">
        <v>122.5</v>
      </c>
      <c r="K37" s="273">
        <v>110.6</v>
      </c>
    </row>
    <row r="38" spans="1:11" x14ac:dyDescent="0.25">
      <c r="A38" s="273" t="s">
        <v>374</v>
      </c>
      <c r="B38" s="273">
        <v>79.599999999999994</v>
      </c>
      <c r="C38" s="273">
        <v>120.1</v>
      </c>
      <c r="D38" s="273">
        <v>91.2</v>
      </c>
      <c r="E38" s="273">
        <v>80.3</v>
      </c>
      <c r="F38" s="273">
        <v>104.1</v>
      </c>
      <c r="G38" s="273">
        <v>102.8</v>
      </c>
      <c r="H38" s="273">
        <v>92.7</v>
      </c>
      <c r="I38" s="273">
        <v>87.2</v>
      </c>
      <c r="J38" s="273">
        <v>119.5</v>
      </c>
      <c r="K38" s="273">
        <v>57.6</v>
      </c>
    </row>
    <row r="39" spans="1:11" s="95" customFormat="1" x14ac:dyDescent="0.25">
      <c r="A39" s="273" t="s">
        <v>375</v>
      </c>
      <c r="B39" s="273">
        <v>58.8</v>
      </c>
      <c r="C39" s="273">
        <v>107.9</v>
      </c>
      <c r="D39" s="273">
        <v>53.7</v>
      </c>
      <c r="E39" s="273">
        <v>43.5</v>
      </c>
      <c r="F39" s="273">
        <v>42.5</v>
      </c>
      <c r="G39" s="273">
        <v>108.7</v>
      </c>
      <c r="H39" s="273">
        <v>79.5</v>
      </c>
      <c r="I39" s="273">
        <v>95.2</v>
      </c>
      <c r="J39" s="273">
        <v>125.6</v>
      </c>
      <c r="K39" s="273">
        <v>61.1</v>
      </c>
    </row>
    <row r="40" spans="1:11" s="95" customFormat="1" x14ac:dyDescent="0.25">
      <c r="A40" s="273" t="s">
        <v>909</v>
      </c>
      <c r="B40" s="273">
        <v>77.2</v>
      </c>
      <c r="C40" s="273">
        <v>122.7</v>
      </c>
      <c r="D40" s="273">
        <v>74.099999999999994</v>
      </c>
      <c r="E40" s="273">
        <v>106.5</v>
      </c>
      <c r="F40" s="273">
        <v>77.8</v>
      </c>
      <c r="G40" s="273">
        <v>97</v>
      </c>
      <c r="H40" s="273">
        <v>62.3</v>
      </c>
      <c r="I40" s="273">
        <v>94.8</v>
      </c>
      <c r="J40" s="273">
        <v>109</v>
      </c>
      <c r="K40" s="273">
        <v>45.8</v>
      </c>
    </row>
    <row r="41" spans="1:11" x14ac:dyDescent="0.25">
      <c r="A41" s="273" t="s">
        <v>914</v>
      </c>
      <c r="B41" s="273">
        <v>69.2</v>
      </c>
      <c r="C41" s="273">
        <v>91.2</v>
      </c>
      <c r="D41" s="273">
        <v>68.8</v>
      </c>
      <c r="E41" s="273">
        <v>67.599999999999994</v>
      </c>
      <c r="F41" s="273">
        <v>57.4</v>
      </c>
      <c r="G41" s="273">
        <v>132.19999999999999</v>
      </c>
      <c r="H41" s="273">
        <v>57.6</v>
      </c>
      <c r="I41" s="273">
        <v>94.1</v>
      </c>
      <c r="J41" s="273">
        <v>107.5</v>
      </c>
      <c r="K41" s="273">
        <v>52.4</v>
      </c>
    </row>
    <row r="42" spans="1:11" x14ac:dyDescent="0.25">
      <c r="A42" s="273" t="s">
        <v>952</v>
      </c>
      <c r="B42" s="273">
        <v>78.7</v>
      </c>
      <c r="C42" s="273">
        <v>108.3</v>
      </c>
      <c r="D42" s="273">
        <v>83.6</v>
      </c>
      <c r="E42" s="273">
        <v>83.6</v>
      </c>
      <c r="F42" s="273">
        <v>73.3</v>
      </c>
      <c r="G42" s="273">
        <v>86.4</v>
      </c>
      <c r="H42" s="273">
        <v>60</v>
      </c>
      <c r="I42" s="273">
        <v>94.9</v>
      </c>
      <c r="J42" s="273">
        <v>97.2</v>
      </c>
      <c r="K42" s="273">
        <v>57.9</v>
      </c>
    </row>
    <row r="43" spans="1:11" s="95" customFormat="1" x14ac:dyDescent="0.25">
      <c r="A43" s="273" t="s">
        <v>1015</v>
      </c>
      <c r="B43" s="273">
        <v>85.9</v>
      </c>
      <c r="C43" s="273">
        <v>100.4</v>
      </c>
      <c r="D43" s="273">
        <v>94.6</v>
      </c>
      <c r="E43" s="273">
        <v>74.599999999999994</v>
      </c>
      <c r="F43" s="273">
        <v>66.2</v>
      </c>
      <c r="G43" s="273">
        <v>94.2</v>
      </c>
      <c r="H43" s="273">
        <v>76</v>
      </c>
      <c r="I43" s="273">
        <v>105.4</v>
      </c>
      <c r="J43" s="273">
        <v>103.7</v>
      </c>
      <c r="K43" s="273">
        <v>78.400000000000006</v>
      </c>
    </row>
    <row r="44" spans="1:11" s="95" customFormat="1" x14ac:dyDescent="0.25"/>
    <row r="45" spans="1:11" s="95" customFormat="1" x14ac:dyDescent="0.25">
      <c r="A45" s="326">
        <v>2019</v>
      </c>
      <c r="B45" s="273"/>
      <c r="C45" s="273"/>
      <c r="D45" s="273"/>
      <c r="E45" s="273"/>
      <c r="F45" s="273"/>
      <c r="G45" s="273"/>
      <c r="H45" s="273"/>
      <c r="I45" s="273"/>
      <c r="J45" s="273"/>
      <c r="K45" s="273"/>
    </row>
    <row r="46" spans="1:11" s="95" customFormat="1" x14ac:dyDescent="0.25">
      <c r="A46" s="273" t="s">
        <v>588</v>
      </c>
      <c r="B46" s="273">
        <v>81.400000000000006</v>
      </c>
      <c r="C46" s="273">
        <v>97.2</v>
      </c>
      <c r="D46" s="273">
        <v>96.8</v>
      </c>
      <c r="E46" s="273">
        <v>75.5</v>
      </c>
      <c r="F46" s="273">
        <v>50.3</v>
      </c>
      <c r="G46" s="273">
        <v>68.5</v>
      </c>
      <c r="H46" s="273">
        <v>66.8</v>
      </c>
      <c r="I46" s="273">
        <v>98.3</v>
      </c>
      <c r="J46" s="273">
        <v>90.9</v>
      </c>
      <c r="K46" s="273">
        <v>65.5</v>
      </c>
    </row>
    <row r="47" spans="1:11" s="95" customFormat="1" x14ac:dyDescent="0.25">
      <c r="A47" s="273" t="s">
        <v>589</v>
      </c>
      <c r="B47" s="273">
        <v>99.8</v>
      </c>
      <c r="C47" s="273">
        <v>121</v>
      </c>
      <c r="D47" s="273">
        <v>115.1</v>
      </c>
      <c r="E47" s="273">
        <v>104.8</v>
      </c>
      <c r="F47" s="273">
        <v>73.099999999999994</v>
      </c>
      <c r="G47" s="273">
        <v>84.4</v>
      </c>
      <c r="H47" s="273">
        <v>76.599999999999994</v>
      </c>
      <c r="I47" s="273">
        <v>112.3</v>
      </c>
      <c r="J47" s="283">
        <v>115.7</v>
      </c>
      <c r="K47" s="283">
        <v>75.8</v>
      </c>
    </row>
    <row r="48" spans="1:11" x14ac:dyDescent="0.25">
      <c r="A48" s="273" t="s">
        <v>1089</v>
      </c>
      <c r="B48" s="283">
        <v>79.8</v>
      </c>
      <c r="C48" s="283">
        <v>92.6</v>
      </c>
      <c r="D48" s="283">
        <v>95.7</v>
      </c>
      <c r="E48" s="283">
        <v>72.7</v>
      </c>
      <c r="F48" s="283">
        <v>87</v>
      </c>
      <c r="G48" s="283">
        <v>75.2</v>
      </c>
      <c r="H48" s="283">
        <v>70.900000000000006</v>
      </c>
      <c r="I48" s="283">
        <v>94.1</v>
      </c>
      <c r="J48" s="283">
        <v>113.9</v>
      </c>
      <c r="K48" s="283">
        <v>55.3</v>
      </c>
    </row>
    <row r="49" spans="1:11" x14ac:dyDescent="0.25">
      <c r="A49" s="273" t="s">
        <v>580</v>
      </c>
      <c r="B49" s="273">
        <v>83.2</v>
      </c>
      <c r="C49" s="273">
        <v>90.6</v>
      </c>
      <c r="D49" s="273">
        <v>93.6</v>
      </c>
      <c r="E49" s="273">
        <v>83.8</v>
      </c>
      <c r="F49" s="273">
        <v>87.8</v>
      </c>
      <c r="G49" s="273">
        <v>93.2</v>
      </c>
      <c r="H49" s="273">
        <v>76.7</v>
      </c>
      <c r="I49" s="273">
        <v>84.4</v>
      </c>
      <c r="J49" s="273">
        <v>124.5</v>
      </c>
      <c r="K49" s="299">
        <v>65</v>
      </c>
    </row>
    <row r="50" spans="1:11" x14ac:dyDescent="0.25">
      <c r="A50" s="273" t="s">
        <v>372</v>
      </c>
      <c r="B50" s="273">
        <v>72.5</v>
      </c>
      <c r="C50" s="273">
        <v>73.2</v>
      </c>
      <c r="D50" s="273">
        <v>71.7</v>
      </c>
      <c r="E50" s="273">
        <v>54.4</v>
      </c>
      <c r="F50" s="273">
        <v>96.8</v>
      </c>
      <c r="G50" s="299">
        <v>114</v>
      </c>
      <c r="H50" s="273">
        <v>90.2</v>
      </c>
      <c r="I50" s="273">
        <v>95.6</v>
      </c>
      <c r="J50" s="273">
        <v>85.9</v>
      </c>
      <c r="K50" s="273">
        <v>77.599999999999994</v>
      </c>
    </row>
    <row r="51" spans="1:11" x14ac:dyDescent="0.25">
      <c r="A51" s="475" t="s">
        <v>373</v>
      </c>
      <c r="B51" s="475">
        <v>76.7</v>
      </c>
      <c r="C51" s="475">
        <v>87.5</v>
      </c>
      <c r="D51" s="475">
        <v>72.8</v>
      </c>
      <c r="E51" s="475">
        <v>92.9</v>
      </c>
      <c r="F51" s="475">
        <v>83.9</v>
      </c>
      <c r="G51" s="647">
        <v>109.9</v>
      </c>
      <c r="H51" s="475">
        <v>86.8</v>
      </c>
      <c r="I51" s="475">
        <v>87.8</v>
      </c>
      <c r="J51" s="475">
        <v>109.9</v>
      </c>
      <c r="K51" s="475">
        <v>52.9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9" workbookViewId="0">
      <selection activeCell="Q40" sqref="Q40"/>
    </sheetView>
  </sheetViews>
  <sheetFormatPr defaultRowHeight="15" x14ac:dyDescent="0.25"/>
  <cols>
    <col min="1" max="1" width="7.85546875" style="88" customWidth="1"/>
    <col min="2" max="2" width="9.140625" style="88" customWidth="1"/>
    <col min="3" max="3" width="12" style="88" customWidth="1"/>
    <col min="4" max="4" width="9.140625" style="88" customWidth="1"/>
    <col min="5" max="5" width="9" style="88" customWidth="1"/>
    <col min="6" max="7" width="9.140625" style="88" customWidth="1"/>
    <col min="8" max="8" width="11.5703125" style="88" customWidth="1"/>
    <col min="9" max="9" width="9.140625" style="88" customWidth="1"/>
    <col min="10" max="10" width="10.140625" style="88" customWidth="1"/>
    <col min="11" max="11" width="9.140625" style="88" customWidth="1"/>
    <col min="12" max="16384" width="9.140625" style="88"/>
  </cols>
  <sheetData>
    <row r="1" spans="1:13" x14ac:dyDescent="0.25">
      <c r="A1" s="87" t="s">
        <v>211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x14ac:dyDescent="0.25">
      <c r="A2" s="90" t="s">
        <v>212</v>
      </c>
      <c r="B2" s="106"/>
      <c r="C2" s="106"/>
      <c r="D2" s="106"/>
      <c r="E2" s="106"/>
      <c r="F2" s="106"/>
      <c r="G2" s="106"/>
      <c r="H2" s="158"/>
      <c r="I2" s="158"/>
      <c r="J2" s="158"/>
      <c r="K2" s="158"/>
      <c r="L2" s="158"/>
    </row>
    <row r="3" spans="1:13" x14ac:dyDescent="0.25">
      <c r="A3" s="160"/>
      <c r="B3" s="158"/>
      <c r="C3" s="158"/>
      <c r="D3" s="158"/>
      <c r="E3" s="158"/>
      <c r="F3" s="158"/>
      <c r="G3" s="158"/>
      <c r="H3" s="158"/>
      <c r="I3" s="158"/>
      <c r="J3" s="158"/>
      <c r="K3" s="159" t="s">
        <v>199</v>
      </c>
      <c r="L3" s="158"/>
      <c r="M3" s="158"/>
    </row>
    <row r="4" spans="1:13" x14ac:dyDescent="0.25">
      <c r="A4" s="851"/>
      <c r="B4" s="852" t="s">
        <v>213</v>
      </c>
      <c r="C4" s="849"/>
      <c r="D4" s="849"/>
      <c r="E4" s="849"/>
      <c r="F4" s="849"/>
      <c r="G4" s="849" t="s">
        <v>214</v>
      </c>
      <c r="H4" s="849"/>
      <c r="I4" s="849"/>
      <c r="J4" s="849"/>
      <c r="K4" s="850"/>
      <c r="L4" s="158"/>
      <c r="M4" s="158"/>
    </row>
    <row r="5" spans="1:13" x14ac:dyDescent="0.25">
      <c r="A5" s="851"/>
      <c r="B5" s="852"/>
      <c r="C5" s="849"/>
      <c r="D5" s="849"/>
      <c r="E5" s="849"/>
      <c r="F5" s="849"/>
      <c r="G5" s="849"/>
      <c r="H5" s="849"/>
      <c r="I5" s="849"/>
      <c r="J5" s="849"/>
      <c r="K5" s="850"/>
      <c r="L5" s="158"/>
      <c r="M5" s="158"/>
    </row>
    <row r="6" spans="1:13" ht="30" customHeight="1" x14ac:dyDescent="0.25">
      <c r="A6" s="851"/>
      <c r="B6" s="852" t="s">
        <v>215</v>
      </c>
      <c r="C6" s="849" t="s">
        <v>216</v>
      </c>
      <c r="D6" s="849" t="s">
        <v>217</v>
      </c>
      <c r="E6" s="849" t="s">
        <v>218</v>
      </c>
      <c r="F6" s="850" t="s">
        <v>219</v>
      </c>
      <c r="G6" s="849" t="s">
        <v>215</v>
      </c>
      <c r="H6" s="849" t="s">
        <v>216</v>
      </c>
      <c r="I6" s="849" t="s">
        <v>217</v>
      </c>
      <c r="J6" s="849" t="s">
        <v>218</v>
      </c>
      <c r="K6" s="850" t="s">
        <v>219</v>
      </c>
      <c r="L6" s="158"/>
      <c r="M6" s="158"/>
    </row>
    <row r="7" spans="1:13" ht="30" customHeight="1" x14ac:dyDescent="0.25">
      <c r="A7" s="851"/>
      <c r="B7" s="852"/>
      <c r="C7" s="849"/>
      <c r="D7" s="849"/>
      <c r="E7" s="849"/>
      <c r="F7" s="850"/>
      <c r="G7" s="849"/>
      <c r="H7" s="849"/>
      <c r="I7" s="849"/>
      <c r="J7" s="849"/>
      <c r="K7" s="850"/>
      <c r="L7" s="158"/>
      <c r="M7" s="158"/>
    </row>
    <row r="8" spans="1:13" x14ac:dyDescent="0.25">
      <c r="A8" s="101">
        <v>2014</v>
      </c>
      <c r="B8" s="202">
        <v>12432359</v>
      </c>
      <c r="C8" s="202">
        <v>8504706</v>
      </c>
      <c r="D8" s="202">
        <v>55978026</v>
      </c>
      <c r="E8" s="202" t="s">
        <v>123</v>
      </c>
      <c r="F8" s="202">
        <v>7441483</v>
      </c>
      <c r="G8" s="202">
        <v>25415493</v>
      </c>
      <c r="H8" s="202">
        <v>14243416</v>
      </c>
      <c r="I8" s="202">
        <v>88210162</v>
      </c>
      <c r="J8" s="202">
        <v>157812481</v>
      </c>
      <c r="K8" s="202">
        <v>11550436</v>
      </c>
      <c r="L8" s="158"/>
      <c r="M8" s="158"/>
    </row>
    <row r="9" spans="1:13" x14ac:dyDescent="0.25">
      <c r="A9" s="101">
        <v>2015</v>
      </c>
      <c r="B9" s="203">
        <v>13928358</v>
      </c>
      <c r="C9" s="203">
        <v>14311614</v>
      </c>
      <c r="D9" s="203">
        <v>60156681</v>
      </c>
      <c r="E9" s="202" t="s">
        <v>123</v>
      </c>
      <c r="F9" s="203">
        <v>3470392</v>
      </c>
      <c r="G9" s="203">
        <v>19587013</v>
      </c>
      <c r="H9" s="203">
        <v>14888074</v>
      </c>
      <c r="I9" s="203">
        <v>99780598</v>
      </c>
      <c r="J9" s="203">
        <v>179401043</v>
      </c>
      <c r="K9" s="203">
        <v>16817902</v>
      </c>
      <c r="L9" s="158"/>
      <c r="M9" s="158"/>
    </row>
    <row r="10" spans="1:13" x14ac:dyDescent="0.25">
      <c r="A10" s="101">
        <v>2016</v>
      </c>
      <c r="B10" s="203">
        <v>19410988</v>
      </c>
      <c r="C10" s="203">
        <v>14271896</v>
      </c>
      <c r="D10" s="203">
        <v>65988795</v>
      </c>
      <c r="E10" s="202" t="s">
        <v>123</v>
      </c>
      <c r="F10" s="203">
        <v>6062648</v>
      </c>
      <c r="G10" s="203">
        <v>23065051</v>
      </c>
      <c r="H10" s="203">
        <v>16046852</v>
      </c>
      <c r="I10" s="203">
        <v>84366059</v>
      </c>
      <c r="J10" s="203">
        <v>174763721</v>
      </c>
      <c r="K10" s="203">
        <v>15299139</v>
      </c>
      <c r="L10" s="158"/>
      <c r="M10" s="158"/>
    </row>
    <row r="11" spans="1:13" x14ac:dyDescent="0.25">
      <c r="A11" s="101">
        <v>2017</v>
      </c>
      <c r="B11" s="203">
        <v>25042725</v>
      </c>
      <c r="C11" s="203">
        <v>10216851</v>
      </c>
      <c r="D11" s="203">
        <v>73531582</v>
      </c>
      <c r="E11" s="202" t="s">
        <v>123</v>
      </c>
      <c r="F11" s="203">
        <v>5216297</v>
      </c>
      <c r="G11" s="203">
        <v>23584835</v>
      </c>
      <c r="H11" s="203">
        <v>14716680</v>
      </c>
      <c r="I11" s="203">
        <v>73918750</v>
      </c>
      <c r="J11" s="203">
        <v>172681065</v>
      </c>
      <c r="K11" s="203">
        <v>10852409</v>
      </c>
      <c r="L11" s="158"/>
      <c r="M11" s="158"/>
    </row>
    <row r="12" spans="1:13" x14ac:dyDescent="0.25">
      <c r="A12" s="101">
        <v>2018</v>
      </c>
      <c r="B12" s="202">
        <f>B20+B21+B22+B23</f>
        <v>24472911</v>
      </c>
      <c r="C12" s="202">
        <f>C20+C21+C22+C23</f>
        <v>8953909</v>
      </c>
      <c r="D12" s="202">
        <f>D20+D21+D22+D23</f>
        <v>91572933</v>
      </c>
      <c r="E12" s="202" t="s">
        <v>123</v>
      </c>
      <c r="F12" s="202">
        <f t="shared" ref="F12:K12" si="0">F20+F21+F22+F23</f>
        <v>6313721</v>
      </c>
      <c r="G12" s="202">
        <f t="shared" si="0"/>
        <v>21714533</v>
      </c>
      <c r="H12" s="202">
        <f t="shared" si="0"/>
        <v>15439598</v>
      </c>
      <c r="I12" s="202">
        <f t="shared" si="0"/>
        <v>96211925</v>
      </c>
      <c r="J12" s="202">
        <f t="shared" si="0"/>
        <v>183084360</v>
      </c>
      <c r="K12" s="202">
        <f t="shared" si="0"/>
        <v>11567941</v>
      </c>
      <c r="L12" s="158"/>
      <c r="M12" s="158"/>
    </row>
    <row r="13" spans="1:13" x14ac:dyDescent="0.25">
      <c r="A13" s="271"/>
      <c r="B13" s="271"/>
      <c r="C13" s="271"/>
      <c r="D13" s="271"/>
      <c r="E13" s="271"/>
      <c r="F13" s="271"/>
      <c r="G13" s="271"/>
      <c r="H13" s="271"/>
      <c r="I13" s="271"/>
      <c r="J13" s="271"/>
      <c r="K13" s="271"/>
      <c r="L13" s="158"/>
      <c r="M13" s="158"/>
    </row>
    <row r="14" spans="1:13" x14ac:dyDescent="0.25">
      <c r="A14" s="283">
        <v>2017</v>
      </c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158"/>
      <c r="M14" s="158"/>
    </row>
    <row r="15" spans="1:13" s="95" customFormat="1" x14ac:dyDescent="0.25">
      <c r="A15" s="283" t="s">
        <v>16</v>
      </c>
      <c r="B15" s="284">
        <v>1932255</v>
      </c>
      <c r="C15" s="284">
        <v>3281586</v>
      </c>
      <c r="D15" s="284">
        <v>20334609</v>
      </c>
      <c r="E15" s="284" t="s">
        <v>123</v>
      </c>
      <c r="F15" s="284">
        <v>702183</v>
      </c>
      <c r="G15" s="284">
        <v>4023765</v>
      </c>
      <c r="H15" s="284">
        <v>3341564</v>
      </c>
      <c r="I15" s="284">
        <v>15295723</v>
      </c>
      <c r="J15" s="284">
        <v>51116349</v>
      </c>
      <c r="K15" s="284">
        <v>2105861</v>
      </c>
      <c r="L15" s="161"/>
      <c r="M15" s="161"/>
    </row>
    <row r="16" spans="1:13" s="95" customFormat="1" x14ac:dyDescent="0.25">
      <c r="A16" s="283" t="s">
        <v>17</v>
      </c>
      <c r="B16" s="284">
        <v>15231553</v>
      </c>
      <c r="C16" s="284">
        <v>4205659</v>
      </c>
      <c r="D16" s="284">
        <v>18829369</v>
      </c>
      <c r="E16" s="284" t="s">
        <v>123</v>
      </c>
      <c r="F16" s="284">
        <v>1764680</v>
      </c>
      <c r="G16" s="284">
        <v>8320153</v>
      </c>
      <c r="H16" s="284">
        <v>3702918</v>
      </c>
      <c r="I16" s="284">
        <v>19004771</v>
      </c>
      <c r="J16" s="284">
        <v>53172724</v>
      </c>
      <c r="K16" s="284">
        <v>1954291</v>
      </c>
      <c r="L16" s="161"/>
      <c r="M16" s="161"/>
    </row>
    <row r="17" spans="1:13" s="95" customFormat="1" x14ac:dyDescent="0.25">
      <c r="A17" s="283" t="s">
        <v>18</v>
      </c>
      <c r="B17" s="203">
        <v>4829581</v>
      </c>
      <c r="C17" s="203">
        <v>1933069</v>
      </c>
      <c r="D17" s="203">
        <v>17639103</v>
      </c>
      <c r="E17" s="648" t="s">
        <v>123</v>
      </c>
      <c r="F17" s="203">
        <v>2707743</v>
      </c>
      <c r="G17" s="203">
        <v>6029168</v>
      </c>
      <c r="H17" s="203">
        <v>3968549</v>
      </c>
      <c r="I17" s="203">
        <v>21515422</v>
      </c>
      <c r="J17" s="203">
        <v>40331585</v>
      </c>
      <c r="K17" s="203">
        <v>4183687</v>
      </c>
      <c r="L17" s="161"/>
      <c r="M17" s="161"/>
    </row>
    <row r="18" spans="1:13" s="95" customFormat="1" x14ac:dyDescent="0.25">
      <c r="A18" s="283"/>
      <c r="B18" s="203"/>
      <c r="C18" s="203"/>
      <c r="D18" s="203"/>
      <c r="E18" s="648"/>
      <c r="F18" s="203"/>
      <c r="G18" s="203"/>
      <c r="H18" s="203"/>
      <c r="I18" s="203"/>
      <c r="J18" s="203"/>
      <c r="K18" s="203"/>
      <c r="L18" s="161"/>
      <c r="M18" s="161"/>
    </row>
    <row r="19" spans="1:13" s="95" customFormat="1" x14ac:dyDescent="0.25">
      <c r="A19" s="283">
        <v>2018</v>
      </c>
      <c r="B19" s="203"/>
      <c r="C19" s="203"/>
      <c r="D19" s="203"/>
      <c r="E19" s="648"/>
      <c r="F19" s="203"/>
      <c r="G19" s="203"/>
      <c r="H19" s="203"/>
      <c r="I19" s="203"/>
      <c r="J19" s="203"/>
      <c r="K19" s="203"/>
      <c r="L19" s="161"/>
      <c r="M19" s="161"/>
    </row>
    <row r="20" spans="1:13" s="95" customFormat="1" x14ac:dyDescent="0.25">
      <c r="A20" s="283" t="s">
        <v>15</v>
      </c>
      <c r="B20" s="457">
        <v>988623</v>
      </c>
      <c r="C20" s="457">
        <v>472876</v>
      </c>
      <c r="D20" s="457">
        <v>20063764</v>
      </c>
      <c r="E20" s="649" t="s">
        <v>123</v>
      </c>
      <c r="F20" s="457">
        <v>1082255</v>
      </c>
      <c r="G20" s="457">
        <v>2777700</v>
      </c>
      <c r="H20" s="457">
        <v>4449412</v>
      </c>
      <c r="I20" s="457">
        <v>19525146</v>
      </c>
      <c r="J20" s="457">
        <v>27710921</v>
      </c>
      <c r="K20" s="457">
        <v>1939944</v>
      </c>
      <c r="L20" s="161"/>
      <c r="M20" s="161"/>
    </row>
    <row r="21" spans="1:13" s="95" customFormat="1" x14ac:dyDescent="0.25">
      <c r="A21" s="283" t="s">
        <v>16</v>
      </c>
      <c r="B21" s="457">
        <v>1920345</v>
      </c>
      <c r="C21" s="457">
        <v>2244528</v>
      </c>
      <c r="D21" s="457">
        <v>22338228</v>
      </c>
      <c r="E21" s="649" t="s">
        <v>123</v>
      </c>
      <c r="F21" s="457">
        <v>1081398</v>
      </c>
      <c r="G21" s="457">
        <v>4521589</v>
      </c>
      <c r="H21" s="457">
        <v>1854754</v>
      </c>
      <c r="I21" s="457">
        <v>30631706</v>
      </c>
      <c r="J21" s="457">
        <v>55281497</v>
      </c>
      <c r="K21" s="457">
        <v>1855411</v>
      </c>
      <c r="L21" s="161"/>
      <c r="M21" s="161"/>
    </row>
    <row r="22" spans="1:13" s="95" customFormat="1" x14ac:dyDescent="0.25">
      <c r="A22" s="283" t="s">
        <v>17</v>
      </c>
      <c r="B22" s="283">
        <v>13986728</v>
      </c>
      <c r="C22" s="283">
        <v>4011808</v>
      </c>
      <c r="D22" s="283">
        <v>24781834</v>
      </c>
      <c r="E22" s="283" t="s">
        <v>123</v>
      </c>
      <c r="F22" s="283">
        <v>2183075</v>
      </c>
      <c r="G22" s="283">
        <v>7437381</v>
      </c>
      <c r="H22" s="283">
        <v>4327910</v>
      </c>
      <c r="I22" s="283">
        <v>18187566</v>
      </c>
      <c r="J22" s="283">
        <v>55688031</v>
      </c>
      <c r="K22" s="283">
        <v>2112587</v>
      </c>
      <c r="L22" s="161"/>
      <c r="M22" s="161"/>
    </row>
    <row r="23" spans="1:13" s="95" customFormat="1" x14ac:dyDescent="0.25">
      <c r="A23" s="283" t="s">
        <v>18</v>
      </c>
      <c r="B23" s="283">
        <v>7577215</v>
      </c>
      <c r="C23" s="283">
        <v>2224697</v>
      </c>
      <c r="D23" s="283">
        <v>24389107</v>
      </c>
      <c r="E23" s="283" t="s">
        <v>123</v>
      </c>
      <c r="F23" s="283">
        <v>1966993</v>
      </c>
      <c r="G23" s="283">
        <v>6977863</v>
      </c>
      <c r="H23" s="283">
        <v>4807522</v>
      </c>
      <c r="I23" s="283">
        <v>27867507</v>
      </c>
      <c r="J23" s="283">
        <v>44403911</v>
      </c>
      <c r="K23" s="283">
        <v>5659999</v>
      </c>
      <c r="L23" s="161"/>
      <c r="M23" s="161"/>
    </row>
    <row r="24" spans="1:13" s="95" customFormat="1" x14ac:dyDescent="0.25">
      <c r="A24" s="283"/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161"/>
      <c r="M24" s="161"/>
    </row>
    <row r="25" spans="1:13" s="95" customFormat="1" x14ac:dyDescent="0.25">
      <c r="A25" s="283">
        <v>2019</v>
      </c>
      <c r="B25" s="283"/>
      <c r="C25" s="283"/>
      <c r="D25" s="283"/>
      <c r="E25" s="283"/>
      <c r="F25" s="283"/>
      <c r="G25" s="283"/>
      <c r="H25" s="283"/>
      <c r="I25" s="283"/>
      <c r="J25" s="283"/>
      <c r="K25" s="283"/>
      <c r="L25" s="161"/>
      <c r="M25" s="161"/>
    </row>
    <row r="26" spans="1:13" s="95" customFormat="1" x14ac:dyDescent="0.25">
      <c r="A26" s="283" t="s">
        <v>15</v>
      </c>
      <c r="B26" s="283">
        <v>1387719</v>
      </c>
      <c r="C26" s="283">
        <v>629872</v>
      </c>
      <c r="D26" s="283">
        <v>19222939</v>
      </c>
      <c r="E26" s="287" t="s">
        <v>123</v>
      </c>
      <c r="F26" s="283">
        <v>502106</v>
      </c>
      <c r="G26" s="283">
        <v>2818155</v>
      </c>
      <c r="H26" s="283">
        <v>8211892</v>
      </c>
      <c r="I26" s="283">
        <v>21470620</v>
      </c>
      <c r="J26" s="283">
        <v>27023763</v>
      </c>
      <c r="K26" s="283">
        <v>2811258</v>
      </c>
      <c r="L26" s="161"/>
      <c r="M26" s="161"/>
    </row>
    <row r="27" spans="1:13" s="95" customFormat="1" ht="25.5" x14ac:dyDescent="0.25">
      <c r="A27" s="275" t="s">
        <v>569</v>
      </c>
      <c r="B27" s="275"/>
      <c r="C27" s="275"/>
      <c r="D27" s="275"/>
      <c r="E27" s="275"/>
      <c r="F27" s="275"/>
      <c r="G27" s="275"/>
      <c r="H27" s="275"/>
      <c r="I27" s="275"/>
      <c r="J27" s="275"/>
      <c r="K27" s="275"/>
      <c r="L27" s="161"/>
      <c r="M27" s="161"/>
    </row>
    <row r="28" spans="1:13" x14ac:dyDescent="0.25">
      <c r="A28" s="101">
        <v>2014</v>
      </c>
      <c r="B28" s="276">
        <v>84.8</v>
      </c>
      <c r="C28" s="276">
        <v>115.4</v>
      </c>
      <c r="D28" s="277">
        <v>85.4</v>
      </c>
      <c r="E28" s="650" t="s">
        <v>123</v>
      </c>
      <c r="F28" s="276">
        <v>134.69999999999999</v>
      </c>
      <c r="G28" s="277">
        <v>129</v>
      </c>
      <c r="H28" s="276">
        <v>148.9</v>
      </c>
      <c r="I28" s="276">
        <v>99.6</v>
      </c>
      <c r="J28" s="277">
        <v>101.1</v>
      </c>
      <c r="K28" s="276">
        <v>99.5</v>
      </c>
      <c r="L28" s="158"/>
      <c r="M28" s="158"/>
    </row>
    <row r="29" spans="1:13" x14ac:dyDescent="0.25">
      <c r="A29" s="101">
        <v>2015</v>
      </c>
      <c r="B29" s="285">
        <v>112</v>
      </c>
      <c r="C29" s="286">
        <v>168.3</v>
      </c>
      <c r="D29" s="286">
        <v>107.5</v>
      </c>
      <c r="E29" s="287" t="s">
        <v>123</v>
      </c>
      <c r="F29" s="286">
        <v>46.6</v>
      </c>
      <c r="G29" s="286">
        <v>77.099999999999994</v>
      </c>
      <c r="H29" s="286">
        <v>104.5</v>
      </c>
      <c r="I29" s="286">
        <v>113.1</v>
      </c>
      <c r="J29" s="286">
        <v>113.7</v>
      </c>
      <c r="K29" s="286">
        <v>145.6</v>
      </c>
      <c r="L29" s="158"/>
      <c r="M29" s="158"/>
    </row>
    <row r="30" spans="1:13" x14ac:dyDescent="0.25">
      <c r="A30" s="101">
        <v>2016</v>
      </c>
      <c r="B30" s="285">
        <v>139.4</v>
      </c>
      <c r="C30" s="286">
        <v>99.7</v>
      </c>
      <c r="D30" s="286">
        <v>109.7</v>
      </c>
      <c r="E30" s="287" t="s">
        <v>123</v>
      </c>
      <c r="F30" s="286">
        <v>174.7</v>
      </c>
      <c r="G30" s="286">
        <v>117.8</v>
      </c>
      <c r="H30" s="286">
        <v>107.8</v>
      </c>
      <c r="I30" s="286">
        <v>84.6</v>
      </c>
      <c r="J30" s="286">
        <v>97.4</v>
      </c>
      <c r="K30" s="285">
        <v>91</v>
      </c>
      <c r="L30" s="158"/>
      <c r="M30" s="158"/>
    </row>
    <row r="31" spans="1:13" x14ac:dyDescent="0.25">
      <c r="A31" s="101">
        <v>2017</v>
      </c>
      <c r="B31" s="285">
        <f t="shared" ref="B31:D32" si="1">B11/B10*100</f>
        <v>129.01313936209741</v>
      </c>
      <c r="C31" s="285">
        <f t="shared" si="1"/>
        <v>71.587201868623481</v>
      </c>
      <c r="D31" s="285">
        <f t="shared" si="1"/>
        <v>111.43040572266851</v>
      </c>
      <c r="E31" s="287" t="s">
        <v>123</v>
      </c>
      <c r="F31" s="285">
        <f t="shared" ref="F31:K32" si="2">F11/F10*100</f>
        <v>86.039911932871576</v>
      </c>
      <c r="G31" s="285">
        <f t="shared" si="2"/>
        <v>102.25355669059653</v>
      </c>
      <c r="H31" s="285">
        <f t="shared" si="2"/>
        <v>91.710698148147685</v>
      </c>
      <c r="I31" s="285">
        <f t="shared" si="2"/>
        <v>87.616691921095907</v>
      </c>
      <c r="J31" s="285">
        <f t="shared" si="2"/>
        <v>98.808301867182152</v>
      </c>
      <c r="K31" s="285">
        <f t="shared" si="2"/>
        <v>70.934769597164916</v>
      </c>
      <c r="L31" s="158"/>
      <c r="M31" s="158"/>
    </row>
    <row r="32" spans="1:13" x14ac:dyDescent="0.25">
      <c r="A32" s="101">
        <v>2018</v>
      </c>
      <c r="B32" s="285">
        <f t="shared" si="1"/>
        <v>97.724632602881684</v>
      </c>
      <c r="C32" s="285">
        <f t="shared" si="1"/>
        <v>87.63863738445437</v>
      </c>
      <c r="D32" s="285">
        <f t="shared" si="1"/>
        <v>124.53551318942111</v>
      </c>
      <c r="E32" s="287" t="s">
        <v>123</v>
      </c>
      <c r="F32" s="285">
        <f t="shared" si="2"/>
        <v>121.03837262333796</v>
      </c>
      <c r="G32" s="285">
        <f t="shared" si="2"/>
        <v>92.069895761407707</v>
      </c>
      <c r="H32" s="285">
        <f t="shared" si="2"/>
        <v>104.91223564010362</v>
      </c>
      <c r="I32" s="285">
        <f t="shared" si="2"/>
        <v>130.15902595755475</v>
      </c>
      <c r="J32" s="285">
        <f t="shared" si="2"/>
        <v>106.0245719471327</v>
      </c>
      <c r="K32" s="285">
        <f t="shared" si="2"/>
        <v>106.5933010818151</v>
      </c>
      <c r="L32" s="158"/>
      <c r="M32" s="158"/>
    </row>
    <row r="33" spans="1:13" x14ac:dyDescent="0.25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58"/>
      <c r="M33" s="158"/>
    </row>
    <row r="34" spans="1:13" x14ac:dyDescent="0.25">
      <c r="A34" s="283">
        <v>2017</v>
      </c>
    </row>
    <row r="35" spans="1:13" x14ac:dyDescent="0.25">
      <c r="A35" s="283" t="s">
        <v>16</v>
      </c>
      <c r="B35" s="286">
        <v>223.5</v>
      </c>
      <c r="C35" s="286">
        <v>59.3</v>
      </c>
      <c r="D35" s="286">
        <v>117.7</v>
      </c>
      <c r="E35" s="287" t="s">
        <v>123</v>
      </c>
      <c r="F35" s="286">
        <v>32.5</v>
      </c>
      <c r="G35" s="286">
        <v>141.9</v>
      </c>
      <c r="H35" s="286">
        <v>109.4</v>
      </c>
      <c r="I35" s="286">
        <v>77.8</v>
      </c>
      <c r="J35" s="349">
        <v>99</v>
      </c>
      <c r="K35" s="286">
        <v>71.2</v>
      </c>
      <c r="L35" s="95"/>
    </row>
    <row r="36" spans="1:13" x14ac:dyDescent="0.25">
      <c r="A36" s="283" t="s">
        <v>17</v>
      </c>
      <c r="B36" s="286">
        <v>124.4</v>
      </c>
      <c r="C36" s="286">
        <v>104.1</v>
      </c>
      <c r="D36" s="286">
        <v>108.8</v>
      </c>
      <c r="E36" s="287" t="s">
        <v>123</v>
      </c>
      <c r="F36" s="286">
        <v>78.3</v>
      </c>
      <c r="G36" s="286">
        <v>95</v>
      </c>
      <c r="H36" s="286">
        <v>102.1</v>
      </c>
      <c r="I36" s="286">
        <v>76.8</v>
      </c>
      <c r="J36" s="286">
        <v>103.5</v>
      </c>
      <c r="K36" s="286">
        <v>70.2</v>
      </c>
    </row>
    <row r="37" spans="1:13" s="95" customFormat="1" x14ac:dyDescent="0.25">
      <c r="A37" s="283" t="s">
        <v>18</v>
      </c>
      <c r="B37" s="285">
        <v>88</v>
      </c>
      <c r="C37" s="286">
        <v>75.8</v>
      </c>
      <c r="D37" s="286">
        <v>115.9</v>
      </c>
      <c r="E37" s="287" t="s">
        <v>123</v>
      </c>
      <c r="F37" s="286">
        <v>271.39999999999998</v>
      </c>
      <c r="G37" s="286">
        <v>76.3</v>
      </c>
      <c r="H37" s="286">
        <v>90.7</v>
      </c>
      <c r="I37" s="286">
        <v>102.5</v>
      </c>
      <c r="J37" s="286">
        <v>97.5</v>
      </c>
      <c r="K37" s="286">
        <v>83.4</v>
      </c>
    </row>
    <row r="39" spans="1:13" x14ac:dyDescent="0.25">
      <c r="A39" s="283">
        <v>2018</v>
      </c>
    </row>
    <row r="40" spans="1:13" ht="17.25" x14ac:dyDescent="0.25">
      <c r="A40" s="283" t="s">
        <v>15</v>
      </c>
      <c r="B40" s="285">
        <v>32.4</v>
      </c>
      <c r="C40" s="285">
        <v>59.4</v>
      </c>
      <c r="D40" s="285">
        <v>119.9</v>
      </c>
      <c r="E40" s="287" t="s">
        <v>123</v>
      </c>
      <c r="F40" s="480" t="s">
        <v>1110</v>
      </c>
      <c r="G40" s="285">
        <v>53.3</v>
      </c>
      <c r="H40" s="285">
        <v>120.1</v>
      </c>
      <c r="I40" s="285">
        <v>107.9</v>
      </c>
      <c r="J40" s="285">
        <v>98.8</v>
      </c>
      <c r="K40" s="285">
        <v>74.400000000000006</v>
      </c>
    </row>
    <row r="41" spans="1:13" x14ac:dyDescent="0.25">
      <c r="A41" s="283" t="s">
        <v>16</v>
      </c>
      <c r="B41" s="285">
        <v>99.4</v>
      </c>
      <c r="C41" s="285">
        <v>68.400000000000006</v>
      </c>
      <c r="D41" s="285">
        <v>109.9</v>
      </c>
      <c r="E41" s="287" t="s">
        <v>123</v>
      </c>
      <c r="F41" s="285">
        <v>154</v>
      </c>
      <c r="G41" s="285">
        <v>112.4</v>
      </c>
      <c r="H41" s="285">
        <v>55.5</v>
      </c>
      <c r="I41" s="285">
        <v>200.3</v>
      </c>
      <c r="J41" s="285">
        <v>108.1</v>
      </c>
      <c r="K41" s="285">
        <v>88.1</v>
      </c>
    </row>
    <row r="42" spans="1:13" x14ac:dyDescent="0.25">
      <c r="A42" s="283" t="s">
        <v>17</v>
      </c>
      <c r="B42" s="285">
        <v>91.8</v>
      </c>
      <c r="C42" s="285">
        <v>95.4</v>
      </c>
      <c r="D42" s="285">
        <v>131.6</v>
      </c>
      <c r="E42" s="287" t="s">
        <v>123</v>
      </c>
      <c r="F42" s="285">
        <v>123.7</v>
      </c>
      <c r="G42" s="285">
        <v>89.4</v>
      </c>
      <c r="H42" s="285">
        <v>116.9</v>
      </c>
      <c r="I42" s="285">
        <v>95.7</v>
      </c>
      <c r="J42" s="285">
        <v>104.7</v>
      </c>
      <c r="K42" s="285">
        <v>108.1</v>
      </c>
    </row>
    <row r="43" spans="1:13" x14ac:dyDescent="0.25">
      <c r="A43" s="283" t="s">
        <v>18</v>
      </c>
      <c r="B43" s="283">
        <v>156.9</v>
      </c>
      <c r="C43" s="283">
        <v>115.1</v>
      </c>
      <c r="D43" s="283">
        <v>138.30000000000001</v>
      </c>
      <c r="E43" s="287" t="s">
        <v>123</v>
      </c>
      <c r="F43" s="283">
        <v>72.599999999999994</v>
      </c>
      <c r="G43" s="283">
        <v>115.7</v>
      </c>
      <c r="H43" s="283">
        <v>121.1</v>
      </c>
      <c r="I43" s="283">
        <v>129.5</v>
      </c>
      <c r="J43" s="283">
        <v>110.1</v>
      </c>
      <c r="K43" s="283">
        <v>135.30000000000001</v>
      </c>
    </row>
    <row r="45" spans="1:13" x14ac:dyDescent="0.25">
      <c r="A45" s="283">
        <v>2019</v>
      </c>
    </row>
    <row r="46" spans="1:13" x14ac:dyDescent="0.25">
      <c r="A46" s="954" t="s">
        <v>15</v>
      </c>
      <c r="B46" s="954">
        <v>140.4</v>
      </c>
      <c r="C46" s="954">
        <v>133.19999999999999</v>
      </c>
      <c r="D46" s="954">
        <v>95.8</v>
      </c>
      <c r="E46" s="955" t="s">
        <v>123</v>
      </c>
      <c r="F46" s="954">
        <v>46.4</v>
      </c>
      <c r="G46" s="954">
        <v>101.5</v>
      </c>
      <c r="H46" s="954">
        <v>184.6</v>
      </c>
      <c r="I46" s="956">
        <v>110</v>
      </c>
      <c r="J46" s="954">
        <v>97.5</v>
      </c>
      <c r="K46" s="954">
        <v>144.9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6"/>
  <sheetViews>
    <sheetView zoomScaleNormal="100" workbookViewId="0">
      <selection activeCell="H26" sqref="H26"/>
    </sheetView>
  </sheetViews>
  <sheetFormatPr defaultRowHeight="15" x14ac:dyDescent="0.25"/>
  <cols>
    <col min="1" max="16384" width="9.140625" style="1"/>
  </cols>
  <sheetData>
    <row r="1" spans="1:10" x14ac:dyDescent="0.25">
      <c r="A1" s="74" t="s">
        <v>0</v>
      </c>
      <c r="B1" s="93"/>
      <c r="C1" s="93"/>
      <c r="D1" s="93"/>
      <c r="E1" s="93"/>
      <c r="F1" s="93"/>
      <c r="G1" s="93"/>
      <c r="H1" s="93"/>
      <c r="I1" s="93"/>
    </row>
    <row r="2" spans="1:10" x14ac:dyDescent="0.25">
      <c r="A2" s="226" t="s">
        <v>670</v>
      </c>
      <c r="B2" s="93"/>
      <c r="C2" s="93"/>
      <c r="D2" s="93"/>
      <c r="E2" s="93"/>
      <c r="F2" s="93"/>
      <c r="G2" s="93"/>
      <c r="H2" s="93"/>
      <c r="I2" s="93"/>
    </row>
    <row r="3" spans="1:10" x14ac:dyDescent="0.25">
      <c r="A3" s="751"/>
      <c r="B3" s="754" t="s">
        <v>694</v>
      </c>
      <c r="C3" s="754"/>
      <c r="D3" s="754"/>
      <c r="E3" s="754" t="s">
        <v>1</v>
      </c>
      <c r="F3" s="754"/>
      <c r="G3" s="754"/>
      <c r="H3" s="754" t="s">
        <v>2</v>
      </c>
      <c r="I3" s="755"/>
    </row>
    <row r="4" spans="1:10" x14ac:dyDescent="0.25">
      <c r="A4" s="752"/>
      <c r="B4" s="756" t="s">
        <v>695</v>
      </c>
      <c r="C4" s="756"/>
      <c r="D4" s="756"/>
      <c r="E4" s="756" t="s">
        <v>3</v>
      </c>
      <c r="F4" s="756"/>
      <c r="G4" s="756"/>
      <c r="H4" s="756" t="s">
        <v>4</v>
      </c>
      <c r="I4" s="757"/>
    </row>
    <row r="5" spans="1:10" x14ac:dyDescent="0.25">
      <c r="A5" s="752"/>
      <c r="B5" s="221" t="s">
        <v>5</v>
      </c>
      <c r="C5" s="221" t="s">
        <v>6</v>
      </c>
      <c r="D5" s="221" t="s">
        <v>7</v>
      </c>
      <c r="E5" s="221" t="s">
        <v>5</v>
      </c>
      <c r="F5" s="221" t="s">
        <v>6</v>
      </c>
      <c r="G5" s="221" t="s">
        <v>7</v>
      </c>
      <c r="H5" s="221" t="s">
        <v>8</v>
      </c>
      <c r="I5" s="222" t="s">
        <v>9</v>
      </c>
    </row>
    <row r="6" spans="1:10" x14ac:dyDescent="0.25">
      <c r="A6" s="753"/>
      <c r="B6" s="223" t="s">
        <v>10</v>
      </c>
      <c r="C6" s="223" t="s">
        <v>11</v>
      </c>
      <c r="D6" s="223" t="s">
        <v>12</v>
      </c>
      <c r="E6" s="223" t="s">
        <v>10</v>
      </c>
      <c r="F6" s="223" t="s">
        <v>11</v>
      </c>
      <c r="G6" s="223" t="s">
        <v>12</v>
      </c>
      <c r="H6" s="223" t="s">
        <v>13</v>
      </c>
      <c r="I6" s="224" t="s">
        <v>14</v>
      </c>
    </row>
    <row r="7" spans="1:10" x14ac:dyDescent="0.25">
      <c r="A7" s="124">
        <v>2017</v>
      </c>
      <c r="B7" s="124"/>
      <c r="C7" s="124"/>
      <c r="D7" s="124"/>
      <c r="E7" s="124"/>
      <c r="F7" s="124"/>
      <c r="G7" s="124"/>
      <c r="H7" s="124"/>
      <c r="I7" s="124"/>
    </row>
    <row r="8" spans="1:10" s="59" customFormat="1" x14ac:dyDescent="0.25">
      <c r="A8" s="319" t="s">
        <v>17</v>
      </c>
      <c r="B8" s="331">
        <v>2528</v>
      </c>
      <c r="C8" s="331">
        <v>1331</v>
      </c>
      <c r="D8" s="331">
        <v>1197</v>
      </c>
      <c r="E8" s="331">
        <v>3209</v>
      </c>
      <c r="F8" s="331">
        <v>1650</v>
      </c>
      <c r="G8" s="331">
        <v>1559</v>
      </c>
      <c r="H8" s="331">
        <v>2294</v>
      </c>
      <c r="I8" s="331">
        <v>240</v>
      </c>
    </row>
    <row r="9" spans="1:10" s="59" customFormat="1" x14ac:dyDescent="0.25">
      <c r="A9" s="259" t="s">
        <v>18</v>
      </c>
      <c r="B9" s="68">
        <v>2286</v>
      </c>
      <c r="C9" s="68">
        <v>1169</v>
      </c>
      <c r="D9" s="68">
        <v>1118</v>
      </c>
      <c r="E9" s="68">
        <v>3486</v>
      </c>
      <c r="F9" s="68">
        <v>1767</v>
      </c>
      <c r="G9" s="68">
        <v>1717</v>
      </c>
      <c r="H9" s="68">
        <v>1449</v>
      </c>
      <c r="I9" s="68">
        <v>258</v>
      </c>
      <c r="J9" s="253"/>
    </row>
    <row r="10" spans="1:10" s="59" customFormat="1" ht="16.5" customHeight="1" x14ac:dyDescent="0.25">
      <c r="A10" s="124">
        <v>2018</v>
      </c>
      <c r="B10" s="124"/>
      <c r="C10" s="124"/>
      <c r="D10" s="124"/>
      <c r="E10" s="124"/>
      <c r="F10" s="124"/>
      <c r="G10" s="124"/>
      <c r="H10" s="124"/>
      <c r="I10" s="124"/>
    </row>
    <row r="11" spans="1:10" s="59" customFormat="1" x14ac:dyDescent="0.25">
      <c r="A11" s="319" t="s">
        <v>15</v>
      </c>
      <c r="B11" s="331">
        <v>2093</v>
      </c>
      <c r="C11" s="331">
        <v>1079</v>
      </c>
      <c r="D11" s="331">
        <v>1014</v>
      </c>
      <c r="E11" s="331">
        <v>4123</v>
      </c>
      <c r="F11" s="331">
        <v>2062</v>
      </c>
      <c r="G11" s="331">
        <v>2061</v>
      </c>
      <c r="H11" s="124">
        <v>902</v>
      </c>
      <c r="I11" s="124">
        <v>177</v>
      </c>
    </row>
    <row r="12" spans="1:10" s="59" customFormat="1" x14ac:dyDescent="0.25">
      <c r="A12" s="319" t="s">
        <v>16</v>
      </c>
      <c r="B12" s="68">
        <v>2087</v>
      </c>
      <c r="C12" s="68">
        <v>1096</v>
      </c>
      <c r="D12" s="68">
        <v>991</v>
      </c>
      <c r="E12" s="68">
        <v>3522</v>
      </c>
      <c r="F12" s="68">
        <v>1767</v>
      </c>
      <c r="G12" s="68">
        <v>1755</v>
      </c>
      <c r="H12" s="68">
        <v>1658</v>
      </c>
      <c r="I12" s="68">
        <v>232</v>
      </c>
    </row>
    <row r="13" spans="1:10" s="59" customFormat="1" x14ac:dyDescent="0.25">
      <c r="A13" s="319" t="s">
        <v>17</v>
      </c>
      <c r="B13" s="68">
        <v>2576</v>
      </c>
      <c r="C13" s="68">
        <v>1305</v>
      </c>
      <c r="D13" s="68">
        <v>1271</v>
      </c>
      <c r="E13" s="68">
        <v>3241</v>
      </c>
      <c r="F13" s="68">
        <v>1667</v>
      </c>
      <c r="G13" s="68">
        <v>1574</v>
      </c>
      <c r="H13" s="68">
        <v>2253</v>
      </c>
      <c r="I13" s="68">
        <v>217</v>
      </c>
    </row>
    <row r="14" spans="1:10" s="59" customFormat="1" x14ac:dyDescent="0.25">
      <c r="A14" s="259" t="s">
        <v>18</v>
      </c>
      <c r="B14" s="68">
        <v>2416</v>
      </c>
      <c r="C14" s="68">
        <v>1269</v>
      </c>
      <c r="D14" s="68">
        <v>1147</v>
      </c>
      <c r="E14" s="68">
        <v>3613</v>
      </c>
      <c r="F14" s="68">
        <v>1848</v>
      </c>
      <c r="G14" s="68">
        <v>1765</v>
      </c>
      <c r="H14" s="68">
        <v>1385</v>
      </c>
      <c r="I14" s="68">
        <v>299</v>
      </c>
    </row>
    <row r="15" spans="1:10" s="59" customFormat="1" x14ac:dyDescent="0.25">
      <c r="A15" s="124">
        <v>2019</v>
      </c>
    </row>
    <row r="16" spans="1:10" s="59" customFormat="1" x14ac:dyDescent="0.25">
      <c r="A16" s="319" t="s">
        <v>15</v>
      </c>
      <c r="B16" s="68">
        <v>2090</v>
      </c>
      <c r="C16" s="68">
        <v>1048</v>
      </c>
      <c r="D16" s="68">
        <v>1042</v>
      </c>
      <c r="E16" s="68">
        <v>4440</v>
      </c>
      <c r="F16" s="68">
        <v>2271</v>
      </c>
      <c r="G16" s="68">
        <v>2169</v>
      </c>
      <c r="H16" s="68">
        <v>933</v>
      </c>
      <c r="I16" s="68">
        <v>235</v>
      </c>
    </row>
    <row r="17" spans="1:10" s="59" customFormat="1" x14ac:dyDescent="0.25">
      <c r="A17" s="685" t="s">
        <v>16</v>
      </c>
      <c r="B17" s="468">
        <v>2140</v>
      </c>
      <c r="C17" s="468">
        <v>1134</v>
      </c>
      <c r="D17" s="468">
        <v>976</v>
      </c>
      <c r="E17" s="468">
        <v>3552</v>
      </c>
      <c r="F17" s="468">
        <v>1779</v>
      </c>
      <c r="G17" s="468">
        <v>1773</v>
      </c>
      <c r="H17" s="468">
        <v>1596</v>
      </c>
      <c r="I17" s="468">
        <v>224</v>
      </c>
    </row>
    <row r="18" spans="1:10" s="59" customFormat="1" x14ac:dyDescent="0.25"/>
    <row r="27" spans="1:10" x14ac:dyDescent="0.25">
      <c r="F27" s="635"/>
    </row>
    <row r="31" spans="1:10" x14ac:dyDescent="0.25">
      <c r="J31" s="92"/>
    </row>
    <row r="36" spans="6:6" x14ac:dyDescent="0.25">
      <c r="F36" s="635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25" workbookViewId="0">
      <selection activeCell="A49" sqref="A49:G49"/>
    </sheetView>
  </sheetViews>
  <sheetFormatPr defaultRowHeight="15" x14ac:dyDescent="0.25"/>
  <cols>
    <col min="1" max="1" width="9.140625" style="42"/>
    <col min="2" max="2" width="20" style="42" customWidth="1"/>
    <col min="3" max="3" width="26.140625" style="42" customWidth="1"/>
    <col min="4" max="4" width="25.42578125" style="42" customWidth="1"/>
    <col min="5" max="5" width="11.28515625" style="42" customWidth="1"/>
    <col min="6" max="7" width="16.85546875" style="42" customWidth="1"/>
    <col min="8" max="16384" width="9.140625" style="42"/>
  </cols>
  <sheetData>
    <row r="1" spans="1:7" x14ac:dyDescent="0.25">
      <c r="A1" s="44" t="s">
        <v>220</v>
      </c>
      <c r="B1" s="45"/>
      <c r="C1" s="45"/>
      <c r="D1" s="45"/>
      <c r="E1" s="45"/>
      <c r="F1" s="45"/>
      <c r="G1" s="45"/>
    </row>
    <row r="2" spans="1:7" ht="11.25" customHeight="1" x14ac:dyDescent="0.25">
      <c r="A2" s="46" t="s">
        <v>221</v>
      </c>
      <c r="B2" s="45"/>
      <c r="C2" s="45"/>
      <c r="D2" s="45"/>
      <c r="E2" s="45"/>
      <c r="F2" s="45"/>
      <c r="G2" s="45"/>
    </row>
    <row r="3" spans="1:7" ht="15" customHeight="1" x14ac:dyDescent="0.25">
      <c r="A3" s="856"/>
      <c r="B3" s="857" t="s">
        <v>222</v>
      </c>
      <c r="C3" s="857"/>
      <c r="D3" s="857"/>
      <c r="E3" s="857" t="s">
        <v>223</v>
      </c>
      <c r="F3" s="857"/>
      <c r="G3" s="858"/>
    </row>
    <row r="4" spans="1:7" ht="15" customHeight="1" x14ac:dyDescent="0.25">
      <c r="A4" s="856"/>
      <c r="B4" s="859" t="s">
        <v>224</v>
      </c>
      <c r="C4" s="859"/>
      <c r="D4" s="859"/>
      <c r="E4" s="859" t="s">
        <v>225</v>
      </c>
      <c r="F4" s="859"/>
      <c r="G4" s="860"/>
    </row>
    <row r="5" spans="1:7" ht="38.25" x14ac:dyDescent="0.25">
      <c r="A5" s="856"/>
      <c r="B5" s="47" t="s">
        <v>226</v>
      </c>
      <c r="C5" s="361" t="s">
        <v>227</v>
      </c>
      <c r="D5" s="361" t="s">
        <v>228</v>
      </c>
      <c r="E5" s="47" t="s">
        <v>5</v>
      </c>
      <c r="F5" s="47" t="s">
        <v>229</v>
      </c>
      <c r="G5" s="48" t="s">
        <v>230</v>
      </c>
    </row>
    <row r="6" spans="1:7" ht="15" customHeight="1" x14ac:dyDescent="0.25">
      <c r="A6" s="856"/>
      <c r="B6" s="861" t="s">
        <v>231</v>
      </c>
      <c r="C6" s="863" t="s">
        <v>232</v>
      </c>
      <c r="D6" s="863" t="s">
        <v>233</v>
      </c>
      <c r="E6" s="861" t="s">
        <v>10</v>
      </c>
      <c r="F6" s="861" t="s">
        <v>234</v>
      </c>
      <c r="G6" s="854" t="s">
        <v>235</v>
      </c>
    </row>
    <row r="7" spans="1:7" ht="23.25" customHeight="1" x14ac:dyDescent="0.25">
      <c r="A7" s="856"/>
      <c r="B7" s="862"/>
      <c r="C7" s="859"/>
      <c r="D7" s="859"/>
      <c r="E7" s="862"/>
      <c r="F7" s="862"/>
      <c r="G7" s="855"/>
    </row>
    <row r="8" spans="1:7" x14ac:dyDescent="0.25">
      <c r="A8" s="853" t="s">
        <v>236</v>
      </c>
      <c r="B8" s="853"/>
      <c r="C8" s="853"/>
      <c r="D8" s="853"/>
      <c r="E8" s="853"/>
      <c r="F8" s="853"/>
      <c r="G8" s="853"/>
    </row>
    <row r="9" spans="1:7" x14ac:dyDescent="0.25">
      <c r="A9" s="187">
        <v>2014</v>
      </c>
      <c r="B9" s="187">
        <v>115.7</v>
      </c>
      <c r="C9" s="187">
        <v>115.7</v>
      </c>
      <c r="D9" s="187">
        <v>107.1</v>
      </c>
      <c r="E9" s="187">
        <v>109.6</v>
      </c>
      <c r="F9" s="187">
        <v>101.3</v>
      </c>
      <c r="G9" s="187">
        <v>113.7</v>
      </c>
    </row>
    <row r="10" spans="1:7" x14ac:dyDescent="0.25">
      <c r="A10" s="187">
        <v>2015</v>
      </c>
      <c r="B10" s="187">
        <v>111.8</v>
      </c>
      <c r="C10" s="187">
        <v>111.8</v>
      </c>
      <c r="D10" s="187">
        <v>107.3</v>
      </c>
      <c r="E10" s="187">
        <v>105.1</v>
      </c>
      <c r="F10" s="187">
        <v>103.5</v>
      </c>
      <c r="G10" s="187">
        <v>106.3</v>
      </c>
    </row>
    <row r="11" spans="1:7" x14ac:dyDescent="0.25">
      <c r="A11" s="187">
        <v>2016</v>
      </c>
      <c r="B11" s="187">
        <v>108.3</v>
      </c>
      <c r="C11" s="187">
        <v>108.3</v>
      </c>
      <c r="D11" s="187">
        <v>107.3</v>
      </c>
      <c r="E11" s="187">
        <v>100.2</v>
      </c>
      <c r="F11" s="187">
        <v>98.7</v>
      </c>
      <c r="G11" s="187">
        <v>101.4</v>
      </c>
    </row>
    <row r="12" spans="1:7" x14ac:dyDescent="0.25">
      <c r="A12" s="187">
        <v>2017</v>
      </c>
      <c r="B12" s="187">
        <v>106.9</v>
      </c>
      <c r="C12" s="188">
        <v>106.9</v>
      </c>
      <c r="D12" s="187">
        <v>107.4</v>
      </c>
      <c r="E12" s="187">
        <v>104.2</v>
      </c>
      <c r="F12" s="187">
        <v>93.9</v>
      </c>
      <c r="G12" s="187">
        <v>109.4</v>
      </c>
    </row>
    <row r="13" spans="1:7" x14ac:dyDescent="0.25">
      <c r="A13" s="187">
        <v>2018</v>
      </c>
      <c r="B13" s="188">
        <f>AVERAGE(B23:B26)</f>
        <v>97.733333333333334</v>
      </c>
      <c r="C13" s="188">
        <f t="shared" ref="C13:G13" si="0">AVERAGE(C23:C26)</f>
        <v>97.666666666666671</v>
      </c>
      <c r="D13" s="188">
        <f t="shared" si="0"/>
        <v>100.33333333333333</v>
      </c>
      <c r="E13" s="188">
        <f t="shared" si="0"/>
        <v>100.33333333333333</v>
      </c>
      <c r="F13" s="188">
        <f t="shared" si="0"/>
        <v>95.466666666666654</v>
      </c>
      <c r="G13" s="188">
        <f t="shared" si="0"/>
        <v>102.3</v>
      </c>
    </row>
    <row r="14" spans="1:7" x14ac:dyDescent="0.25">
      <c r="A14" s="187"/>
      <c r="B14" s="187"/>
      <c r="C14" s="187"/>
      <c r="D14" s="187"/>
      <c r="E14" s="187"/>
      <c r="F14" s="187"/>
      <c r="G14" s="187"/>
    </row>
    <row r="15" spans="1:7" x14ac:dyDescent="0.25">
      <c r="A15" s="853" t="s">
        <v>1061</v>
      </c>
      <c r="B15" s="853"/>
      <c r="C15" s="853"/>
      <c r="D15" s="853"/>
      <c r="E15" s="853"/>
      <c r="F15" s="853"/>
      <c r="G15" s="853"/>
    </row>
    <row r="16" spans="1:7" x14ac:dyDescent="0.25">
      <c r="A16" s="187">
        <v>2017</v>
      </c>
      <c r="B16" s="187"/>
      <c r="C16" s="187"/>
      <c r="D16" s="187"/>
      <c r="E16" s="188"/>
      <c r="F16" s="187"/>
      <c r="G16" s="187"/>
    </row>
    <row r="17" spans="1:11" x14ac:dyDescent="0.25">
      <c r="A17" s="187" t="s">
        <v>16</v>
      </c>
      <c r="B17" s="187">
        <v>108.5</v>
      </c>
      <c r="C17" s="187">
        <v>108.5</v>
      </c>
      <c r="D17" s="187">
        <v>107.4</v>
      </c>
      <c r="E17" s="187">
        <v>105.8</v>
      </c>
      <c r="F17" s="187">
        <v>90.8</v>
      </c>
      <c r="G17" s="187">
        <v>112.4</v>
      </c>
    </row>
    <row r="18" spans="1:11" x14ac:dyDescent="0.25">
      <c r="A18" s="187" t="s">
        <v>17</v>
      </c>
      <c r="B18" s="187">
        <v>105.2</v>
      </c>
      <c r="C18" s="187">
        <v>105.2</v>
      </c>
      <c r="D18" s="187">
        <v>107.5</v>
      </c>
      <c r="E18" s="187">
        <v>102.7</v>
      </c>
      <c r="F18" s="187">
        <v>91.5</v>
      </c>
      <c r="G18" s="187">
        <v>112.1</v>
      </c>
    </row>
    <row r="19" spans="1:11" x14ac:dyDescent="0.25">
      <c r="A19" s="187" t="s">
        <v>18</v>
      </c>
      <c r="B19" s="187">
        <v>105.6</v>
      </c>
      <c r="C19" s="187">
        <v>105.5</v>
      </c>
      <c r="D19" s="187">
        <v>107.5</v>
      </c>
      <c r="E19" s="187">
        <v>104.7</v>
      </c>
      <c r="F19" s="187">
        <v>102.6</v>
      </c>
      <c r="G19" s="187">
        <v>105.7</v>
      </c>
    </row>
    <row r="20" spans="1:11" x14ac:dyDescent="0.25">
      <c r="A20" s="853" t="s">
        <v>842</v>
      </c>
      <c r="B20" s="853"/>
      <c r="C20" s="853"/>
      <c r="D20" s="853"/>
      <c r="E20" s="853"/>
      <c r="F20" s="853"/>
      <c r="G20" s="853"/>
    </row>
    <row r="21" spans="1:11" x14ac:dyDescent="0.25">
      <c r="A21" s="187">
        <v>2018</v>
      </c>
      <c r="B21" s="187"/>
      <c r="C21" s="187"/>
      <c r="D21" s="187"/>
      <c r="E21" s="187"/>
      <c r="F21" s="187"/>
      <c r="G21" s="187"/>
    </row>
    <row r="22" spans="1:11" x14ac:dyDescent="0.25">
      <c r="A22" s="187" t="s">
        <v>15</v>
      </c>
      <c r="B22" s="188">
        <v>95.5</v>
      </c>
      <c r="C22" s="188">
        <v>95.5</v>
      </c>
      <c r="D22" s="188">
        <v>100.3</v>
      </c>
      <c r="E22" s="188">
        <v>105.6</v>
      </c>
      <c r="F22" s="188">
        <v>111.3</v>
      </c>
      <c r="G22" s="188">
        <v>103</v>
      </c>
    </row>
    <row r="23" spans="1:11" x14ac:dyDescent="0.25">
      <c r="A23" s="187" t="s">
        <v>16</v>
      </c>
      <c r="B23" s="188">
        <v>97.3</v>
      </c>
      <c r="C23" s="188">
        <v>97.3</v>
      </c>
      <c r="D23" s="188">
        <v>100.3</v>
      </c>
      <c r="E23" s="188">
        <v>105.6</v>
      </c>
      <c r="F23" s="188">
        <v>107.2</v>
      </c>
      <c r="G23" s="188">
        <v>104.7</v>
      </c>
    </row>
    <row r="24" spans="1:11" x14ac:dyDescent="0.25">
      <c r="A24" s="187" t="s">
        <v>17</v>
      </c>
      <c r="B24" s="188">
        <v>97.3</v>
      </c>
      <c r="C24" s="188">
        <v>97.2</v>
      </c>
      <c r="D24" s="188">
        <v>100.4</v>
      </c>
      <c r="E24" s="188">
        <v>96.4</v>
      </c>
      <c r="F24" s="188">
        <v>86.2</v>
      </c>
      <c r="G24" s="188">
        <v>101</v>
      </c>
    </row>
    <row r="25" spans="1:11" x14ac:dyDescent="0.25">
      <c r="A25" s="596" t="s">
        <v>18</v>
      </c>
      <c r="B25" s="596">
        <v>98.6</v>
      </c>
      <c r="C25" s="596">
        <v>98.5</v>
      </c>
      <c r="D25" s="596">
        <v>100.3</v>
      </c>
      <c r="E25" s="651">
        <v>99</v>
      </c>
      <c r="F25" s="651">
        <v>93</v>
      </c>
      <c r="G25" s="596">
        <v>101.2</v>
      </c>
    </row>
    <row r="26" spans="1:11" x14ac:dyDescent="0.25">
      <c r="A26" s="596"/>
      <c r="B26" s="596"/>
      <c r="C26" s="596"/>
      <c r="D26" s="596"/>
      <c r="E26" s="596"/>
      <c r="F26" s="596"/>
      <c r="G26" s="596"/>
    </row>
    <row r="27" spans="1:11" x14ac:dyDescent="0.25">
      <c r="A27" s="596">
        <v>2019</v>
      </c>
      <c r="B27" s="596"/>
      <c r="C27" s="596"/>
      <c r="D27" s="596"/>
      <c r="E27" s="596"/>
      <c r="F27" s="596"/>
      <c r="G27" s="596"/>
    </row>
    <row r="28" spans="1:11" ht="25.5" customHeight="1" x14ac:dyDescent="0.25">
      <c r="A28" s="596" t="s">
        <v>15</v>
      </c>
      <c r="B28" s="596">
        <v>98.6</v>
      </c>
      <c r="C28" s="596">
        <v>98.6</v>
      </c>
      <c r="D28" s="596">
        <v>100.3</v>
      </c>
      <c r="E28" s="596">
        <v>106.1</v>
      </c>
      <c r="F28" s="596">
        <v>131.80000000000001</v>
      </c>
      <c r="G28" s="596">
        <v>101.4</v>
      </c>
    </row>
    <row r="29" spans="1:11" x14ac:dyDescent="0.25">
      <c r="A29" s="597"/>
      <c r="B29" s="597"/>
      <c r="C29" s="597"/>
      <c r="D29" s="597"/>
      <c r="E29" s="597"/>
      <c r="F29" s="597"/>
      <c r="G29" s="597"/>
    </row>
    <row r="30" spans="1:11" ht="25.5" x14ac:dyDescent="0.25">
      <c r="A30" s="189" t="s">
        <v>569</v>
      </c>
      <c r="B30" s="190"/>
      <c r="C30" s="190"/>
      <c r="D30" s="190"/>
      <c r="E30" s="190"/>
      <c r="F30" s="190"/>
      <c r="G30" s="190"/>
    </row>
    <row r="31" spans="1:11" ht="17.25" customHeight="1" x14ac:dyDescent="0.25">
      <c r="A31" s="187">
        <v>2014</v>
      </c>
      <c r="B31" s="187">
        <v>94.6</v>
      </c>
      <c r="C31" s="187">
        <v>94.6</v>
      </c>
      <c r="D31" s="187">
        <v>99.1</v>
      </c>
      <c r="E31" s="187">
        <v>94.4</v>
      </c>
      <c r="F31" s="187">
        <v>85.7</v>
      </c>
      <c r="G31" s="187">
        <v>98.2</v>
      </c>
      <c r="H31" s="49"/>
      <c r="I31" s="49"/>
      <c r="J31" s="49"/>
      <c r="K31" s="49"/>
    </row>
    <row r="32" spans="1:11" x14ac:dyDescent="0.25">
      <c r="A32" s="187">
        <v>2015</v>
      </c>
      <c r="B32" s="187">
        <v>96.6</v>
      </c>
      <c r="C32" s="187">
        <v>96.6</v>
      </c>
      <c r="D32" s="187">
        <v>100.2</v>
      </c>
      <c r="E32" s="188">
        <v>96</v>
      </c>
      <c r="F32" s="188">
        <v>102.5</v>
      </c>
      <c r="G32" s="188">
        <v>93.5</v>
      </c>
    </row>
    <row r="33" spans="1:8" x14ac:dyDescent="0.25">
      <c r="A33" s="187">
        <v>2016</v>
      </c>
      <c r="B33" s="187">
        <v>96.7</v>
      </c>
      <c r="C33" s="187">
        <v>96.7</v>
      </c>
      <c r="D33" s="188">
        <v>100</v>
      </c>
      <c r="E33" s="188">
        <v>95.3</v>
      </c>
      <c r="F33" s="188">
        <v>94.5</v>
      </c>
      <c r="G33" s="188">
        <v>95.5</v>
      </c>
    </row>
    <row r="34" spans="1:8" x14ac:dyDescent="0.25">
      <c r="A34" s="187">
        <v>2017</v>
      </c>
      <c r="B34" s="187">
        <v>98.7</v>
      </c>
      <c r="C34" s="187">
        <v>98.7</v>
      </c>
      <c r="D34" s="188">
        <v>100.1</v>
      </c>
      <c r="E34" s="188">
        <v>104.1</v>
      </c>
      <c r="F34" s="188">
        <v>95.9</v>
      </c>
      <c r="G34" s="188">
        <v>107.8</v>
      </c>
    </row>
    <row r="35" spans="1:8" x14ac:dyDescent="0.25">
      <c r="A35" s="187">
        <v>2018</v>
      </c>
      <c r="B35" s="188">
        <f>AVERAGE(B43:B46)</f>
        <v>100.02500000000001</v>
      </c>
      <c r="C35" s="188">
        <f t="shared" ref="C35:G35" si="1">AVERAGE(C43:C46)</f>
        <v>100.02500000000001</v>
      </c>
      <c r="D35" s="188">
        <f t="shared" si="1"/>
        <v>99.65</v>
      </c>
      <c r="E35" s="188">
        <f t="shared" si="1"/>
        <v>100.575</v>
      </c>
      <c r="F35" s="188">
        <f t="shared" si="1"/>
        <v>100.1</v>
      </c>
      <c r="G35" s="188">
        <f t="shared" si="1"/>
        <v>100.02500000000001</v>
      </c>
    </row>
    <row r="36" spans="1:8" x14ac:dyDescent="0.25">
      <c r="A36" s="187"/>
      <c r="B36" s="187"/>
      <c r="C36" s="187"/>
      <c r="D36" s="187"/>
      <c r="E36" s="187"/>
      <c r="F36" s="187"/>
      <c r="G36" s="187"/>
    </row>
    <row r="37" spans="1:8" x14ac:dyDescent="0.25">
      <c r="A37" s="187">
        <v>2017</v>
      </c>
      <c r="B37" s="598"/>
      <c r="C37" s="598"/>
      <c r="D37" s="598"/>
      <c r="E37" s="598"/>
      <c r="F37" s="598"/>
      <c r="G37" s="598"/>
    </row>
    <row r="38" spans="1:8" x14ac:dyDescent="0.25">
      <c r="A38" s="191" t="s">
        <v>16</v>
      </c>
      <c r="B38" s="187">
        <v>100.7</v>
      </c>
      <c r="C38" s="187">
        <v>100.7</v>
      </c>
      <c r="D38" s="188">
        <v>100</v>
      </c>
      <c r="E38" s="187">
        <v>99.3</v>
      </c>
      <c r="F38" s="187">
        <v>82.3</v>
      </c>
      <c r="G38" s="187">
        <v>107.2</v>
      </c>
    </row>
    <row r="39" spans="1:8" s="50" customFormat="1" x14ac:dyDescent="0.25">
      <c r="A39" s="191" t="s">
        <v>17</v>
      </c>
      <c r="B39" s="187">
        <v>97.5</v>
      </c>
      <c r="C39" s="187">
        <v>97.5</v>
      </c>
      <c r="D39" s="187">
        <v>100.2</v>
      </c>
      <c r="E39" s="187">
        <v>105.9</v>
      </c>
      <c r="F39" s="187">
        <v>99.9</v>
      </c>
      <c r="G39" s="187">
        <v>110.4</v>
      </c>
    </row>
    <row r="40" spans="1:8" x14ac:dyDescent="0.25">
      <c r="A40" s="187" t="s">
        <v>18</v>
      </c>
      <c r="B40" s="187">
        <v>98.6</v>
      </c>
      <c r="C40" s="187">
        <v>98.5</v>
      </c>
      <c r="D40" s="187">
        <v>100.3</v>
      </c>
      <c r="E40" s="188">
        <v>107.5</v>
      </c>
      <c r="F40" s="188">
        <v>111.4</v>
      </c>
      <c r="G40" s="188">
        <v>106</v>
      </c>
      <c r="H40" s="50"/>
    </row>
    <row r="41" spans="1:8" x14ac:dyDescent="0.25">
      <c r="A41" s="598"/>
      <c r="B41" s="598"/>
      <c r="C41" s="598"/>
      <c r="D41" s="598"/>
      <c r="E41" s="598"/>
      <c r="F41" s="598"/>
      <c r="G41" s="598"/>
    </row>
    <row r="42" spans="1:8" x14ac:dyDescent="0.25">
      <c r="A42" s="187">
        <v>2018</v>
      </c>
      <c r="B42" s="598"/>
      <c r="C42" s="598"/>
      <c r="D42" s="598"/>
      <c r="E42" s="598"/>
      <c r="F42" s="598"/>
      <c r="G42" s="598"/>
    </row>
    <row r="43" spans="1:8" x14ac:dyDescent="0.25">
      <c r="A43" s="481" t="s">
        <v>15</v>
      </c>
      <c r="B43" s="188">
        <v>97.1</v>
      </c>
      <c r="C43" s="188">
        <v>97</v>
      </c>
      <c r="D43" s="188">
        <v>99.7</v>
      </c>
      <c r="E43" s="188">
        <v>102.5</v>
      </c>
      <c r="F43" s="188">
        <v>100.8</v>
      </c>
      <c r="G43" s="188">
        <v>102.4</v>
      </c>
    </row>
    <row r="44" spans="1:8" x14ac:dyDescent="0.25">
      <c r="A44" s="481" t="s">
        <v>16</v>
      </c>
      <c r="B44" s="188">
        <v>98.2</v>
      </c>
      <c r="C44" s="188">
        <v>98.2</v>
      </c>
      <c r="D44" s="188">
        <v>99.7</v>
      </c>
      <c r="E44" s="188">
        <v>104.4</v>
      </c>
      <c r="F44" s="188">
        <v>111.8</v>
      </c>
      <c r="G44" s="188">
        <v>101.6</v>
      </c>
    </row>
    <row r="45" spans="1:8" s="50" customFormat="1" x14ac:dyDescent="0.25">
      <c r="A45" s="481" t="s">
        <v>17</v>
      </c>
      <c r="B45" s="188">
        <v>101.8</v>
      </c>
      <c r="C45" s="188">
        <v>101.9</v>
      </c>
      <c r="D45" s="188">
        <v>99.7</v>
      </c>
      <c r="E45" s="188">
        <v>97.9</v>
      </c>
      <c r="F45" s="188">
        <v>94.3</v>
      </c>
      <c r="G45" s="188">
        <v>97.5</v>
      </c>
    </row>
    <row r="46" spans="1:8" s="50" customFormat="1" x14ac:dyDescent="0.25">
      <c r="A46" s="187" t="s">
        <v>18</v>
      </c>
      <c r="B46" s="188">
        <v>103</v>
      </c>
      <c r="C46" s="188">
        <v>103</v>
      </c>
      <c r="D46" s="188">
        <v>99.5</v>
      </c>
      <c r="E46" s="188">
        <v>97.5</v>
      </c>
      <c r="F46" s="188">
        <v>93.5</v>
      </c>
      <c r="G46" s="188">
        <v>98.6</v>
      </c>
    </row>
    <row r="47" spans="1:8" s="50" customFormat="1" x14ac:dyDescent="0.25"/>
    <row r="48" spans="1:8" s="50" customFormat="1" x14ac:dyDescent="0.25">
      <c r="A48" s="187">
        <v>2019</v>
      </c>
    </row>
    <row r="49" spans="1:7" s="50" customFormat="1" x14ac:dyDescent="0.25">
      <c r="A49" s="957" t="s">
        <v>15</v>
      </c>
      <c r="B49" s="958">
        <v>103.2</v>
      </c>
      <c r="C49" s="958">
        <v>103.3</v>
      </c>
      <c r="D49" s="958">
        <v>99.9</v>
      </c>
      <c r="E49" s="958">
        <v>100.5</v>
      </c>
      <c r="F49" s="958">
        <v>118.5</v>
      </c>
      <c r="G49" s="958">
        <v>98.6</v>
      </c>
    </row>
    <row r="50" spans="1:7" s="50" customFormat="1" x14ac:dyDescent="0.25"/>
    <row r="51" spans="1:7" s="50" customFormat="1" x14ac:dyDescent="0.25"/>
    <row r="52" spans="1:7" s="50" customFormat="1" x14ac:dyDescent="0.25"/>
  </sheetData>
  <mergeCells count="14">
    <mergeCell ref="A20:G20"/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L30" sqref="L30"/>
    </sheetView>
  </sheetViews>
  <sheetFormatPr defaultRowHeight="15" x14ac:dyDescent="0.25"/>
  <cols>
    <col min="1" max="16384" width="9.140625" style="92"/>
  </cols>
  <sheetData>
    <row r="1" spans="1:10" x14ac:dyDescent="0.25">
      <c r="A1" s="71" t="s">
        <v>237</v>
      </c>
      <c r="B1" s="85"/>
      <c r="C1" s="85"/>
      <c r="D1" s="85"/>
      <c r="E1" s="85"/>
      <c r="F1" s="85"/>
      <c r="G1" s="85"/>
      <c r="H1" s="85"/>
      <c r="I1" s="85"/>
    </row>
    <row r="2" spans="1:10" x14ac:dyDescent="0.25">
      <c r="A2" s="52" t="s">
        <v>238</v>
      </c>
      <c r="B2" s="85"/>
      <c r="C2" s="85"/>
      <c r="D2" s="85"/>
      <c r="E2" s="85"/>
      <c r="F2" s="85"/>
      <c r="G2" s="85"/>
      <c r="H2" s="85"/>
      <c r="I2" s="85"/>
    </row>
    <row r="3" spans="1:10" x14ac:dyDescent="0.25">
      <c r="A3" s="239" t="s">
        <v>239</v>
      </c>
      <c r="B3" s="85"/>
      <c r="C3" s="85"/>
      <c r="D3" s="85"/>
      <c r="E3" s="85"/>
      <c r="F3" s="85"/>
      <c r="G3" s="85"/>
      <c r="H3" s="85"/>
      <c r="I3" s="240" t="s">
        <v>677</v>
      </c>
    </row>
    <row r="4" spans="1:10" ht="15" customHeight="1" x14ac:dyDescent="0.25">
      <c r="A4" s="864"/>
      <c r="B4" s="865" t="s">
        <v>248</v>
      </c>
      <c r="C4" s="865" t="s">
        <v>241</v>
      </c>
      <c r="D4" s="865"/>
      <c r="E4" s="865" t="s">
        <v>242</v>
      </c>
      <c r="F4" s="865" t="s">
        <v>243</v>
      </c>
      <c r="G4" s="865" t="s">
        <v>244</v>
      </c>
      <c r="H4" s="865" t="s">
        <v>245</v>
      </c>
      <c r="I4" s="871" t="s">
        <v>246</v>
      </c>
    </row>
    <row r="5" spans="1:10" x14ac:dyDescent="0.25">
      <c r="A5" s="864"/>
      <c r="B5" s="866"/>
      <c r="C5" s="868" t="s">
        <v>247</v>
      </c>
      <c r="D5" s="868"/>
      <c r="E5" s="867"/>
      <c r="F5" s="867"/>
      <c r="G5" s="867"/>
      <c r="H5" s="867"/>
      <c r="I5" s="872"/>
    </row>
    <row r="6" spans="1:10" ht="15" customHeight="1" x14ac:dyDescent="0.25">
      <c r="A6" s="864"/>
      <c r="B6" s="869" t="s">
        <v>240</v>
      </c>
      <c r="C6" s="616" t="s">
        <v>678</v>
      </c>
      <c r="D6" s="616" t="s">
        <v>679</v>
      </c>
      <c r="E6" s="869" t="s">
        <v>249</v>
      </c>
      <c r="F6" s="869" t="s">
        <v>250</v>
      </c>
      <c r="G6" s="869" t="s">
        <v>251</v>
      </c>
      <c r="H6" s="869" t="s">
        <v>252</v>
      </c>
      <c r="I6" s="873" t="s">
        <v>253</v>
      </c>
    </row>
    <row r="7" spans="1:10" x14ac:dyDescent="0.25">
      <c r="A7" s="864"/>
      <c r="B7" s="870"/>
      <c r="C7" s="98" t="s">
        <v>254</v>
      </c>
      <c r="D7" s="98" t="s">
        <v>255</v>
      </c>
      <c r="E7" s="870"/>
      <c r="F7" s="870"/>
      <c r="G7" s="870"/>
      <c r="H7" s="870"/>
      <c r="I7" s="874"/>
    </row>
    <row r="8" spans="1:10" x14ac:dyDescent="0.25">
      <c r="A8" s="549">
        <v>2014</v>
      </c>
      <c r="B8" s="550">
        <v>1944658</v>
      </c>
      <c r="C8" s="550">
        <v>320558</v>
      </c>
      <c r="D8" s="550">
        <v>623290</v>
      </c>
      <c r="E8" s="550">
        <v>328237</v>
      </c>
      <c r="F8" s="550">
        <v>58945</v>
      </c>
      <c r="G8" s="550">
        <v>584390</v>
      </c>
      <c r="H8" s="550">
        <v>34853</v>
      </c>
      <c r="I8" s="550">
        <v>250682</v>
      </c>
    </row>
    <row r="9" spans="1:10" x14ac:dyDescent="0.25">
      <c r="A9" s="618">
        <v>2015</v>
      </c>
      <c r="B9" s="109">
        <v>2062708</v>
      </c>
      <c r="C9" s="109">
        <v>362503</v>
      </c>
      <c r="D9" s="109">
        <v>651357</v>
      </c>
      <c r="E9" s="109">
        <v>328330</v>
      </c>
      <c r="F9" s="109">
        <v>57052</v>
      </c>
      <c r="G9" s="109">
        <v>633725</v>
      </c>
      <c r="H9" s="109">
        <v>29741</v>
      </c>
      <c r="I9" s="109">
        <v>172196</v>
      </c>
    </row>
    <row r="10" spans="1:10" x14ac:dyDescent="0.25">
      <c r="A10" s="618">
        <v>2016</v>
      </c>
      <c r="B10" s="109">
        <v>2101196</v>
      </c>
      <c r="C10" s="109">
        <v>351801</v>
      </c>
      <c r="D10" s="109">
        <v>669962</v>
      </c>
      <c r="E10" s="109">
        <v>352667</v>
      </c>
      <c r="F10" s="109">
        <v>56193</v>
      </c>
      <c r="G10" s="109">
        <v>633698</v>
      </c>
      <c r="H10" s="109">
        <v>36875</v>
      </c>
      <c r="I10" s="109">
        <v>166478</v>
      </c>
    </row>
    <row r="11" spans="1:10" x14ac:dyDescent="0.25">
      <c r="A11" s="618">
        <v>2017</v>
      </c>
      <c r="B11" s="109">
        <v>2033235</v>
      </c>
      <c r="C11" s="109">
        <v>364433</v>
      </c>
      <c r="D11" s="109">
        <v>637944</v>
      </c>
      <c r="E11" s="109">
        <v>306068</v>
      </c>
      <c r="F11" s="109">
        <v>53404</v>
      </c>
      <c r="G11" s="109">
        <v>636709</v>
      </c>
      <c r="H11" s="109">
        <v>34677</v>
      </c>
      <c r="I11" s="109">
        <v>133321</v>
      </c>
    </row>
    <row r="12" spans="1:10" x14ac:dyDescent="0.25">
      <c r="A12" s="618">
        <v>2018</v>
      </c>
      <c r="B12" s="109">
        <v>2019665</v>
      </c>
      <c r="C12" s="109">
        <v>331669</v>
      </c>
      <c r="D12" s="109">
        <v>655599</v>
      </c>
      <c r="E12" s="109">
        <v>281416</v>
      </c>
      <c r="F12" s="109">
        <v>61152</v>
      </c>
      <c r="G12" s="109">
        <v>654971</v>
      </c>
      <c r="H12" s="109">
        <v>34845</v>
      </c>
      <c r="I12" s="109">
        <v>139803</v>
      </c>
    </row>
    <row r="13" spans="1:10" x14ac:dyDescent="0.25">
      <c r="A13" s="618"/>
      <c r="B13" s="551"/>
      <c r="C13" s="551"/>
      <c r="D13" s="551"/>
      <c r="E13" s="552"/>
      <c r="F13" s="552"/>
      <c r="G13" s="552"/>
      <c r="H13" s="552"/>
      <c r="I13" s="552"/>
    </row>
    <row r="14" spans="1:10" x14ac:dyDescent="0.25">
      <c r="A14" s="618">
        <v>2018</v>
      </c>
      <c r="B14" s="109"/>
      <c r="C14" s="109"/>
      <c r="D14" s="109"/>
      <c r="E14" s="109"/>
      <c r="F14" s="109"/>
      <c r="G14" s="109"/>
      <c r="H14" s="109"/>
      <c r="I14" s="109"/>
    </row>
    <row r="15" spans="1:10" x14ac:dyDescent="0.25">
      <c r="A15" s="509" t="s">
        <v>373</v>
      </c>
      <c r="B15" s="509">
        <v>178690</v>
      </c>
      <c r="C15" s="509">
        <v>31620</v>
      </c>
      <c r="D15" s="509">
        <v>54877</v>
      </c>
      <c r="E15" s="509">
        <v>24134</v>
      </c>
      <c r="F15" s="509">
        <v>5977</v>
      </c>
      <c r="G15" s="509">
        <v>59207</v>
      </c>
      <c r="H15" s="509">
        <v>2875</v>
      </c>
      <c r="I15" s="509">
        <v>172386</v>
      </c>
      <c r="J15" s="80"/>
    </row>
    <row r="16" spans="1:10" x14ac:dyDescent="0.25">
      <c r="A16" s="509" t="s">
        <v>711</v>
      </c>
      <c r="B16" s="509">
        <v>193583</v>
      </c>
      <c r="C16" s="509">
        <v>31377</v>
      </c>
      <c r="D16" s="509">
        <v>64043</v>
      </c>
      <c r="E16" s="509">
        <f>21872+12938</f>
        <v>34810</v>
      </c>
      <c r="F16" s="509">
        <f>6037+21</f>
        <v>6058</v>
      </c>
      <c r="G16" s="509">
        <v>54330</v>
      </c>
      <c r="H16" s="509">
        <f>1571+1394</f>
        <v>2965</v>
      </c>
      <c r="I16" s="509">
        <v>168769</v>
      </c>
      <c r="J16" s="80"/>
    </row>
    <row r="17" spans="1:9" x14ac:dyDescent="0.25">
      <c r="A17" s="509" t="s">
        <v>375</v>
      </c>
      <c r="B17" s="509">
        <v>206192</v>
      </c>
      <c r="C17" s="509">
        <v>34612</v>
      </c>
      <c r="D17" s="509">
        <v>61245</v>
      </c>
      <c r="E17" s="509">
        <v>27847</v>
      </c>
      <c r="F17" s="509">
        <v>5989</v>
      </c>
      <c r="G17" s="509">
        <v>73763</v>
      </c>
      <c r="H17" s="509">
        <v>2736</v>
      </c>
      <c r="I17" s="509">
        <v>152379</v>
      </c>
    </row>
    <row r="18" spans="1:9" x14ac:dyDescent="0.25">
      <c r="A18" s="509" t="s">
        <v>909</v>
      </c>
      <c r="B18" s="509">
        <v>200130</v>
      </c>
      <c r="C18" s="509">
        <v>32329</v>
      </c>
      <c r="D18" s="509">
        <v>55899</v>
      </c>
      <c r="E18" s="509">
        <v>27245</v>
      </c>
      <c r="F18" s="509">
        <v>5098</v>
      </c>
      <c r="G18" s="509">
        <v>76695</v>
      </c>
      <c r="H18" s="509">
        <v>2864</v>
      </c>
      <c r="I18" s="509">
        <v>144381</v>
      </c>
    </row>
    <row r="19" spans="1:9" x14ac:dyDescent="0.25">
      <c r="A19" s="204" t="s">
        <v>914</v>
      </c>
      <c r="B19" s="509">
        <v>228684</v>
      </c>
      <c r="C19" s="509">
        <v>34801</v>
      </c>
      <c r="D19" s="509">
        <v>64353</v>
      </c>
      <c r="E19" s="509">
        <v>31268</v>
      </c>
      <c r="F19" s="509">
        <v>5701</v>
      </c>
      <c r="G19" s="509">
        <v>88394</v>
      </c>
      <c r="H19" s="509">
        <v>4161</v>
      </c>
      <c r="I19" s="509">
        <v>133865</v>
      </c>
    </row>
    <row r="20" spans="1:9" s="59" customFormat="1" x14ac:dyDescent="0.25">
      <c r="A20" s="509" t="s">
        <v>952</v>
      </c>
      <c r="B20" s="509">
        <v>168403</v>
      </c>
      <c r="C20" s="509">
        <v>27181</v>
      </c>
      <c r="D20" s="509">
        <v>48703</v>
      </c>
      <c r="E20" s="509">
        <v>25738</v>
      </c>
      <c r="F20" s="509">
        <v>4024</v>
      </c>
      <c r="G20" s="509">
        <v>58956</v>
      </c>
      <c r="H20" s="509">
        <v>3801</v>
      </c>
      <c r="I20" s="509">
        <v>128712</v>
      </c>
    </row>
    <row r="21" spans="1:9" s="59" customFormat="1" x14ac:dyDescent="0.25">
      <c r="A21" s="509" t="s">
        <v>1015</v>
      </c>
      <c r="B21" s="509">
        <v>111041</v>
      </c>
      <c r="C21" s="509">
        <v>19391</v>
      </c>
      <c r="D21" s="509">
        <v>29304</v>
      </c>
      <c r="E21" s="509">
        <v>15777</v>
      </c>
      <c r="F21" s="509">
        <v>2752</v>
      </c>
      <c r="G21" s="509">
        <v>41977</v>
      </c>
      <c r="H21" s="509">
        <v>1833</v>
      </c>
      <c r="I21" s="509">
        <v>139803</v>
      </c>
    </row>
    <row r="22" spans="1:9" x14ac:dyDescent="0.25">
      <c r="A22" s="59"/>
      <c r="B22" s="59"/>
      <c r="C22" s="59"/>
      <c r="D22" s="59"/>
      <c r="E22" s="59"/>
      <c r="F22" s="59"/>
      <c r="G22" s="59"/>
      <c r="H22" s="59"/>
      <c r="I22" s="59"/>
    </row>
    <row r="23" spans="1:9" x14ac:dyDescent="0.25">
      <c r="A23" s="680">
        <v>2019</v>
      </c>
      <c r="B23" s="680"/>
      <c r="C23" s="680"/>
      <c r="D23" s="680"/>
      <c r="E23" s="680"/>
      <c r="F23" s="680"/>
      <c r="G23" s="680"/>
      <c r="H23" s="680"/>
      <c r="I23" s="680"/>
    </row>
    <row r="24" spans="1:9" s="59" customFormat="1" x14ac:dyDescent="0.25">
      <c r="A24" s="509" t="s">
        <v>1053</v>
      </c>
      <c r="B24" s="509">
        <v>29181</v>
      </c>
      <c r="C24" s="509">
        <v>4425</v>
      </c>
      <c r="D24" s="509">
        <v>13197</v>
      </c>
      <c r="E24" s="509">
        <v>2977</v>
      </c>
      <c r="F24" s="509">
        <v>999</v>
      </c>
      <c r="G24" s="509">
        <v>6487</v>
      </c>
      <c r="H24" s="509">
        <v>1096</v>
      </c>
      <c r="I24" s="509">
        <v>147921</v>
      </c>
    </row>
    <row r="25" spans="1:9" s="59" customFormat="1" x14ac:dyDescent="0.25">
      <c r="A25" s="509" t="s">
        <v>380</v>
      </c>
      <c r="B25" s="509">
        <v>125693</v>
      </c>
      <c r="C25" s="509">
        <v>27330</v>
      </c>
      <c r="D25" s="509">
        <v>43137</v>
      </c>
      <c r="E25" s="509">
        <v>12027</v>
      </c>
      <c r="F25" s="509">
        <v>3568</v>
      </c>
      <c r="G25" s="509">
        <v>37539</v>
      </c>
      <c r="H25" s="509">
        <v>2092</v>
      </c>
      <c r="I25" s="509">
        <v>178760</v>
      </c>
    </row>
    <row r="26" spans="1:9" x14ac:dyDescent="0.25">
      <c r="A26" s="510" t="s">
        <v>1090</v>
      </c>
      <c r="B26" s="509">
        <v>193487</v>
      </c>
      <c r="C26" s="509">
        <v>36300</v>
      </c>
      <c r="D26" s="509">
        <v>64341</v>
      </c>
      <c r="E26" s="509">
        <v>25223</v>
      </c>
      <c r="F26" s="509">
        <v>6168</v>
      </c>
      <c r="G26" s="509">
        <v>58659</v>
      </c>
      <c r="H26" s="509">
        <v>2796</v>
      </c>
      <c r="I26" s="509">
        <v>211535</v>
      </c>
    </row>
    <row r="27" spans="1:9" s="59" customFormat="1" x14ac:dyDescent="0.25">
      <c r="A27" s="509" t="s">
        <v>1016</v>
      </c>
      <c r="B27" s="509">
        <v>174520</v>
      </c>
      <c r="C27" s="509">
        <v>32475</v>
      </c>
      <c r="D27" s="509">
        <v>57342</v>
      </c>
      <c r="E27" s="509">
        <v>22635</v>
      </c>
      <c r="F27" s="509">
        <v>5269</v>
      </c>
      <c r="G27" s="509">
        <v>54268</v>
      </c>
      <c r="H27" s="509">
        <v>2531</v>
      </c>
      <c r="I27" s="509">
        <v>213744</v>
      </c>
    </row>
    <row r="28" spans="1:9" x14ac:dyDescent="0.25">
      <c r="A28" s="509" t="s">
        <v>372</v>
      </c>
      <c r="B28" s="509">
        <v>130490</v>
      </c>
      <c r="C28" s="509">
        <v>22112</v>
      </c>
      <c r="D28" s="509">
        <v>48810</v>
      </c>
      <c r="E28" s="509">
        <v>15997</v>
      </c>
      <c r="F28" s="509">
        <v>5088</v>
      </c>
      <c r="G28" s="509">
        <v>36810</v>
      </c>
      <c r="H28" s="509">
        <v>1673</v>
      </c>
      <c r="I28" s="509">
        <v>207364</v>
      </c>
    </row>
    <row r="29" spans="1:9" s="59" customFormat="1" x14ac:dyDescent="0.25">
      <c r="A29" s="458" t="s">
        <v>582</v>
      </c>
      <c r="B29" s="458">
        <v>175783</v>
      </c>
      <c r="C29" s="458">
        <v>31243</v>
      </c>
      <c r="D29" s="458">
        <v>59683</v>
      </c>
      <c r="E29" s="458">
        <v>26121</v>
      </c>
      <c r="F29" s="458">
        <v>6337</v>
      </c>
      <c r="G29" s="458">
        <v>50074</v>
      </c>
      <c r="H29" s="458">
        <v>2325</v>
      </c>
      <c r="I29" s="458">
        <v>197160</v>
      </c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H31" sqref="H31"/>
    </sheetView>
  </sheetViews>
  <sheetFormatPr defaultRowHeight="15" x14ac:dyDescent="0.25"/>
  <cols>
    <col min="1" max="16384" width="9.140625" style="92"/>
  </cols>
  <sheetData>
    <row r="1" spans="1:8" x14ac:dyDescent="0.25">
      <c r="A1" s="71" t="s">
        <v>256</v>
      </c>
      <c r="B1" s="85"/>
      <c r="C1" s="85"/>
      <c r="D1" s="85"/>
      <c r="E1" s="85"/>
      <c r="F1" s="85"/>
      <c r="G1" s="85"/>
      <c r="H1" s="85"/>
    </row>
    <row r="2" spans="1:8" x14ac:dyDescent="0.25">
      <c r="A2" s="71" t="s">
        <v>771</v>
      </c>
      <c r="B2" s="85"/>
      <c r="C2" s="85"/>
      <c r="D2" s="85"/>
      <c r="E2" s="85"/>
      <c r="F2" s="85"/>
      <c r="G2" s="85"/>
      <c r="H2" s="85"/>
    </row>
    <row r="3" spans="1:8" x14ac:dyDescent="0.25">
      <c r="A3" s="239" t="s">
        <v>239</v>
      </c>
      <c r="B3" s="85"/>
      <c r="C3" s="85"/>
      <c r="D3" s="85"/>
      <c r="E3" s="85"/>
      <c r="F3" s="85"/>
      <c r="G3" s="85"/>
      <c r="H3" s="240" t="s">
        <v>677</v>
      </c>
    </row>
    <row r="4" spans="1:8" ht="26.25" x14ac:dyDescent="0.25">
      <c r="A4" s="864"/>
      <c r="B4" s="623" t="s">
        <v>248</v>
      </c>
      <c r="C4" s="865" t="s">
        <v>680</v>
      </c>
      <c r="D4" s="865"/>
      <c r="E4" s="623" t="s">
        <v>242</v>
      </c>
      <c r="F4" s="623" t="s">
        <v>243</v>
      </c>
      <c r="G4" s="623" t="s">
        <v>244</v>
      </c>
      <c r="H4" s="625" t="s">
        <v>245</v>
      </c>
    </row>
    <row r="5" spans="1:8" ht="15" customHeight="1" x14ac:dyDescent="0.25">
      <c r="A5" s="864"/>
      <c r="B5" s="869" t="s">
        <v>240</v>
      </c>
      <c r="C5" s="616" t="s">
        <v>678</v>
      </c>
      <c r="D5" s="616" t="s">
        <v>679</v>
      </c>
      <c r="E5" s="876" t="s">
        <v>249</v>
      </c>
      <c r="F5" s="876" t="s">
        <v>250</v>
      </c>
      <c r="G5" s="876" t="s">
        <v>251</v>
      </c>
      <c r="H5" s="875" t="s">
        <v>252</v>
      </c>
    </row>
    <row r="6" spans="1:8" x14ac:dyDescent="0.25">
      <c r="A6" s="864"/>
      <c r="B6" s="870"/>
      <c r="C6" s="98" t="s">
        <v>254</v>
      </c>
      <c r="D6" s="98" t="s">
        <v>255</v>
      </c>
      <c r="E6" s="808"/>
      <c r="F6" s="808"/>
      <c r="G6" s="808"/>
      <c r="H6" s="810"/>
    </row>
    <row r="7" spans="1:8" x14ac:dyDescent="0.25">
      <c r="A7" s="79">
        <v>2014</v>
      </c>
      <c r="B7" s="145">
        <v>1908874</v>
      </c>
      <c r="C7" s="145">
        <v>323910</v>
      </c>
      <c r="D7" s="145">
        <v>615662</v>
      </c>
      <c r="E7" s="145">
        <v>312270</v>
      </c>
      <c r="F7" s="145">
        <v>56086</v>
      </c>
      <c r="G7" s="145">
        <v>570009</v>
      </c>
      <c r="H7" s="145">
        <v>30937</v>
      </c>
    </row>
    <row r="8" spans="1:8" x14ac:dyDescent="0.25">
      <c r="A8" s="79">
        <v>2015</v>
      </c>
      <c r="B8" s="145">
        <v>2139793</v>
      </c>
      <c r="C8" s="145">
        <v>375711</v>
      </c>
      <c r="D8" s="145">
        <v>687889</v>
      </c>
      <c r="E8" s="145">
        <v>337548</v>
      </c>
      <c r="F8" s="145">
        <v>64451</v>
      </c>
      <c r="G8" s="145">
        <v>642611</v>
      </c>
      <c r="H8" s="145">
        <v>31583</v>
      </c>
    </row>
    <row r="9" spans="1:8" x14ac:dyDescent="0.25">
      <c r="A9" s="79">
        <v>2016</v>
      </c>
      <c r="B9" s="145">
        <v>2107004</v>
      </c>
      <c r="C9" s="145">
        <v>356595</v>
      </c>
      <c r="D9" s="145">
        <v>671160</v>
      </c>
      <c r="E9" s="145">
        <v>339637</v>
      </c>
      <c r="F9" s="145">
        <v>60732</v>
      </c>
      <c r="G9" s="145">
        <v>642028</v>
      </c>
      <c r="H9" s="145">
        <v>36852</v>
      </c>
    </row>
    <row r="10" spans="1:8" x14ac:dyDescent="0.25">
      <c r="A10" s="79">
        <v>2017</v>
      </c>
      <c r="B10" s="145">
        <v>2069161</v>
      </c>
      <c r="C10" s="145">
        <v>368351</v>
      </c>
      <c r="D10" s="145">
        <v>645544</v>
      </c>
      <c r="E10" s="145">
        <v>321056</v>
      </c>
      <c r="F10" s="145">
        <v>59964</v>
      </c>
      <c r="G10" s="145">
        <v>638851</v>
      </c>
      <c r="H10" s="145">
        <v>35395</v>
      </c>
    </row>
    <row r="11" spans="1:8" x14ac:dyDescent="0.25">
      <c r="A11" s="79">
        <v>2018</v>
      </c>
      <c r="B11" s="145">
        <v>2018213</v>
      </c>
      <c r="C11" s="145">
        <v>338846</v>
      </c>
      <c r="D11" s="145">
        <v>659568</v>
      </c>
      <c r="E11" s="145">
        <v>276724</v>
      </c>
      <c r="F11" s="145">
        <v>61229</v>
      </c>
      <c r="G11" s="145">
        <v>647612</v>
      </c>
      <c r="H11" s="145">
        <v>34221</v>
      </c>
    </row>
    <row r="12" spans="1:8" x14ac:dyDescent="0.25">
      <c r="A12" s="509"/>
      <c r="B12" s="241"/>
      <c r="C12" s="241"/>
      <c r="D12" s="241"/>
      <c r="E12" s="241"/>
      <c r="F12" s="241"/>
      <c r="G12" s="241"/>
      <c r="H12" s="241"/>
    </row>
    <row r="13" spans="1:8" x14ac:dyDescent="0.25">
      <c r="A13" s="618">
        <v>2018</v>
      </c>
      <c r="B13" s="2"/>
      <c r="C13" s="2"/>
      <c r="D13" s="2"/>
      <c r="E13" s="2"/>
      <c r="F13" s="2"/>
      <c r="G13" s="2"/>
      <c r="H13" s="2"/>
    </row>
    <row r="14" spans="1:8" s="59" customFormat="1" x14ac:dyDescent="0.25">
      <c r="A14" s="509" t="s">
        <v>851</v>
      </c>
      <c r="B14" s="509">
        <v>193158</v>
      </c>
      <c r="C14" s="509">
        <v>33631</v>
      </c>
      <c r="D14" s="509">
        <v>61269</v>
      </c>
      <c r="E14" s="509">
        <v>25877</v>
      </c>
      <c r="F14" s="509">
        <v>6708</v>
      </c>
      <c r="G14" s="509">
        <v>62363</v>
      </c>
      <c r="H14" s="509">
        <v>3310</v>
      </c>
    </row>
    <row r="15" spans="1:8" s="78" customFormat="1" x14ac:dyDescent="0.25">
      <c r="A15" s="509" t="s">
        <v>629</v>
      </c>
      <c r="B15" s="509">
        <v>199011</v>
      </c>
      <c r="C15" s="509">
        <v>34610</v>
      </c>
      <c r="D15" s="509">
        <v>62495</v>
      </c>
      <c r="E15" s="509">
        <f>21298+13445</f>
        <v>34743</v>
      </c>
      <c r="F15" s="509">
        <f>6190+65</f>
        <v>6255</v>
      </c>
      <c r="G15" s="509">
        <v>58090</v>
      </c>
      <c r="H15" s="509">
        <v>2818</v>
      </c>
    </row>
    <row r="16" spans="1:8" x14ac:dyDescent="0.25">
      <c r="A16" s="509" t="s">
        <v>375</v>
      </c>
      <c r="B16" s="509">
        <v>221738</v>
      </c>
      <c r="C16" s="509">
        <v>37984</v>
      </c>
      <c r="D16" s="509">
        <v>65767</v>
      </c>
      <c r="E16" s="509">
        <v>30081</v>
      </c>
      <c r="F16" s="509">
        <v>6203</v>
      </c>
      <c r="G16" s="509">
        <v>78903</v>
      </c>
      <c r="H16" s="509">
        <v>2800</v>
      </c>
    </row>
    <row r="17" spans="1:8" x14ac:dyDescent="0.25">
      <c r="A17" s="509" t="s">
        <v>1091</v>
      </c>
      <c r="B17" s="509">
        <v>208272</v>
      </c>
      <c r="C17" s="509">
        <v>32237</v>
      </c>
      <c r="D17" s="509">
        <v>61049</v>
      </c>
      <c r="E17" s="509">
        <v>26505</v>
      </c>
      <c r="F17" s="509">
        <v>5749</v>
      </c>
      <c r="G17" s="509">
        <v>80105</v>
      </c>
      <c r="H17" s="509">
        <v>2627</v>
      </c>
    </row>
    <row r="18" spans="1:8" x14ac:dyDescent="0.25">
      <c r="A18" s="204" t="s">
        <v>585</v>
      </c>
      <c r="B18" s="509">
        <v>236223</v>
      </c>
      <c r="C18" s="509">
        <v>35921</v>
      </c>
      <c r="D18" s="509">
        <v>67862</v>
      </c>
      <c r="E18" s="509">
        <v>31504</v>
      </c>
      <c r="F18" s="509">
        <v>6234</v>
      </c>
      <c r="G18" s="509">
        <v>91040</v>
      </c>
      <c r="H18" s="509">
        <v>3656</v>
      </c>
    </row>
    <row r="19" spans="1:8" s="59" customFormat="1" x14ac:dyDescent="0.25">
      <c r="A19" s="204" t="s">
        <v>1092</v>
      </c>
      <c r="B19" s="509">
        <v>174757</v>
      </c>
      <c r="C19" s="509">
        <v>29903</v>
      </c>
      <c r="D19" s="509">
        <v>50205</v>
      </c>
      <c r="E19" s="509">
        <v>24622</v>
      </c>
      <c r="F19" s="509">
        <v>4356</v>
      </c>
      <c r="G19" s="509">
        <v>61518</v>
      </c>
      <c r="H19" s="509">
        <v>4153</v>
      </c>
    </row>
    <row r="20" spans="1:8" s="59" customFormat="1" x14ac:dyDescent="0.25">
      <c r="A20" s="204" t="s">
        <v>1093</v>
      </c>
      <c r="B20" s="509">
        <v>100485</v>
      </c>
      <c r="C20" s="509">
        <v>15745</v>
      </c>
      <c r="D20" s="509">
        <v>32383</v>
      </c>
      <c r="E20" s="509">
        <v>15212</v>
      </c>
      <c r="F20" s="509">
        <v>2275</v>
      </c>
      <c r="G20" s="509">
        <v>32847</v>
      </c>
      <c r="H20" s="509">
        <v>2016</v>
      </c>
    </row>
    <row r="22" spans="1:8" x14ac:dyDescent="0.25">
      <c r="A22" s="680">
        <v>2019</v>
      </c>
      <c r="B22" s="59"/>
      <c r="C22" s="59"/>
      <c r="D22" s="59"/>
      <c r="E22" s="59"/>
      <c r="F22" s="59"/>
      <c r="G22" s="59"/>
      <c r="H22" s="59"/>
    </row>
    <row r="23" spans="1:8" s="59" customFormat="1" x14ac:dyDescent="0.25">
      <c r="A23" s="509" t="s">
        <v>588</v>
      </c>
      <c r="B23" s="509">
        <v>13580</v>
      </c>
      <c r="C23" s="509">
        <v>2543</v>
      </c>
      <c r="D23" s="509">
        <v>7172</v>
      </c>
      <c r="E23" s="509">
        <v>665</v>
      </c>
      <c r="F23" s="509">
        <v>211</v>
      </c>
      <c r="G23" s="509">
        <v>2837</v>
      </c>
      <c r="H23" s="509">
        <v>152</v>
      </c>
    </row>
    <row r="24" spans="1:8" s="59" customFormat="1" x14ac:dyDescent="0.25">
      <c r="A24" s="509" t="s">
        <v>1094</v>
      </c>
      <c r="B24" s="509">
        <v>95893</v>
      </c>
      <c r="C24" s="509">
        <v>23354</v>
      </c>
      <c r="D24" s="509">
        <v>32130</v>
      </c>
      <c r="E24" s="509">
        <v>6234</v>
      </c>
      <c r="F24" s="509">
        <v>1853</v>
      </c>
      <c r="G24" s="509">
        <v>30863</v>
      </c>
      <c r="H24" s="509">
        <v>1459</v>
      </c>
    </row>
    <row r="25" spans="1:8" x14ac:dyDescent="0.25">
      <c r="A25" s="509" t="s">
        <v>590</v>
      </c>
      <c r="B25" s="509">
        <v>160851</v>
      </c>
      <c r="C25" s="509">
        <v>33206</v>
      </c>
      <c r="D25" s="509">
        <v>54727</v>
      </c>
      <c r="E25" s="509">
        <v>14402</v>
      </c>
      <c r="F25" s="509">
        <v>5032</v>
      </c>
      <c r="G25" s="509">
        <v>51023</v>
      </c>
      <c r="H25" s="509">
        <v>2461</v>
      </c>
    </row>
    <row r="26" spans="1:8" x14ac:dyDescent="0.25">
      <c r="A26" s="482" t="s">
        <v>877</v>
      </c>
      <c r="B26" s="509">
        <v>172355</v>
      </c>
      <c r="C26" s="509">
        <v>31391</v>
      </c>
      <c r="D26" s="509">
        <v>60483</v>
      </c>
      <c r="E26" s="509">
        <v>19023</v>
      </c>
      <c r="F26" s="509">
        <v>5612</v>
      </c>
      <c r="G26" s="509">
        <v>53183</v>
      </c>
      <c r="H26" s="509">
        <v>2663</v>
      </c>
    </row>
    <row r="27" spans="1:8" s="59" customFormat="1" x14ac:dyDescent="0.25">
      <c r="A27" s="482" t="s">
        <v>1112</v>
      </c>
      <c r="B27" s="509">
        <v>137035</v>
      </c>
      <c r="C27" s="509">
        <v>21951</v>
      </c>
      <c r="D27" s="509">
        <v>53281</v>
      </c>
      <c r="E27" s="509">
        <v>18732</v>
      </c>
      <c r="F27" s="509">
        <v>7179</v>
      </c>
      <c r="G27" s="509">
        <v>34673</v>
      </c>
      <c r="H27" s="509">
        <v>1219</v>
      </c>
    </row>
    <row r="28" spans="1:8" x14ac:dyDescent="0.25">
      <c r="A28" s="738" t="s">
        <v>1288</v>
      </c>
      <c r="B28" s="458">
        <v>186474</v>
      </c>
      <c r="C28" s="458">
        <v>35513</v>
      </c>
      <c r="D28" s="458">
        <v>58091</v>
      </c>
      <c r="E28" s="458">
        <v>28641</v>
      </c>
      <c r="F28" s="458">
        <v>7557</v>
      </c>
      <c r="G28" s="458">
        <v>54514</v>
      </c>
      <c r="H28" s="458">
        <v>2158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I23" sqref="I23"/>
    </sheetView>
  </sheetViews>
  <sheetFormatPr defaultRowHeight="15" x14ac:dyDescent="0.25"/>
  <cols>
    <col min="1" max="1" width="9.7109375" style="92" customWidth="1"/>
    <col min="2" max="2" width="15.28515625" style="92" customWidth="1"/>
    <col min="3" max="3" width="15.7109375" style="92" customWidth="1"/>
    <col min="4" max="4" width="14.85546875" style="92" customWidth="1"/>
    <col min="5" max="5" width="15.42578125" style="92" customWidth="1"/>
    <col min="6" max="6" width="24" style="92" customWidth="1"/>
    <col min="7" max="7" width="19.28515625" style="92" customWidth="1"/>
    <col min="8" max="16384" width="9.140625" style="92"/>
  </cols>
  <sheetData>
    <row r="1" spans="1:7" x14ac:dyDescent="0.25">
      <c r="A1" s="243" t="s">
        <v>257</v>
      </c>
      <c r="B1" s="67"/>
      <c r="C1" s="67"/>
      <c r="D1" s="67"/>
      <c r="E1" s="67"/>
      <c r="F1" s="67"/>
      <c r="G1" s="67"/>
    </row>
    <row r="2" spans="1:7" x14ac:dyDescent="0.25">
      <c r="A2" s="242" t="s">
        <v>554</v>
      </c>
      <c r="B2" s="67"/>
      <c r="C2" s="67"/>
      <c r="D2" s="67"/>
      <c r="E2" s="67"/>
      <c r="F2" s="67"/>
      <c r="G2" s="67"/>
    </row>
    <row r="3" spans="1:7" x14ac:dyDescent="0.25">
      <c r="A3" s="244"/>
      <c r="B3" s="67"/>
      <c r="C3" s="67"/>
      <c r="D3" s="67"/>
      <c r="E3" s="67"/>
      <c r="F3" s="67"/>
      <c r="G3" s="245" t="s">
        <v>820</v>
      </c>
    </row>
    <row r="4" spans="1:7" ht="26.25" x14ac:dyDescent="0.25">
      <c r="A4" s="878"/>
      <c r="B4" s="623" t="s">
        <v>258</v>
      </c>
      <c r="C4" s="623" t="s">
        <v>259</v>
      </c>
      <c r="D4" s="623" t="s">
        <v>260</v>
      </c>
      <c r="E4" s="623" t="s">
        <v>261</v>
      </c>
      <c r="F4" s="623" t="s">
        <v>262</v>
      </c>
      <c r="G4" s="625" t="s">
        <v>263</v>
      </c>
    </row>
    <row r="5" spans="1:7" ht="15" customHeight="1" x14ac:dyDescent="0.25">
      <c r="A5" s="879"/>
      <c r="B5" s="869" t="s">
        <v>264</v>
      </c>
      <c r="C5" s="869" t="s">
        <v>265</v>
      </c>
      <c r="D5" s="869" t="s">
        <v>266</v>
      </c>
      <c r="E5" s="869" t="s">
        <v>267</v>
      </c>
      <c r="F5" s="869" t="s">
        <v>268</v>
      </c>
      <c r="G5" s="873" t="s">
        <v>269</v>
      </c>
    </row>
    <row r="6" spans="1:7" x14ac:dyDescent="0.25">
      <c r="A6" s="880"/>
      <c r="B6" s="868"/>
      <c r="C6" s="868"/>
      <c r="D6" s="868"/>
      <c r="E6" s="868"/>
      <c r="F6" s="868"/>
      <c r="G6" s="877"/>
    </row>
    <row r="7" spans="1:7" x14ac:dyDescent="0.25">
      <c r="A7" s="79">
        <v>2014</v>
      </c>
      <c r="B7" s="107">
        <v>97.044267308665098</v>
      </c>
      <c r="C7" s="107">
        <v>95.741054912921797</v>
      </c>
      <c r="D7" s="107">
        <v>98.97804346560514</v>
      </c>
      <c r="E7" s="107">
        <v>105.65232916969426</v>
      </c>
      <c r="F7" s="107">
        <v>97.650385266181431</v>
      </c>
      <c r="G7" s="107">
        <v>93.139579206166673</v>
      </c>
    </row>
    <row r="8" spans="1:7" x14ac:dyDescent="0.25">
      <c r="A8" s="79">
        <v>2015</v>
      </c>
      <c r="B8" s="107">
        <v>100</v>
      </c>
      <c r="C8" s="107">
        <v>100</v>
      </c>
      <c r="D8" s="107">
        <v>100</v>
      </c>
      <c r="E8" s="107">
        <v>100</v>
      </c>
      <c r="F8" s="107">
        <v>100</v>
      </c>
      <c r="G8" s="107">
        <v>100</v>
      </c>
    </row>
    <row r="9" spans="1:7" x14ac:dyDescent="0.25">
      <c r="A9" s="79">
        <v>2016</v>
      </c>
      <c r="B9" s="107">
        <v>108.12970181590553</v>
      </c>
      <c r="C9" s="107">
        <v>102.93494165479353</v>
      </c>
      <c r="D9" s="107">
        <v>117.68257505700821</v>
      </c>
      <c r="E9" s="107">
        <v>109.75120839646208</v>
      </c>
      <c r="F9" s="107">
        <v>96.970058352616732</v>
      </c>
      <c r="G9" s="107">
        <v>101.0734583459427</v>
      </c>
    </row>
    <row r="10" spans="1:7" x14ac:dyDescent="0.25">
      <c r="A10" s="79">
        <v>2017</v>
      </c>
      <c r="B10" s="107">
        <v>109.47423462233132</v>
      </c>
      <c r="C10" s="107">
        <v>110.00852791577081</v>
      </c>
      <c r="D10" s="107">
        <v>111.13149011778711</v>
      </c>
      <c r="E10" s="107">
        <v>131.97109052384747</v>
      </c>
      <c r="F10" s="107">
        <v>92.968653532595638</v>
      </c>
      <c r="G10" s="107">
        <v>103.28072579226171</v>
      </c>
    </row>
    <row r="11" spans="1:7" x14ac:dyDescent="0.25">
      <c r="A11" s="79">
        <v>2018</v>
      </c>
      <c r="B11" s="107">
        <v>113.4</v>
      </c>
      <c r="C11" s="107">
        <v>108.4</v>
      </c>
      <c r="D11" s="107">
        <v>124.9</v>
      </c>
      <c r="E11" s="107">
        <v>120.2</v>
      </c>
      <c r="F11" s="107">
        <v>99.9</v>
      </c>
      <c r="G11" s="107">
        <v>103.4</v>
      </c>
    </row>
    <row r="12" spans="1:7" x14ac:dyDescent="0.25">
      <c r="A12" s="2"/>
      <c r="B12" s="553"/>
      <c r="C12" s="348"/>
      <c r="D12" s="348"/>
      <c r="E12" s="348"/>
      <c r="F12" s="348"/>
      <c r="G12" s="348"/>
    </row>
    <row r="13" spans="1:7" x14ac:dyDescent="0.25">
      <c r="A13" s="499">
        <v>2018</v>
      </c>
      <c r="B13" s="461"/>
      <c r="C13" s="461"/>
      <c r="D13" s="461"/>
      <c r="E13" s="461"/>
      <c r="F13" s="461"/>
      <c r="G13" s="461"/>
    </row>
    <row r="14" spans="1:7" x14ac:dyDescent="0.25">
      <c r="A14" s="509" t="s">
        <v>373</v>
      </c>
      <c r="B14" s="263">
        <v>113.2173773</v>
      </c>
      <c r="C14" s="263">
        <v>110.75317560000001</v>
      </c>
      <c r="D14" s="263">
        <v>120.1543669</v>
      </c>
      <c r="E14" s="263">
        <v>100.4891229</v>
      </c>
      <c r="F14" s="263">
        <v>108.6400076</v>
      </c>
      <c r="G14" s="263">
        <v>110.1691371</v>
      </c>
    </row>
    <row r="15" spans="1:7" s="59" customFormat="1" x14ac:dyDescent="0.25">
      <c r="A15" s="509" t="s">
        <v>629</v>
      </c>
      <c r="B15" s="263">
        <v>123.5</v>
      </c>
      <c r="C15" s="378">
        <v>120.0893794</v>
      </c>
      <c r="D15" s="378">
        <v>143.00722429999999</v>
      </c>
      <c r="E15" s="378">
        <v>105.0095287</v>
      </c>
      <c r="F15" s="378">
        <v>100.3113178</v>
      </c>
      <c r="G15" s="378">
        <v>106.4865595</v>
      </c>
    </row>
    <row r="16" spans="1:7" x14ac:dyDescent="0.25">
      <c r="A16" s="509" t="s">
        <v>375</v>
      </c>
      <c r="B16" s="263">
        <v>101.4429379</v>
      </c>
      <c r="C16" s="263">
        <v>106.63544640000001</v>
      </c>
      <c r="D16" s="263">
        <v>100.6485678</v>
      </c>
      <c r="E16" s="263">
        <v>114.59168560000001</v>
      </c>
      <c r="F16" s="263">
        <v>61.226180200000002</v>
      </c>
      <c r="G16" s="263">
        <v>98.871155200000004</v>
      </c>
    </row>
    <row r="17" spans="1:7" x14ac:dyDescent="0.25">
      <c r="A17" s="206" t="s">
        <v>1017</v>
      </c>
      <c r="B17" s="263">
        <v>115.6154508</v>
      </c>
      <c r="C17" s="263">
        <v>120.7583412</v>
      </c>
      <c r="D17" s="263">
        <v>116.0913997</v>
      </c>
      <c r="E17" s="263">
        <v>146.62819579999999</v>
      </c>
      <c r="F17" s="263">
        <v>92.742553799999996</v>
      </c>
      <c r="G17" s="263">
        <v>103.5084598</v>
      </c>
    </row>
    <row r="18" spans="1:7" x14ac:dyDescent="0.25">
      <c r="A18" s="509" t="s">
        <v>377</v>
      </c>
      <c r="B18" s="263">
        <v>120.0927741</v>
      </c>
      <c r="C18" s="263">
        <v>132.58227780000001</v>
      </c>
      <c r="D18" s="263">
        <v>93.483698399999994</v>
      </c>
      <c r="E18" s="263">
        <v>185.85198339999999</v>
      </c>
      <c r="F18" s="263">
        <v>107.5050463</v>
      </c>
      <c r="G18" s="263">
        <v>129.35828280000001</v>
      </c>
    </row>
    <row r="19" spans="1:7" x14ac:dyDescent="0.25">
      <c r="A19" s="509" t="s">
        <v>378</v>
      </c>
      <c r="B19" s="263">
        <v>115.497927</v>
      </c>
      <c r="C19" s="263">
        <v>121.2081661</v>
      </c>
      <c r="D19" s="263">
        <v>109.8860395</v>
      </c>
      <c r="E19" s="263">
        <v>149.77267090000001</v>
      </c>
      <c r="F19" s="263">
        <v>93.029919899999996</v>
      </c>
      <c r="G19" s="263">
        <v>111.2726916</v>
      </c>
    </row>
    <row r="20" spans="1:7" s="59" customFormat="1" x14ac:dyDescent="0.25">
      <c r="A20" s="434" t="s">
        <v>379</v>
      </c>
      <c r="B20" s="263">
        <v>115.3651662</v>
      </c>
      <c r="C20" s="263">
        <v>101.7125648</v>
      </c>
      <c r="D20" s="263">
        <v>129.34683039999999</v>
      </c>
      <c r="E20" s="263">
        <v>139.87972210000001</v>
      </c>
      <c r="F20" s="263">
        <v>85.171744399999994</v>
      </c>
      <c r="G20" s="263">
        <v>112.03376729999999</v>
      </c>
    </row>
    <row r="21" spans="1:7" x14ac:dyDescent="0.25">
      <c r="A21" s="434"/>
      <c r="B21" s="263"/>
      <c r="C21" s="263"/>
      <c r="D21" s="263"/>
      <c r="E21" s="263"/>
      <c r="F21" s="263"/>
      <c r="G21" s="263"/>
    </row>
    <row r="22" spans="1:7" s="59" customFormat="1" x14ac:dyDescent="0.25">
      <c r="A22" s="579">
        <v>2019</v>
      </c>
      <c r="B22" s="263"/>
      <c r="C22" s="263"/>
      <c r="D22" s="263"/>
      <c r="E22" s="263"/>
      <c r="F22" s="263"/>
      <c r="G22" s="263"/>
    </row>
    <row r="23" spans="1:7" s="59" customFormat="1" x14ac:dyDescent="0.25">
      <c r="A23" s="509" t="s">
        <v>364</v>
      </c>
      <c r="B23" s="263">
        <v>83.1</v>
      </c>
      <c r="C23" s="263">
        <v>62</v>
      </c>
      <c r="D23" s="263">
        <v>101.4</v>
      </c>
      <c r="E23" s="263">
        <v>108.8</v>
      </c>
      <c r="F23" s="263">
        <v>70.3</v>
      </c>
      <c r="G23" s="263">
        <v>78.599999999999994</v>
      </c>
    </row>
    <row r="24" spans="1:7" x14ac:dyDescent="0.25">
      <c r="A24" s="673" t="s">
        <v>1062</v>
      </c>
      <c r="B24" s="263">
        <v>94.7</v>
      </c>
      <c r="C24" s="263">
        <v>91.8</v>
      </c>
      <c r="D24" s="263">
        <v>101.6</v>
      </c>
      <c r="E24" s="263">
        <v>117.2</v>
      </c>
      <c r="F24" s="263">
        <v>86.4</v>
      </c>
      <c r="G24" s="263">
        <v>84.4</v>
      </c>
    </row>
    <row r="25" spans="1:7" x14ac:dyDescent="0.25">
      <c r="A25" s="509" t="s">
        <v>370</v>
      </c>
      <c r="B25" s="263">
        <v>100.4</v>
      </c>
      <c r="C25" s="263">
        <v>105.4</v>
      </c>
      <c r="D25" s="263">
        <v>101.6</v>
      </c>
      <c r="E25" s="263">
        <v>111.1</v>
      </c>
      <c r="F25" s="263">
        <v>87</v>
      </c>
      <c r="G25" s="263">
        <v>93.3</v>
      </c>
    </row>
    <row r="26" spans="1:7" x14ac:dyDescent="0.25">
      <c r="A26" s="509" t="s">
        <v>580</v>
      </c>
      <c r="B26" s="263">
        <v>89.5</v>
      </c>
      <c r="C26" s="263">
        <v>103.6</v>
      </c>
      <c r="D26" s="263">
        <v>63.5</v>
      </c>
      <c r="E26" s="263">
        <v>137.6</v>
      </c>
      <c r="F26" s="263">
        <v>116.4</v>
      </c>
      <c r="G26" s="263">
        <v>99.6</v>
      </c>
    </row>
    <row r="27" spans="1:7" s="59" customFormat="1" ht="13.5" customHeight="1" x14ac:dyDescent="0.25">
      <c r="A27" s="509" t="s">
        <v>372</v>
      </c>
      <c r="B27" s="263">
        <v>99.989818400000004</v>
      </c>
      <c r="C27" s="263">
        <v>108.6419777</v>
      </c>
      <c r="D27" s="263">
        <v>91.883374799999999</v>
      </c>
      <c r="E27" s="263">
        <v>137.24188889999999</v>
      </c>
      <c r="F27" s="263">
        <v>74.284042400000004</v>
      </c>
      <c r="G27" s="263">
        <v>100.7757208</v>
      </c>
    </row>
    <row r="28" spans="1:7" ht="20.25" customHeight="1" x14ac:dyDescent="0.25">
      <c r="A28" s="458" t="s">
        <v>1289</v>
      </c>
      <c r="B28" s="652">
        <v>103.9306447</v>
      </c>
      <c r="C28" s="652">
        <v>118.4086672</v>
      </c>
      <c r="D28" s="652">
        <v>96.588680299999993</v>
      </c>
      <c r="E28" s="652">
        <v>126.4521424</v>
      </c>
      <c r="F28" s="652">
        <v>66.8357934</v>
      </c>
      <c r="G28" s="652">
        <v>101.287014</v>
      </c>
    </row>
    <row r="29" spans="1:7" ht="15.75" x14ac:dyDescent="0.25">
      <c r="A29" s="134" t="s">
        <v>954</v>
      </c>
      <c r="B29" s="134"/>
    </row>
    <row r="30" spans="1:7" x14ac:dyDescent="0.25">
      <c r="A30" s="476" t="s">
        <v>953</v>
      </c>
      <c r="B30" s="134"/>
      <c r="C30"/>
      <c r="D30"/>
      <c r="E30"/>
      <c r="F30"/>
      <c r="G30"/>
    </row>
    <row r="31" spans="1:7" x14ac:dyDescent="0.25">
      <c r="A31" s="476"/>
      <c r="B31" s="134"/>
      <c r="C31"/>
      <c r="D31"/>
      <c r="E31"/>
      <c r="F31"/>
      <c r="G31"/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4" zoomScale="85" zoomScaleNormal="85" workbookViewId="0">
      <selection activeCell="X20" sqref="X20"/>
    </sheetView>
  </sheetViews>
  <sheetFormatPr defaultRowHeight="15" x14ac:dyDescent="0.25"/>
  <cols>
    <col min="1" max="1" width="5.28515625" style="92" customWidth="1"/>
    <col min="2" max="2" width="32.42578125" style="92" customWidth="1"/>
    <col min="3" max="3" width="7.7109375" style="92" customWidth="1"/>
    <col min="4" max="12" width="9.140625" style="92"/>
    <col min="13" max="16" width="9.140625" style="78"/>
    <col min="17" max="16384" width="9.140625" style="92"/>
  </cols>
  <sheetData>
    <row r="1" spans="1:16" x14ac:dyDescent="0.25">
      <c r="A1" s="74" t="s">
        <v>276</v>
      </c>
      <c r="B1" s="75"/>
      <c r="C1" s="75"/>
    </row>
    <row r="2" spans="1:16" x14ac:dyDescent="0.25">
      <c r="A2" s="163" t="s">
        <v>641</v>
      </c>
      <c r="B2" s="75"/>
      <c r="C2" s="75"/>
    </row>
    <row r="3" spans="1:16" x14ac:dyDescent="0.25">
      <c r="A3" s="61"/>
      <c r="B3" s="75"/>
      <c r="C3" s="75"/>
      <c r="D3" s="318"/>
      <c r="E3" s="318"/>
      <c r="F3" s="318"/>
      <c r="G3" s="318"/>
      <c r="L3" s="426"/>
      <c r="M3" s="426"/>
      <c r="N3" s="426"/>
      <c r="P3" s="426" t="s">
        <v>822</v>
      </c>
    </row>
    <row r="4" spans="1:16" x14ac:dyDescent="0.25">
      <c r="A4" s="881"/>
      <c r="B4" s="882"/>
      <c r="C4" s="784">
        <v>2018</v>
      </c>
      <c r="D4" s="883">
        <v>2018</v>
      </c>
      <c r="E4" s="883"/>
      <c r="F4" s="883"/>
      <c r="G4" s="883"/>
      <c r="H4" s="883"/>
      <c r="I4" s="883"/>
      <c r="J4" s="884"/>
      <c r="K4" s="769">
        <v>2019</v>
      </c>
      <c r="L4" s="770"/>
      <c r="M4" s="770"/>
      <c r="N4" s="770"/>
      <c r="O4" s="770"/>
      <c r="P4" s="770"/>
    </row>
    <row r="5" spans="1:16" ht="30" x14ac:dyDescent="0.25">
      <c r="A5" s="881"/>
      <c r="B5" s="882"/>
      <c r="C5" s="784"/>
      <c r="D5" s="477" t="s">
        <v>662</v>
      </c>
      <c r="E5" s="477" t="s">
        <v>910</v>
      </c>
      <c r="F5" s="489" t="s">
        <v>915</v>
      </c>
      <c r="G5" s="357" t="s">
        <v>955</v>
      </c>
      <c r="H5" s="357" t="s">
        <v>634</v>
      </c>
      <c r="I5" s="506" t="s">
        <v>786</v>
      </c>
      <c r="J5" s="506" t="s">
        <v>635</v>
      </c>
      <c r="K5" s="435" t="s">
        <v>661</v>
      </c>
      <c r="L5" s="435" t="s">
        <v>1113</v>
      </c>
      <c r="M5" s="462" t="s">
        <v>632</v>
      </c>
      <c r="N5" s="462" t="s">
        <v>660</v>
      </c>
      <c r="O5" s="465" t="s">
        <v>633</v>
      </c>
      <c r="P5" s="465" t="s">
        <v>1290</v>
      </c>
    </row>
    <row r="6" spans="1:16" ht="25.5" x14ac:dyDescent="0.25">
      <c r="A6" s="62" t="s">
        <v>140</v>
      </c>
      <c r="B6" s="362" t="s">
        <v>141</v>
      </c>
      <c r="C6" s="429">
        <v>102.175151775</v>
      </c>
      <c r="D6" s="466">
        <v>91.320189099999993</v>
      </c>
      <c r="E6" s="483">
        <v>112.2841949</v>
      </c>
      <c r="F6" s="494">
        <v>102.70947099999999</v>
      </c>
      <c r="G6" s="494">
        <v>121.0098686</v>
      </c>
      <c r="H6" s="459">
        <v>126.8647244</v>
      </c>
      <c r="I6" s="433">
        <v>131.34691290000001</v>
      </c>
      <c r="J6" s="433">
        <v>105.77023130000001</v>
      </c>
      <c r="K6" s="433">
        <v>54.57</v>
      </c>
      <c r="L6" s="433">
        <v>87.636240700000002</v>
      </c>
      <c r="M6" s="433">
        <v>88.827398599999995</v>
      </c>
      <c r="N6" s="433">
        <v>65.595016999999999</v>
      </c>
      <c r="O6" s="494">
        <v>86.209160400000002</v>
      </c>
      <c r="P6" s="466">
        <v>107.3411274</v>
      </c>
    </row>
    <row r="7" spans="1:16" ht="25.5" x14ac:dyDescent="0.25">
      <c r="A7" s="63" t="s">
        <v>173</v>
      </c>
      <c r="B7" s="362" t="s">
        <v>142</v>
      </c>
      <c r="C7" s="430">
        <v>121.69530164166666</v>
      </c>
      <c r="D7" s="466">
        <v>116.4072717</v>
      </c>
      <c r="E7" s="466">
        <v>126.09465489999999</v>
      </c>
      <c r="F7" s="466">
        <v>116.5111962</v>
      </c>
      <c r="G7" s="466">
        <v>131.66931510000001</v>
      </c>
      <c r="H7" s="433">
        <v>105.5222976</v>
      </c>
      <c r="I7" s="433">
        <v>153.7454635</v>
      </c>
      <c r="J7" s="433">
        <v>144.47049999999999</v>
      </c>
      <c r="K7" s="433">
        <v>101.96</v>
      </c>
      <c r="L7" s="433">
        <v>104.05775819999999</v>
      </c>
      <c r="M7" s="433">
        <v>95.652263700000006</v>
      </c>
      <c r="N7" s="433">
        <v>37.697797000000001</v>
      </c>
      <c r="O7" s="466">
        <v>82.018130600000006</v>
      </c>
      <c r="P7" s="466">
        <v>108.2265524</v>
      </c>
    </row>
    <row r="8" spans="1:16" ht="25.5" x14ac:dyDescent="0.25">
      <c r="A8" s="63" t="s">
        <v>174</v>
      </c>
      <c r="B8" s="362" t="s">
        <v>143</v>
      </c>
      <c r="C8" s="430">
        <v>81.596503133333343</v>
      </c>
      <c r="D8" s="466">
        <v>63.6721</v>
      </c>
      <c r="E8" s="466">
        <v>97.540987999999999</v>
      </c>
      <c r="F8" s="466">
        <v>80.829420400000004</v>
      </c>
      <c r="G8" s="466">
        <v>99.877385200000006</v>
      </c>
      <c r="H8" s="433">
        <v>133.7926899</v>
      </c>
      <c r="I8" s="433">
        <v>104.5841513</v>
      </c>
      <c r="J8" s="433">
        <v>78.079896700000006</v>
      </c>
      <c r="K8" s="433">
        <v>16.2774416</v>
      </c>
      <c r="L8" s="433">
        <v>73.187820299999998</v>
      </c>
      <c r="M8" s="433">
        <v>79.255744199999995</v>
      </c>
      <c r="N8" s="433">
        <v>81.203289600000005</v>
      </c>
      <c r="O8" s="466">
        <v>85.155824199999998</v>
      </c>
      <c r="P8" s="466">
        <v>103.0765378</v>
      </c>
    </row>
    <row r="9" spans="1:16" ht="25.5" x14ac:dyDescent="0.25">
      <c r="A9" s="63" t="s">
        <v>175</v>
      </c>
      <c r="B9" s="362" t="s">
        <v>144</v>
      </c>
      <c r="C9" s="430">
        <v>90.461280316666659</v>
      </c>
      <c r="D9" s="466">
        <v>92.809250199999994</v>
      </c>
      <c r="E9" s="466">
        <v>93.3044048</v>
      </c>
      <c r="F9" s="466">
        <v>116.670866</v>
      </c>
      <c r="G9" s="466">
        <v>137.73320200000001</v>
      </c>
      <c r="H9" s="433">
        <v>137.07016039999999</v>
      </c>
      <c r="I9" s="433">
        <v>127.1728888</v>
      </c>
      <c r="J9" s="433">
        <v>54.901988199999998</v>
      </c>
      <c r="K9" s="433">
        <v>15.913224700000001</v>
      </c>
      <c r="L9" s="433">
        <v>53.479351999999999</v>
      </c>
      <c r="M9" s="433">
        <v>80.756232299999994</v>
      </c>
      <c r="N9" s="433">
        <v>102.11893499999999</v>
      </c>
      <c r="O9" s="466">
        <v>85.821702200000004</v>
      </c>
      <c r="P9" s="466">
        <v>88.706783799999997</v>
      </c>
    </row>
    <row r="10" spans="1:16" x14ac:dyDescent="0.25">
      <c r="A10" s="310"/>
      <c r="B10" s="620"/>
      <c r="C10" s="280"/>
      <c r="D10" s="80"/>
      <c r="E10" s="466"/>
      <c r="F10" s="607"/>
      <c r="G10" s="466"/>
      <c r="H10" s="354"/>
      <c r="I10" s="433"/>
      <c r="J10" s="433"/>
      <c r="K10" s="80"/>
      <c r="L10" s="80"/>
      <c r="M10" s="433"/>
      <c r="N10" s="433"/>
      <c r="O10" s="466"/>
      <c r="P10" s="466"/>
    </row>
    <row r="11" spans="1:16" ht="25.5" x14ac:dyDescent="0.25">
      <c r="A11" s="62" t="s">
        <v>145</v>
      </c>
      <c r="B11" s="230" t="s">
        <v>146</v>
      </c>
      <c r="C11" s="430">
        <v>106.75662718333336</v>
      </c>
      <c r="D11" s="466">
        <v>109.70721210000001</v>
      </c>
      <c r="E11" s="466">
        <v>118.3201162</v>
      </c>
      <c r="F11" s="466">
        <v>93.321472900000003</v>
      </c>
      <c r="G11" s="466">
        <v>115.2318082</v>
      </c>
      <c r="H11" s="433">
        <v>126.09657609999999</v>
      </c>
      <c r="I11" s="433">
        <v>108.99433980000001</v>
      </c>
      <c r="J11" s="433">
        <v>106.3553939</v>
      </c>
      <c r="K11" s="433">
        <v>72.498959299999996</v>
      </c>
      <c r="L11" s="433">
        <v>83.789326700000004</v>
      </c>
      <c r="M11" s="433">
        <v>92.174526</v>
      </c>
      <c r="N11" s="433">
        <v>99.261244399999995</v>
      </c>
      <c r="O11" s="466">
        <v>96.8847351</v>
      </c>
      <c r="P11" s="466">
        <v>98.039201300000002</v>
      </c>
    </row>
    <row r="12" spans="1:16" ht="25.5" x14ac:dyDescent="0.25">
      <c r="A12" s="62">
        <v>10</v>
      </c>
      <c r="B12" s="230" t="s">
        <v>147</v>
      </c>
      <c r="C12" s="430">
        <v>110.38475106666665</v>
      </c>
      <c r="D12" s="466">
        <v>122.75295970000001</v>
      </c>
      <c r="E12" s="466">
        <v>118.9382964</v>
      </c>
      <c r="F12" s="466">
        <v>117.09067229999999</v>
      </c>
      <c r="G12" s="466">
        <v>109.40125860000001</v>
      </c>
      <c r="H12" s="433">
        <v>123.0764973</v>
      </c>
      <c r="I12" s="433">
        <v>115.13816679999999</v>
      </c>
      <c r="J12" s="433">
        <v>111.0078836</v>
      </c>
      <c r="K12" s="433">
        <v>89.414076800000004</v>
      </c>
      <c r="L12" s="433">
        <v>94.791028400000002</v>
      </c>
      <c r="M12" s="433">
        <v>107.3574493</v>
      </c>
      <c r="N12" s="433">
        <v>109.9835025</v>
      </c>
      <c r="O12" s="466">
        <v>109.4228583</v>
      </c>
      <c r="P12" s="466">
        <v>104.9664052</v>
      </c>
    </row>
    <row r="13" spans="1:16" ht="25.5" x14ac:dyDescent="0.25">
      <c r="A13" s="62">
        <v>11</v>
      </c>
      <c r="B13" s="230" t="s">
        <v>148</v>
      </c>
      <c r="C13" s="430">
        <v>117.136568775</v>
      </c>
      <c r="D13" s="466">
        <v>115.61121230000001</v>
      </c>
      <c r="E13" s="466">
        <v>132.207773</v>
      </c>
      <c r="F13" s="466">
        <v>178.54730749999999</v>
      </c>
      <c r="G13" s="466">
        <v>84.9954903</v>
      </c>
      <c r="H13" s="433">
        <v>205.6637144</v>
      </c>
      <c r="I13" s="433">
        <v>95.814392299999994</v>
      </c>
      <c r="J13" s="433">
        <v>99.450368600000004</v>
      </c>
      <c r="K13" s="433">
        <v>68.613096600000006</v>
      </c>
      <c r="L13" s="433">
        <v>47.561546700000001</v>
      </c>
      <c r="M13" s="433">
        <v>93.479667300000003</v>
      </c>
      <c r="N13" s="433">
        <v>133.763519</v>
      </c>
      <c r="O13" s="466">
        <v>116.6571288</v>
      </c>
      <c r="P13" s="466">
        <v>139.45202219999999</v>
      </c>
    </row>
    <row r="14" spans="1:16" ht="25.5" x14ac:dyDescent="0.25">
      <c r="A14" s="62">
        <v>12</v>
      </c>
      <c r="B14" s="230" t="s">
        <v>149</v>
      </c>
      <c r="C14" s="430">
        <v>6.4768045166666672</v>
      </c>
      <c r="D14" s="466">
        <v>0</v>
      </c>
      <c r="E14" s="466">
        <v>0</v>
      </c>
      <c r="F14" s="466">
        <v>0</v>
      </c>
      <c r="G14" s="466">
        <v>0</v>
      </c>
      <c r="H14" s="433">
        <v>0</v>
      </c>
      <c r="I14" s="433">
        <v>0</v>
      </c>
      <c r="J14" s="433">
        <v>0</v>
      </c>
      <c r="K14" s="433">
        <v>0</v>
      </c>
      <c r="L14" s="433">
        <v>0</v>
      </c>
      <c r="M14" s="433">
        <v>0</v>
      </c>
      <c r="N14" s="433">
        <v>0</v>
      </c>
      <c r="O14" s="466">
        <v>0</v>
      </c>
      <c r="P14" s="466">
        <v>0</v>
      </c>
    </row>
    <row r="15" spans="1:16" ht="25.5" x14ac:dyDescent="0.25">
      <c r="A15" s="62">
        <v>13</v>
      </c>
      <c r="B15" s="230" t="s">
        <v>150</v>
      </c>
      <c r="C15" s="430">
        <v>85.590302508333323</v>
      </c>
      <c r="D15" s="466">
        <v>96.712833700000004</v>
      </c>
      <c r="E15" s="466">
        <v>90.233361000000002</v>
      </c>
      <c r="F15" s="466">
        <v>64.516223400000001</v>
      </c>
      <c r="G15" s="466">
        <v>91.1949939</v>
      </c>
      <c r="H15" s="433">
        <v>91.092491499999994</v>
      </c>
      <c r="I15" s="433">
        <v>68.644282200000006</v>
      </c>
      <c r="J15" s="433">
        <v>66.751342100000002</v>
      </c>
      <c r="K15" s="433">
        <v>56.683119300000001</v>
      </c>
      <c r="L15" s="433">
        <v>62.515670499999999</v>
      </c>
      <c r="M15" s="433">
        <v>78.367251300000007</v>
      </c>
      <c r="N15" s="433">
        <v>71.504706400000003</v>
      </c>
      <c r="O15" s="466">
        <v>89.449740399999996</v>
      </c>
      <c r="P15" s="466">
        <v>70.813564700000001</v>
      </c>
    </row>
    <row r="16" spans="1:16" ht="25.5" x14ac:dyDescent="0.25">
      <c r="A16" s="62">
        <v>14</v>
      </c>
      <c r="B16" s="230" t="s">
        <v>151</v>
      </c>
      <c r="C16" s="430">
        <v>55.67140623333335</v>
      </c>
      <c r="D16" s="466">
        <v>68.189140800000004</v>
      </c>
      <c r="E16" s="466">
        <v>60.286348099999998</v>
      </c>
      <c r="F16" s="466">
        <v>55.249659299999998</v>
      </c>
      <c r="G16" s="466">
        <v>58.190187799999997</v>
      </c>
      <c r="H16" s="433">
        <v>57.768626099999999</v>
      </c>
      <c r="I16" s="433">
        <v>50.771199600000003</v>
      </c>
      <c r="J16" s="433">
        <v>49.3918988</v>
      </c>
      <c r="K16" s="433">
        <v>41.342978100000003</v>
      </c>
      <c r="L16" s="433">
        <v>46.166237299999999</v>
      </c>
      <c r="M16" s="433">
        <v>47.904020299999999</v>
      </c>
      <c r="N16" s="433">
        <v>53.137856200000002</v>
      </c>
      <c r="O16" s="466">
        <v>45.261744</v>
      </c>
      <c r="P16" s="466">
        <v>50.587048000000003</v>
      </c>
    </row>
    <row r="17" spans="1:16" ht="25.5" x14ac:dyDescent="0.25">
      <c r="A17" s="62">
        <v>15</v>
      </c>
      <c r="B17" s="230" t="s">
        <v>152</v>
      </c>
      <c r="C17" s="430">
        <v>97.887570999999994</v>
      </c>
      <c r="D17" s="466">
        <v>98.036480499999996</v>
      </c>
      <c r="E17" s="466">
        <v>99.328356099999993</v>
      </c>
      <c r="F17" s="466">
        <v>61.966831499999998</v>
      </c>
      <c r="G17" s="466">
        <v>106.0230554</v>
      </c>
      <c r="H17" s="433">
        <v>121.3596701</v>
      </c>
      <c r="I17" s="433">
        <v>103.80077300000001</v>
      </c>
      <c r="J17" s="433">
        <v>106.9339451</v>
      </c>
      <c r="K17" s="433">
        <v>80.273681499999995</v>
      </c>
      <c r="L17" s="433">
        <v>89.914530499999998</v>
      </c>
      <c r="M17" s="433">
        <v>80.034052700000004</v>
      </c>
      <c r="N17" s="433">
        <v>79.844052899999994</v>
      </c>
      <c r="O17" s="466">
        <v>87.725666500000003</v>
      </c>
      <c r="P17" s="466">
        <v>88.527463600000004</v>
      </c>
    </row>
    <row r="18" spans="1:16" ht="102" x14ac:dyDescent="0.25">
      <c r="A18" s="62">
        <v>16</v>
      </c>
      <c r="B18" s="230" t="s">
        <v>153</v>
      </c>
      <c r="C18" s="430">
        <v>90.610582883333336</v>
      </c>
      <c r="D18" s="466">
        <v>99.460797700000001</v>
      </c>
      <c r="E18" s="466">
        <v>97.382672400000004</v>
      </c>
      <c r="F18" s="466">
        <v>90.685324499999993</v>
      </c>
      <c r="G18" s="466">
        <v>99.373461800000001</v>
      </c>
      <c r="H18" s="433">
        <v>105.7336952</v>
      </c>
      <c r="I18" s="433">
        <v>111.0470189</v>
      </c>
      <c r="J18" s="433">
        <v>85.119368800000004</v>
      </c>
      <c r="K18" s="433">
        <v>45.096343400000002</v>
      </c>
      <c r="L18" s="433">
        <v>68.079627200000004</v>
      </c>
      <c r="M18" s="433">
        <v>83.719919899999994</v>
      </c>
      <c r="N18" s="433">
        <v>79.870419900000002</v>
      </c>
      <c r="O18" s="466">
        <v>92.851835699999995</v>
      </c>
      <c r="P18" s="466">
        <v>85.866122200000007</v>
      </c>
    </row>
    <row r="19" spans="1:16" ht="38.25" x14ac:dyDescent="0.25">
      <c r="A19" s="62">
        <v>17</v>
      </c>
      <c r="B19" s="230" t="s">
        <v>154</v>
      </c>
      <c r="C19" s="430">
        <v>142.0322816</v>
      </c>
      <c r="D19" s="466">
        <v>133.86671999999999</v>
      </c>
      <c r="E19" s="466">
        <v>145.6961991</v>
      </c>
      <c r="F19" s="466">
        <v>141.13226499999999</v>
      </c>
      <c r="G19" s="466">
        <v>143.85579809999999</v>
      </c>
      <c r="H19" s="433">
        <v>141.40715599999999</v>
      </c>
      <c r="I19" s="433">
        <v>149.61442510000001</v>
      </c>
      <c r="J19" s="433">
        <v>152.08645089999999</v>
      </c>
      <c r="K19" s="433">
        <v>129.67916589999999</v>
      </c>
      <c r="L19" s="433">
        <v>126.7994614</v>
      </c>
      <c r="M19" s="433">
        <v>137.31851420000001</v>
      </c>
      <c r="N19" s="433">
        <v>124.5641574</v>
      </c>
      <c r="O19" s="466">
        <v>134.79161790000001</v>
      </c>
      <c r="P19" s="466">
        <v>129.7650955</v>
      </c>
    </row>
    <row r="20" spans="1:16" ht="38.25" x14ac:dyDescent="0.25">
      <c r="A20" s="62">
        <v>18</v>
      </c>
      <c r="B20" s="230" t="s">
        <v>155</v>
      </c>
      <c r="C20" s="430">
        <v>112.38751734166665</v>
      </c>
      <c r="D20" s="466">
        <v>79.888717499999998</v>
      </c>
      <c r="E20" s="466">
        <v>77.686633499999999</v>
      </c>
      <c r="F20" s="466">
        <v>87.390726999999998</v>
      </c>
      <c r="G20" s="466">
        <v>130.94354680000001</v>
      </c>
      <c r="H20" s="433">
        <v>146.20338839999999</v>
      </c>
      <c r="I20" s="433">
        <v>200.22712189999999</v>
      </c>
      <c r="J20" s="433">
        <v>246.4544717</v>
      </c>
      <c r="K20" s="433">
        <v>68.509182800000005</v>
      </c>
      <c r="L20" s="433">
        <v>92.948635199999998</v>
      </c>
      <c r="M20" s="433">
        <v>72.738100299999999</v>
      </c>
      <c r="N20" s="433">
        <v>85.674802700000001</v>
      </c>
      <c r="O20" s="466">
        <v>90.179069600000005</v>
      </c>
      <c r="P20" s="466">
        <v>99.767298199999999</v>
      </c>
    </row>
    <row r="21" spans="1:16" ht="51" x14ac:dyDescent="0.25">
      <c r="A21" s="62">
        <v>19</v>
      </c>
      <c r="B21" s="230" t="s">
        <v>156</v>
      </c>
      <c r="C21" s="430">
        <v>75.616681999999983</v>
      </c>
      <c r="D21" s="466">
        <v>63.8258729</v>
      </c>
      <c r="E21" s="466">
        <v>148.517179</v>
      </c>
      <c r="F21" s="466">
        <v>4.0823673999999999</v>
      </c>
      <c r="G21" s="466">
        <v>106.2711769</v>
      </c>
      <c r="H21" s="433">
        <v>54.8177296</v>
      </c>
      <c r="I21" s="433">
        <v>17.024173300000001</v>
      </c>
      <c r="J21" s="433">
        <v>54.143975300000001</v>
      </c>
      <c r="K21" s="433">
        <v>1.2264269999999999</v>
      </c>
      <c r="L21" s="433">
        <v>1.7713208</v>
      </c>
      <c r="M21" s="433">
        <v>1.9472052</v>
      </c>
      <c r="N21" s="433">
        <v>16.721192500000001</v>
      </c>
      <c r="O21" s="466">
        <v>2.2260038999999998</v>
      </c>
      <c r="P21" s="466">
        <v>1.8497353000000001</v>
      </c>
    </row>
    <row r="22" spans="1:16" ht="51" x14ac:dyDescent="0.25">
      <c r="A22" s="64">
        <v>20</v>
      </c>
      <c r="B22" s="230" t="s">
        <v>157</v>
      </c>
      <c r="C22" s="430">
        <v>151.55955110000002</v>
      </c>
      <c r="D22" s="466">
        <v>203.2002598</v>
      </c>
      <c r="E22" s="466">
        <v>183.8174224</v>
      </c>
      <c r="F22" s="466">
        <v>135.89626730000001</v>
      </c>
      <c r="G22" s="466">
        <v>169.97190710000001</v>
      </c>
      <c r="H22" s="433">
        <v>166.40645900000001</v>
      </c>
      <c r="I22" s="433">
        <v>161.60216449999999</v>
      </c>
      <c r="J22" s="433">
        <v>120.0011227</v>
      </c>
      <c r="K22" s="433">
        <v>101.3354439</v>
      </c>
      <c r="L22" s="433">
        <v>138.09015070000001</v>
      </c>
      <c r="M22" s="433">
        <v>143.71876929999999</v>
      </c>
      <c r="N22" s="433">
        <v>130.2986257</v>
      </c>
      <c r="O22" s="466">
        <v>138.00133679999999</v>
      </c>
      <c r="P22" s="466">
        <v>136.18201590000001</v>
      </c>
    </row>
    <row r="23" spans="1:16" ht="51" x14ac:dyDescent="0.25">
      <c r="A23" s="62">
        <v>21</v>
      </c>
      <c r="B23" s="230" t="s">
        <v>158</v>
      </c>
      <c r="C23" s="430">
        <v>117.89853457499999</v>
      </c>
      <c r="D23" s="466">
        <v>142.82433700000001</v>
      </c>
      <c r="E23" s="466">
        <v>106.3757051</v>
      </c>
      <c r="F23" s="466">
        <v>60.585948799999997</v>
      </c>
      <c r="G23" s="466">
        <v>140.24812370000001</v>
      </c>
      <c r="H23" s="433">
        <v>137.19851080000001</v>
      </c>
      <c r="I23" s="433">
        <v>161.63637900000001</v>
      </c>
      <c r="J23" s="433">
        <v>142.31613780000001</v>
      </c>
      <c r="K23" s="433">
        <v>64.017017899999999</v>
      </c>
      <c r="L23" s="433">
        <v>114.4766475</v>
      </c>
      <c r="M23" s="433">
        <v>175.9771212</v>
      </c>
      <c r="N23" s="433">
        <v>135.3034236</v>
      </c>
      <c r="O23" s="466">
        <v>150.87475470000001</v>
      </c>
      <c r="P23" s="466">
        <v>126.5404972</v>
      </c>
    </row>
    <row r="24" spans="1:16" ht="38.25" x14ac:dyDescent="0.25">
      <c r="A24" s="62">
        <v>22</v>
      </c>
      <c r="B24" s="230" t="s">
        <v>159</v>
      </c>
      <c r="C24" s="430">
        <v>123.1771754</v>
      </c>
      <c r="D24" s="466">
        <v>145.42178519999999</v>
      </c>
      <c r="E24" s="466">
        <v>140.57726400000001</v>
      </c>
      <c r="F24" s="466">
        <v>122.7579848</v>
      </c>
      <c r="G24" s="466">
        <v>122.9269783</v>
      </c>
      <c r="H24" s="433">
        <v>138.97144499999999</v>
      </c>
      <c r="I24" s="433">
        <v>123.8419571</v>
      </c>
      <c r="J24" s="433">
        <v>116.45707040000001</v>
      </c>
      <c r="K24" s="433">
        <v>106.3749464</v>
      </c>
      <c r="L24" s="433">
        <v>133.42465419999999</v>
      </c>
      <c r="M24" s="433">
        <v>141.62973220000001</v>
      </c>
      <c r="N24" s="433">
        <v>144.6616152</v>
      </c>
      <c r="O24" s="466">
        <v>151.62716119999999</v>
      </c>
      <c r="P24" s="466">
        <v>143.91984220000001</v>
      </c>
    </row>
    <row r="25" spans="1:16" ht="51" x14ac:dyDescent="0.25">
      <c r="A25" s="62">
        <v>23</v>
      </c>
      <c r="B25" s="230" t="s">
        <v>160</v>
      </c>
      <c r="C25" s="430">
        <v>118.35619284166667</v>
      </c>
      <c r="D25" s="466">
        <v>134.5075224</v>
      </c>
      <c r="E25" s="466">
        <v>144.1586599</v>
      </c>
      <c r="F25" s="466">
        <v>155.2794834</v>
      </c>
      <c r="G25" s="466">
        <v>165.1189938</v>
      </c>
      <c r="H25" s="433">
        <v>164.7633653</v>
      </c>
      <c r="I25" s="433">
        <v>123.85957449999999</v>
      </c>
      <c r="J25" s="433">
        <v>96.048270400000007</v>
      </c>
      <c r="K25" s="433">
        <v>37.968429999999998</v>
      </c>
      <c r="L25" s="433">
        <v>69.811453499999999</v>
      </c>
      <c r="M25" s="433">
        <v>111.8803338</v>
      </c>
      <c r="N25" s="433">
        <v>130.20234579999999</v>
      </c>
      <c r="O25" s="466">
        <v>122.29437679999999</v>
      </c>
      <c r="P25" s="466">
        <v>136.0752985</v>
      </c>
    </row>
    <row r="26" spans="1:16" ht="25.5" x14ac:dyDescent="0.25">
      <c r="A26" s="62">
        <v>24</v>
      </c>
      <c r="B26" s="230" t="s">
        <v>161</v>
      </c>
      <c r="C26" s="430">
        <v>114.08204468333332</v>
      </c>
      <c r="D26" s="466">
        <v>117.17875340000001</v>
      </c>
      <c r="E26" s="466">
        <v>117.8224464</v>
      </c>
      <c r="F26" s="466">
        <v>96.913292200000001</v>
      </c>
      <c r="G26" s="466">
        <v>116.58435919999999</v>
      </c>
      <c r="H26" s="433">
        <v>128.68389490000001</v>
      </c>
      <c r="I26" s="433">
        <v>115.1765343</v>
      </c>
      <c r="J26" s="433">
        <v>112.5525674</v>
      </c>
      <c r="K26" s="433">
        <v>103.5583183</v>
      </c>
      <c r="L26" s="433">
        <v>93.7765816</v>
      </c>
      <c r="M26" s="433">
        <v>105.378041</v>
      </c>
      <c r="N26" s="433">
        <v>103.655288</v>
      </c>
      <c r="O26" s="466">
        <v>118.06464889999999</v>
      </c>
      <c r="P26" s="466">
        <v>107.2776211</v>
      </c>
    </row>
    <row r="27" spans="1:16" ht="51" x14ac:dyDescent="0.25">
      <c r="A27" s="62">
        <v>25</v>
      </c>
      <c r="B27" s="230" t="s">
        <v>162</v>
      </c>
      <c r="C27" s="430">
        <v>100.25436336666668</v>
      </c>
      <c r="D27" s="466">
        <v>94.996333399999997</v>
      </c>
      <c r="E27" s="466">
        <v>104.9050687</v>
      </c>
      <c r="F27" s="466">
        <v>98.493571900000006</v>
      </c>
      <c r="G27" s="466">
        <v>108.8150479</v>
      </c>
      <c r="H27" s="433">
        <v>121.0641904</v>
      </c>
      <c r="I27" s="433">
        <v>118.1711478</v>
      </c>
      <c r="J27" s="433">
        <v>105.5311231</v>
      </c>
      <c r="K27" s="433">
        <v>76.857802100000001</v>
      </c>
      <c r="L27" s="433">
        <v>87.894103200000004</v>
      </c>
      <c r="M27" s="433">
        <v>100.940805</v>
      </c>
      <c r="N27" s="433">
        <v>108.4641932</v>
      </c>
      <c r="O27" s="466">
        <v>119.0382214</v>
      </c>
      <c r="P27" s="466">
        <v>141.27935110000001</v>
      </c>
    </row>
    <row r="28" spans="1:16" ht="51" x14ac:dyDescent="0.25">
      <c r="A28" s="62">
        <v>26</v>
      </c>
      <c r="B28" s="230" t="s">
        <v>163</v>
      </c>
      <c r="C28" s="430">
        <v>302.76629487499997</v>
      </c>
      <c r="D28" s="466">
        <v>254.0713634</v>
      </c>
      <c r="E28" s="466">
        <v>281.18541329999999</v>
      </c>
      <c r="F28" s="490" t="s">
        <v>911</v>
      </c>
      <c r="G28" s="507" t="s">
        <v>911</v>
      </c>
      <c r="H28" s="507" t="s">
        <v>911</v>
      </c>
      <c r="I28" s="507" t="s">
        <v>911</v>
      </c>
      <c r="J28" s="507" t="s">
        <v>911</v>
      </c>
      <c r="K28" s="433">
        <v>260.03597939999997</v>
      </c>
      <c r="L28" s="507" t="s">
        <v>911</v>
      </c>
      <c r="M28" s="507" t="s">
        <v>911</v>
      </c>
      <c r="N28" s="507" t="s">
        <v>911</v>
      </c>
      <c r="O28" s="507" t="s">
        <v>911</v>
      </c>
      <c r="P28" s="507" t="s">
        <v>911</v>
      </c>
    </row>
    <row r="29" spans="1:16" ht="25.5" x14ac:dyDescent="0.25">
      <c r="A29" s="62">
        <v>27</v>
      </c>
      <c r="B29" s="230" t="s">
        <v>164</v>
      </c>
      <c r="C29" s="430">
        <v>153.537754775</v>
      </c>
      <c r="D29" s="466">
        <v>161.90787280000001</v>
      </c>
      <c r="E29" s="466">
        <v>166.8380267</v>
      </c>
      <c r="F29" s="466">
        <v>116.11322319999999</v>
      </c>
      <c r="G29" s="466">
        <v>153.8481563</v>
      </c>
      <c r="H29" s="433">
        <v>149.79751379999999</v>
      </c>
      <c r="I29" s="433">
        <v>146.4957167</v>
      </c>
      <c r="J29" s="433">
        <v>164.7848147</v>
      </c>
      <c r="K29" s="433">
        <v>112.7179002</v>
      </c>
      <c r="L29" s="433">
        <v>151.65169700000001</v>
      </c>
      <c r="M29" s="433">
        <v>138.86092729999999</v>
      </c>
      <c r="N29" s="433">
        <v>153.39680709999999</v>
      </c>
      <c r="O29" s="466">
        <v>124.1299009</v>
      </c>
      <c r="P29" s="466">
        <v>121.4647926</v>
      </c>
    </row>
    <row r="30" spans="1:16" ht="38.25" x14ac:dyDescent="0.25">
      <c r="A30" s="62">
        <v>28</v>
      </c>
      <c r="B30" s="230" t="s">
        <v>165</v>
      </c>
      <c r="C30" s="430">
        <v>203.20233875</v>
      </c>
      <c r="D30" s="466">
        <v>156.54995220000001</v>
      </c>
      <c r="E30" s="466">
        <v>201.23476299999999</v>
      </c>
      <c r="F30" s="466">
        <v>170.9547091</v>
      </c>
      <c r="G30" s="466">
        <v>172.81713350000001</v>
      </c>
      <c r="H30" s="433">
        <v>241.1864904</v>
      </c>
      <c r="I30" s="433">
        <v>184.45432310000001</v>
      </c>
      <c r="J30" s="433">
        <v>175.04621940000001</v>
      </c>
      <c r="K30" s="433">
        <v>210.6807944</v>
      </c>
      <c r="L30" s="433">
        <v>189.98382340000001</v>
      </c>
      <c r="M30" s="433">
        <v>203.5717606</v>
      </c>
      <c r="N30" s="433">
        <v>219.97161180000001</v>
      </c>
      <c r="O30" s="433">
        <v>191.26298209999999</v>
      </c>
      <c r="P30" s="466">
        <v>221.7380497</v>
      </c>
    </row>
    <row r="31" spans="1:16" ht="51" x14ac:dyDescent="0.25">
      <c r="A31" s="62">
        <v>29</v>
      </c>
      <c r="B31" s="230" t="s">
        <v>166</v>
      </c>
      <c r="C31" s="430">
        <v>136.54507730833333</v>
      </c>
      <c r="D31" s="466">
        <v>135.624064</v>
      </c>
      <c r="E31" s="466">
        <v>136.476292</v>
      </c>
      <c r="F31" s="466">
        <v>118.7258953</v>
      </c>
      <c r="G31" s="466">
        <v>138.43297989999999</v>
      </c>
      <c r="H31" s="433">
        <v>140.86320420000001</v>
      </c>
      <c r="I31" s="433">
        <v>133.2915481</v>
      </c>
      <c r="J31" s="433">
        <v>136.15533189999999</v>
      </c>
      <c r="K31" s="433">
        <v>133.89869719999999</v>
      </c>
      <c r="L31" s="433">
        <v>144.39901359999999</v>
      </c>
      <c r="M31" s="433">
        <v>148.3977362</v>
      </c>
      <c r="N31" s="433">
        <v>135.69836129999999</v>
      </c>
      <c r="O31" s="466">
        <v>129.1842053</v>
      </c>
      <c r="P31" s="466">
        <v>115.7380653</v>
      </c>
    </row>
    <row r="32" spans="1:16" ht="38.25" x14ac:dyDescent="0.25">
      <c r="A32" s="62">
        <v>30</v>
      </c>
      <c r="B32" s="230" t="s">
        <v>167</v>
      </c>
      <c r="C32" s="430">
        <v>84.606271808333318</v>
      </c>
      <c r="D32" s="466">
        <v>92.060558299999997</v>
      </c>
      <c r="E32" s="466">
        <v>92.284657499999994</v>
      </c>
      <c r="F32" s="466">
        <v>87.681799600000005</v>
      </c>
      <c r="G32" s="466">
        <v>95.869677699999997</v>
      </c>
      <c r="H32" s="433">
        <v>100.41343430000001</v>
      </c>
      <c r="I32" s="433">
        <v>91.873458200000002</v>
      </c>
      <c r="J32" s="433">
        <v>128.46623109999999</v>
      </c>
      <c r="K32" s="433">
        <v>62.128500500000001</v>
      </c>
      <c r="L32" s="433">
        <v>92.889394999999993</v>
      </c>
      <c r="M32" s="433">
        <v>100.80769600000001</v>
      </c>
      <c r="N32" s="433">
        <v>101.8769501</v>
      </c>
      <c r="O32" s="466">
        <v>105.0946112</v>
      </c>
      <c r="P32" s="466">
        <v>89.260039800000001</v>
      </c>
    </row>
    <row r="33" spans="1:20" ht="25.5" x14ac:dyDescent="0.25">
      <c r="A33" s="62">
        <v>31</v>
      </c>
      <c r="B33" s="230" t="s">
        <v>168</v>
      </c>
      <c r="C33" s="430">
        <v>99.478475366666657</v>
      </c>
      <c r="D33" s="466">
        <v>107.99783309999999</v>
      </c>
      <c r="E33" s="466">
        <v>99.538254699999996</v>
      </c>
      <c r="F33" s="466">
        <v>59.930874600000003</v>
      </c>
      <c r="G33" s="466">
        <v>92.245034799999999</v>
      </c>
      <c r="H33" s="433">
        <v>107.4877716</v>
      </c>
      <c r="I33" s="433">
        <v>92.998018000000002</v>
      </c>
      <c r="J33" s="433">
        <v>85.206984899999995</v>
      </c>
      <c r="K33" s="433">
        <v>68.881781200000006</v>
      </c>
      <c r="L33" s="433">
        <v>86.573331699999997</v>
      </c>
      <c r="M33" s="433">
        <v>87.356824200000005</v>
      </c>
      <c r="N33" s="433">
        <v>117.4595082</v>
      </c>
      <c r="O33" s="466">
        <v>71.581328600000006</v>
      </c>
      <c r="P33" s="466">
        <v>66.576268099999993</v>
      </c>
    </row>
    <row r="34" spans="1:20" ht="25.5" x14ac:dyDescent="0.25">
      <c r="A34" s="62">
        <v>32</v>
      </c>
      <c r="B34" s="230" t="s">
        <v>169</v>
      </c>
      <c r="C34" s="430">
        <v>95.983451808333328</v>
      </c>
      <c r="D34" s="466">
        <v>128.33571660000001</v>
      </c>
      <c r="E34" s="466">
        <v>98.493491500000005</v>
      </c>
      <c r="F34" s="466">
        <v>73.112544</v>
      </c>
      <c r="G34" s="466">
        <v>68.185323100000005</v>
      </c>
      <c r="H34" s="433">
        <v>101.0578465</v>
      </c>
      <c r="I34" s="433">
        <v>92.2072383</v>
      </c>
      <c r="J34" s="433">
        <v>80.752181100000001</v>
      </c>
      <c r="K34" s="433">
        <v>49.484652500000003</v>
      </c>
      <c r="L34" s="433">
        <v>60.720667300000002</v>
      </c>
      <c r="M34" s="433">
        <v>72.949438999999998</v>
      </c>
      <c r="N34" s="433">
        <v>124.1805104</v>
      </c>
      <c r="O34" s="466">
        <v>128.7948189</v>
      </c>
      <c r="P34" s="466">
        <v>110.12622949999999</v>
      </c>
    </row>
    <row r="35" spans="1:20" ht="38.25" x14ac:dyDescent="0.25">
      <c r="A35" s="62">
        <v>33</v>
      </c>
      <c r="B35" s="230" t="s">
        <v>170</v>
      </c>
      <c r="C35" s="430">
        <v>166.32182411666668</v>
      </c>
      <c r="D35" s="466">
        <v>141.39341580000001</v>
      </c>
      <c r="E35" s="466">
        <v>100.09925610000001</v>
      </c>
      <c r="F35" s="466">
        <v>168.94323270000001</v>
      </c>
      <c r="G35" s="466">
        <v>286.45513169999998</v>
      </c>
      <c r="H35" s="507" t="s">
        <v>911</v>
      </c>
      <c r="I35" s="433">
        <v>272.35054559999998</v>
      </c>
      <c r="J35" s="433">
        <v>222.35958170000001</v>
      </c>
      <c r="K35" s="433">
        <v>158.91834080000001</v>
      </c>
      <c r="L35" s="433">
        <v>184.15667959999999</v>
      </c>
      <c r="M35" s="433">
        <v>127.42330750000001</v>
      </c>
      <c r="N35" s="433">
        <v>119.5135405</v>
      </c>
      <c r="O35" s="466">
        <v>120.88669350000001</v>
      </c>
      <c r="P35" s="466">
        <v>130.8839657</v>
      </c>
    </row>
    <row r="36" spans="1:20" ht="10.5" customHeight="1" x14ac:dyDescent="0.25">
      <c r="A36" s="362"/>
      <c r="B36" s="620"/>
      <c r="C36" s="280"/>
      <c r="D36" s="474"/>
      <c r="E36" s="466"/>
      <c r="F36" s="607"/>
      <c r="G36" s="466"/>
      <c r="H36" s="354"/>
      <c r="I36" s="433"/>
      <c r="J36" s="433"/>
      <c r="K36" s="80"/>
      <c r="L36" s="80"/>
      <c r="M36" s="433"/>
      <c r="N36" s="433"/>
      <c r="O36" s="466"/>
      <c r="P36" s="466"/>
      <c r="Q36" s="59"/>
      <c r="R36" s="59"/>
      <c r="S36" s="59"/>
      <c r="T36" s="59"/>
    </row>
    <row r="37" spans="1:20" ht="51" customHeight="1" x14ac:dyDescent="0.25">
      <c r="A37" s="62" t="s">
        <v>171</v>
      </c>
      <c r="B37" s="230" t="s">
        <v>172</v>
      </c>
      <c r="C37" s="430">
        <v>138.84131455000002</v>
      </c>
      <c r="D37" s="466">
        <v>136.20244840000001</v>
      </c>
      <c r="E37" s="466">
        <v>144.71895459999999</v>
      </c>
      <c r="F37" s="466">
        <v>123.3803501</v>
      </c>
      <c r="G37" s="466">
        <v>114.4094999</v>
      </c>
      <c r="H37" s="433">
        <v>100.9008939</v>
      </c>
      <c r="I37" s="433">
        <v>124.7486045</v>
      </c>
      <c r="J37" s="433">
        <v>146.083269</v>
      </c>
      <c r="K37" s="433">
        <v>127.5</v>
      </c>
      <c r="L37" s="433">
        <v>127.2136321</v>
      </c>
      <c r="M37" s="433">
        <v>129.30333279999999</v>
      </c>
      <c r="N37" s="433">
        <v>82.709575999999998</v>
      </c>
      <c r="O37" s="466">
        <v>118.0706539</v>
      </c>
      <c r="P37" s="466">
        <v>118.4128977</v>
      </c>
    </row>
    <row r="38" spans="1:20" s="59" customFormat="1" ht="51" customHeight="1" x14ac:dyDescent="0.25">
      <c r="A38" s="327">
        <v>35</v>
      </c>
      <c r="B38" s="328" t="s">
        <v>172</v>
      </c>
      <c r="C38" s="674">
        <v>138.84142255</v>
      </c>
      <c r="D38" s="460">
        <v>136.20244840000001</v>
      </c>
      <c r="E38" s="460">
        <v>144.71912270000001</v>
      </c>
      <c r="F38" s="460">
        <v>123.3803501</v>
      </c>
      <c r="G38" s="460">
        <v>114.4094999</v>
      </c>
      <c r="H38" s="442">
        <v>100.9008939</v>
      </c>
      <c r="I38" s="442">
        <v>124.7487654</v>
      </c>
      <c r="J38" s="442">
        <v>146.0833216</v>
      </c>
      <c r="K38" s="442">
        <v>127.5</v>
      </c>
      <c r="L38" s="442">
        <v>127.21386990000001</v>
      </c>
      <c r="M38" s="442">
        <v>129.30357219999999</v>
      </c>
      <c r="N38" s="442">
        <v>82.7097792</v>
      </c>
      <c r="O38" s="460">
        <v>118.0708846</v>
      </c>
      <c r="P38" s="460">
        <v>118.41298980000001</v>
      </c>
      <c r="Q38" s="92"/>
      <c r="R38" s="92"/>
      <c r="S38" s="92"/>
      <c r="T38" s="92"/>
    </row>
    <row r="39" spans="1:20" x14ac:dyDescent="0.25">
      <c r="A39" s="59"/>
      <c r="B39" s="59"/>
      <c r="C39" s="59"/>
      <c r="E39" s="42"/>
      <c r="F39" s="42"/>
      <c r="G39" s="42"/>
      <c r="H39" s="42"/>
    </row>
    <row r="40" spans="1:20" ht="15.75" x14ac:dyDescent="0.25">
      <c r="A40" s="134" t="s">
        <v>954</v>
      </c>
      <c r="B40" s="134"/>
      <c r="C40" s="302"/>
      <c r="E40" s="42"/>
      <c r="F40" s="42"/>
      <c r="G40" s="42"/>
      <c r="H40" s="42"/>
    </row>
    <row r="41" spans="1:20" x14ac:dyDescent="0.25">
      <c r="A41" s="476" t="s">
        <v>953</v>
      </c>
      <c r="B41" s="134"/>
      <c r="C41" s="303"/>
      <c r="E41" s="42"/>
      <c r="F41" s="42"/>
      <c r="G41" s="42"/>
      <c r="H41" s="42"/>
    </row>
    <row r="43" spans="1:20" ht="15.75" x14ac:dyDescent="0.25">
      <c r="A43" s="134" t="s">
        <v>852</v>
      </c>
      <c r="B43" s="134"/>
    </row>
    <row r="44" spans="1:20" x14ac:dyDescent="0.25">
      <c r="A44" s="476" t="s">
        <v>282</v>
      </c>
      <c r="B44" s="134"/>
    </row>
  </sheetData>
  <mergeCells count="4">
    <mergeCell ref="A4:B5"/>
    <mergeCell ref="C4:C5"/>
    <mergeCell ref="D4:J4"/>
    <mergeCell ref="K4:P4"/>
  </mergeCells>
  <pageMargins left="0.25" right="0.25" top="0.75" bottom="0.75" header="0.3" footer="0.3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M35" sqref="M35"/>
    </sheetView>
  </sheetViews>
  <sheetFormatPr defaultRowHeight="12.75" x14ac:dyDescent="0.2"/>
  <cols>
    <col min="1" max="1" width="10.28515625" style="85" customWidth="1"/>
    <col min="2" max="2" width="15.85546875" style="85" customWidth="1"/>
    <col min="3" max="3" width="16.7109375" style="85" customWidth="1"/>
    <col min="4" max="5" width="16.42578125" style="85" customWidth="1"/>
    <col min="6" max="6" width="18.7109375" style="85" customWidth="1"/>
    <col min="7" max="7" width="22" style="85" customWidth="1"/>
    <col min="8" max="8" width="4.42578125" style="85" bestFit="1" customWidth="1"/>
    <col min="9" max="16384" width="9.140625" style="85"/>
  </cols>
  <sheetData>
    <row r="1" spans="1:7" x14ac:dyDescent="0.2">
      <c r="A1" s="71" t="s">
        <v>283</v>
      </c>
    </row>
    <row r="2" spans="1:7" x14ac:dyDescent="0.2">
      <c r="A2" s="164" t="s">
        <v>554</v>
      </c>
    </row>
    <row r="3" spans="1:7" ht="15" x14ac:dyDescent="0.2">
      <c r="A3" s="165"/>
      <c r="F3" s="166" t="s">
        <v>642</v>
      </c>
    </row>
    <row r="4" spans="1:7" ht="25.5" x14ac:dyDescent="0.2">
      <c r="A4" s="878"/>
      <c r="B4" s="616" t="s">
        <v>258</v>
      </c>
      <c r="C4" s="616" t="s">
        <v>259</v>
      </c>
      <c r="D4" s="616" t="s">
        <v>260</v>
      </c>
      <c r="E4" s="616" t="s">
        <v>261</v>
      </c>
      <c r="F4" s="616" t="s">
        <v>284</v>
      </c>
      <c r="G4" s="617" t="s">
        <v>263</v>
      </c>
    </row>
    <row r="5" spans="1:7" x14ac:dyDescent="0.2">
      <c r="A5" s="879"/>
      <c r="B5" s="627" t="s">
        <v>240</v>
      </c>
      <c r="C5" s="627" t="s">
        <v>285</v>
      </c>
      <c r="D5" s="627" t="s">
        <v>266</v>
      </c>
      <c r="E5" s="627" t="s">
        <v>267</v>
      </c>
      <c r="F5" s="167" t="s">
        <v>286</v>
      </c>
      <c r="G5" s="626" t="s">
        <v>287</v>
      </c>
    </row>
    <row r="6" spans="1:7" x14ac:dyDescent="0.2">
      <c r="A6" s="879"/>
      <c r="B6" s="627" t="s">
        <v>288</v>
      </c>
      <c r="C6" s="627" t="s">
        <v>289</v>
      </c>
      <c r="D6" s="168"/>
      <c r="E6" s="168"/>
      <c r="F6" s="627" t="s">
        <v>290</v>
      </c>
      <c r="G6" s="626" t="s">
        <v>291</v>
      </c>
    </row>
    <row r="7" spans="1:7" x14ac:dyDescent="0.2">
      <c r="A7" s="880"/>
      <c r="B7" s="169"/>
      <c r="C7" s="169"/>
      <c r="D7" s="169"/>
      <c r="E7" s="169"/>
      <c r="F7" s="98" t="s">
        <v>292</v>
      </c>
      <c r="G7" s="170"/>
    </row>
    <row r="8" spans="1:7" ht="14.25" customHeight="1" x14ac:dyDescent="0.2">
      <c r="A8" s="79">
        <v>2014</v>
      </c>
      <c r="B8" s="118">
        <v>100.6</v>
      </c>
      <c r="C8" s="118">
        <v>103.3</v>
      </c>
      <c r="D8" s="118">
        <v>92.5</v>
      </c>
      <c r="E8" s="118">
        <v>108.4</v>
      </c>
      <c r="F8" s="118">
        <v>111.6</v>
      </c>
      <c r="G8" s="118">
        <v>105.2</v>
      </c>
    </row>
    <row r="9" spans="1:7" ht="14.25" customHeight="1" x14ac:dyDescent="0.2">
      <c r="A9" s="79">
        <v>2015</v>
      </c>
      <c r="B9" s="118">
        <v>103</v>
      </c>
      <c r="C9" s="118">
        <v>104.4</v>
      </c>
      <c r="D9" s="118">
        <v>101</v>
      </c>
      <c r="E9" s="118">
        <v>94.7</v>
      </c>
      <c r="F9" s="118">
        <v>102.4</v>
      </c>
      <c r="G9" s="118">
        <v>107.4</v>
      </c>
    </row>
    <row r="10" spans="1:7" ht="14.25" customHeight="1" x14ac:dyDescent="0.2">
      <c r="A10" s="79">
        <v>2016</v>
      </c>
      <c r="B10" s="554">
        <v>108.12970184999999</v>
      </c>
      <c r="C10" s="554">
        <v>102.93494166666666</v>
      </c>
      <c r="D10" s="554">
        <v>117.68257499999999</v>
      </c>
      <c r="E10" s="554">
        <v>109.75120833333334</v>
      </c>
      <c r="F10" s="554">
        <v>96.970058333333341</v>
      </c>
      <c r="G10" s="554">
        <v>101.07345833333333</v>
      </c>
    </row>
    <row r="11" spans="1:7" ht="14.25" customHeight="1" x14ac:dyDescent="0.2">
      <c r="A11" s="79">
        <v>2017</v>
      </c>
      <c r="B11" s="554">
        <v>101.24344448333333</v>
      </c>
      <c r="C11" s="554">
        <v>106.8719</v>
      </c>
      <c r="D11" s="554">
        <v>94.433258333333342</v>
      </c>
      <c r="E11" s="554">
        <v>120.24568333333333</v>
      </c>
      <c r="F11" s="554">
        <v>95.873566666666662</v>
      </c>
      <c r="G11" s="554">
        <v>102.183825</v>
      </c>
    </row>
    <row r="12" spans="1:7" ht="14.25" customHeight="1" x14ac:dyDescent="0.2">
      <c r="A12" s="79">
        <v>2018</v>
      </c>
      <c r="B12" s="554">
        <v>103.6</v>
      </c>
      <c r="C12" s="554">
        <v>98.569116699999995</v>
      </c>
      <c r="D12" s="554">
        <v>112.409025</v>
      </c>
      <c r="E12" s="554">
        <v>91.051083300000002</v>
      </c>
      <c r="F12" s="554">
        <v>107.42682499999999</v>
      </c>
      <c r="G12" s="554">
        <v>100.0711417</v>
      </c>
    </row>
    <row r="13" spans="1:7" x14ac:dyDescent="0.2">
      <c r="A13" s="509"/>
      <c r="B13" s="348"/>
      <c r="C13" s="348"/>
      <c r="D13" s="348"/>
      <c r="E13" s="348"/>
      <c r="F13" s="348"/>
      <c r="G13" s="348"/>
    </row>
    <row r="14" spans="1:7" s="2" customFormat="1" x14ac:dyDescent="0.2">
      <c r="A14" s="618">
        <v>2018</v>
      </c>
      <c r="B14" s="461"/>
      <c r="C14" s="461"/>
      <c r="D14" s="461"/>
      <c r="E14" s="461"/>
      <c r="F14" s="461"/>
      <c r="G14" s="461"/>
    </row>
    <row r="15" spans="1:7" x14ac:dyDescent="0.2">
      <c r="A15" s="509" t="s">
        <v>373</v>
      </c>
      <c r="B15" s="108">
        <v>103.41919969999999</v>
      </c>
      <c r="C15" s="108">
        <v>100.6769</v>
      </c>
      <c r="D15" s="108">
        <v>108.1191</v>
      </c>
      <c r="E15" s="108">
        <v>76.144800000000004</v>
      </c>
      <c r="F15" s="108">
        <v>116.8566</v>
      </c>
      <c r="G15" s="108">
        <v>106.6696</v>
      </c>
    </row>
    <row r="16" spans="1:7" s="2" customFormat="1" x14ac:dyDescent="0.2">
      <c r="A16" s="509" t="s">
        <v>1018</v>
      </c>
      <c r="B16" s="108">
        <v>112.8</v>
      </c>
      <c r="C16" s="108">
        <v>109.2</v>
      </c>
      <c r="D16" s="108">
        <v>128.68289999999999</v>
      </c>
      <c r="E16" s="108">
        <v>79.570099999999996</v>
      </c>
      <c r="F16" s="108">
        <v>107.898</v>
      </c>
      <c r="G16" s="108">
        <v>103.1</v>
      </c>
    </row>
    <row r="17" spans="1:7" x14ac:dyDescent="0.2">
      <c r="A17" s="509" t="s">
        <v>375</v>
      </c>
      <c r="B17" s="108">
        <v>92.663756199999995</v>
      </c>
      <c r="C17" s="108">
        <v>96.933800000000005</v>
      </c>
      <c r="D17" s="108">
        <v>90.567099999999996</v>
      </c>
      <c r="E17" s="108">
        <v>86.8309</v>
      </c>
      <c r="F17" s="108">
        <v>65.856800000000007</v>
      </c>
      <c r="G17" s="108">
        <v>95.730500000000006</v>
      </c>
    </row>
    <row r="18" spans="1:7" s="93" customFormat="1" ht="14.25" customHeight="1" x14ac:dyDescent="0.2">
      <c r="A18" s="509" t="s">
        <v>956</v>
      </c>
      <c r="B18" s="108">
        <v>105.60973660000001</v>
      </c>
      <c r="C18" s="108">
        <v>109.7718</v>
      </c>
      <c r="D18" s="108">
        <v>104.4631</v>
      </c>
      <c r="E18" s="108">
        <v>111.1063</v>
      </c>
      <c r="F18" s="108">
        <v>99.756799999999998</v>
      </c>
      <c r="G18" s="108">
        <v>100.2205</v>
      </c>
    </row>
    <row r="19" spans="1:7" x14ac:dyDescent="0.2">
      <c r="A19" s="509" t="s">
        <v>377</v>
      </c>
      <c r="B19" s="108">
        <v>109.6995786</v>
      </c>
      <c r="C19" s="108">
        <v>120.52</v>
      </c>
      <c r="D19" s="108">
        <v>84.119900000000001</v>
      </c>
      <c r="E19" s="108">
        <v>140.8278</v>
      </c>
      <c r="F19" s="108">
        <v>115.6358</v>
      </c>
      <c r="G19" s="108">
        <v>125.2492</v>
      </c>
    </row>
    <row r="20" spans="1:7" s="2" customFormat="1" x14ac:dyDescent="0.2">
      <c r="A20" s="509" t="s">
        <v>378</v>
      </c>
      <c r="B20" s="108">
        <v>105.5023836</v>
      </c>
      <c r="C20" s="108">
        <v>110.1807</v>
      </c>
      <c r="D20" s="108">
        <v>98.879300000000001</v>
      </c>
      <c r="E20" s="108">
        <v>113.489</v>
      </c>
      <c r="F20" s="108">
        <v>100.0659</v>
      </c>
      <c r="G20" s="108">
        <v>107.7381</v>
      </c>
    </row>
    <row r="21" spans="1:7" x14ac:dyDescent="0.2">
      <c r="A21" s="434" t="s">
        <v>379</v>
      </c>
      <c r="B21" s="108">
        <v>105.38111240000001</v>
      </c>
      <c r="C21" s="108">
        <v>92.458799999999997</v>
      </c>
      <c r="D21" s="108">
        <v>116.3908</v>
      </c>
      <c r="E21" s="108">
        <v>105.9927</v>
      </c>
      <c r="F21" s="108">
        <v>91.613399999999999</v>
      </c>
      <c r="G21" s="108">
        <v>108.47499999999999</v>
      </c>
    </row>
    <row r="22" spans="1:7" s="2" customFormat="1" ht="14.25" customHeight="1" x14ac:dyDescent="0.2">
      <c r="A22" s="434"/>
      <c r="B22" s="108"/>
      <c r="C22" s="108"/>
      <c r="D22" s="108"/>
      <c r="E22" s="108"/>
      <c r="F22" s="108"/>
      <c r="G22" s="108"/>
    </row>
    <row r="23" spans="1:7" x14ac:dyDescent="0.2">
      <c r="A23" s="579">
        <v>2019</v>
      </c>
      <c r="B23" s="108"/>
      <c r="C23" s="108"/>
      <c r="D23" s="108"/>
      <c r="E23" s="108"/>
      <c r="F23" s="108"/>
      <c r="G23" s="108"/>
    </row>
    <row r="24" spans="1:7" s="2" customFormat="1" x14ac:dyDescent="0.2">
      <c r="A24" s="509" t="s">
        <v>364</v>
      </c>
      <c r="B24" s="108">
        <v>73.278421899999998</v>
      </c>
      <c r="C24" s="108">
        <v>57.159700000000001</v>
      </c>
      <c r="D24" s="108">
        <v>81.135800000000003</v>
      </c>
      <c r="E24" s="108">
        <v>90.5535</v>
      </c>
      <c r="F24" s="108">
        <v>70.419600000000003</v>
      </c>
      <c r="G24" s="108">
        <v>76.078500000000005</v>
      </c>
    </row>
    <row r="25" spans="1:7" s="2" customFormat="1" x14ac:dyDescent="0.2">
      <c r="A25" s="509" t="s">
        <v>380</v>
      </c>
      <c r="B25" s="108">
        <v>83.492226200000005</v>
      </c>
      <c r="C25" s="108">
        <v>84.698400000000007</v>
      </c>
      <c r="D25" s="108">
        <v>81.340699999999998</v>
      </c>
      <c r="E25" s="108">
        <v>97.550200000000004</v>
      </c>
      <c r="F25" s="108">
        <v>86.526700000000005</v>
      </c>
      <c r="G25" s="108">
        <v>81.621499999999997</v>
      </c>
    </row>
    <row r="26" spans="1:7" x14ac:dyDescent="0.2">
      <c r="A26" s="509" t="s">
        <v>370</v>
      </c>
      <c r="B26" s="263">
        <v>88.5</v>
      </c>
      <c r="C26" s="263">
        <v>97.2</v>
      </c>
      <c r="D26" s="263">
        <v>81.3</v>
      </c>
      <c r="E26" s="263">
        <v>92.4</v>
      </c>
      <c r="F26" s="263">
        <v>87.1</v>
      </c>
      <c r="G26" s="263">
        <v>90.3</v>
      </c>
    </row>
    <row r="27" spans="1:7" ht="16.5" customHeight="1" x14ac:dyDescent="0.2">
      <c r="A27" s="509" t="s">
        <v>580</v>
      </c>
      <c r="B27" s="263">
        <v>78.864671000000001</v>
      </c>
      <c r="C27" s="263">
        <v>95.565899999999999</v>
      </c>
      <c r="D27" s="263">
        <v>50.858899999999998</v>
      </c>
      <c r="E27" s="263">
        <v>114.4716</v>
      </c>
      <c r="F27" s="263">
        <v>116.5578</v>
      </c>
      <c r="G27" s="263">
        <v>96.404899999999998</v>
      </c>
    </row>
    <row r="28" spans="1:7" s="2" customFormat="1" x14ac:dyDescent="0.2">
      <c r="A28" s="509" t="s">
        <v>372</v>
      </c>
      <c r="B28" s="263">
        <v>88.1</v>
      </c>
      <c r="C28" s="263">
        <v>100.2</v>
      </c>
      <c r="D28" s="263">
        <v>73.599999999999994</v>
      </c>
      <c r="E28" s="263">
        <v>114.2</v>
      </c>
      <c r="F28" s="263">
        <v>74.400000000000006</v>
      </c>
      <c r="G28" s="263">
        <v>97.5</v>
      </c>
    </row>
    <row r="29" spans="1:7" ht="15" x14ac:dyDescent="0.2">
      <c r="A29" s="458" t="s">
        <v>1289</v>
      </c>
      <c r="B29" s="652">
        <v>91.616270099999994</v>
      </c>
      <c r="C29" s="652">
        <v>109.19840000000001</v>
      </c>
      <c r="D29" s="652">
        <v>77.319299999999998</v>
      </c>
      <c r="E29" s="652">
        <v>105.2355</v>
      </c>
      <c r="F29" s="652">
        <v>66.920599999999993</v>
      </c>
      <c r="G29" s="652">
        <v>97.999899999999997</v>
      </c>
    </row>
    <row r="30" spans="1:7" ht="15" x14ac:dyDescent="0.2">
      <c r="A30" s="134" t="s">
        <v>954</v>
      </c>
      <c r="B30" s="134"/>
    </row>
    <row r="31" spans="1:7" x14ac:dyDescent="0.2">
      <c r="A31" s="476" t="s">
        <v>953</v>
      </c>
      <c r="B31" s="134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25" zoomScaleNormal="100" workbookViewId="0">
      <selection activeCell="E18" sqref="E18"/>
    </sheetView>
  </sheetViews>
  <sheetFormatPr defaultRowHeight="15" x14ac:dyDescent="0.25"/>
  <cols>
    <col min="1" max="1" width="6.140625" style="92" customWidth="1"/>
    <col min="2" max="2" width="38.140625" style="92" customWidth="1"/>
    <col min="3" max="3" width="9.140625" style="78"/>
    <col min="4" max="13" width="9.140625" style="92"/>
    <col min="14" max="14" width="9.140625" style="78"/>
    <col min="15" max="16384" width="9.140625" style="92"/>
  </cols>
  <sheetData>
    <row r="1" spans="1:20" x14ac:dyDescent="0.25">
      <c r="A1" s="74" t="s">
        <v>293</v>
      </c>
      <c r="B1" s="74"/>
      <c r="C1" s="74"/>
    </row>
    <row r="2" spans="1:20" x14ac:dyDescent="0.25">
      <c r="A2" s="52" t="s">
        <v>643</v>
      </c>
      <c r="B2" s="52"/>
      <c r="C2" s="52"/>
    </row>
    <row r="3" spans="1:20" x14ac:dyDescent="0.25">
      <c r="B3" s="319"/>
      <c r="C3" s="319"/>
      <c r="D3" s="319"/>
      <c r="E3" s="319"/>
      <c r="F3" s="319"/>
      <c r="G3" s="319"/>
      <c r="H3" s="319"/>
      <c r="I3" s="319"/>
      <c r="N3" s="319"/>
      <c r="P3" s="319" t="s">
        <v>755</v>
      </c>
    </row>
    <row r="4" spans="1:20" x14ac:dyDescent="0.25">
      <c r="A4" s="885"/>
      <c r="B4" s="886"/>
      <c r="C4" s="889">
        <v>2018</v>
      </c>
      <c r="D4" s="891">
        <v>2018</v>
      </c>
      <c r="E4" s="891"/>
      <c r="F4" s="891"/>
      <c r="G4" s="891"/>
      <c r="H4" s="891"/>
      <c r="I4" s="891"/>
      <c r="J4" s="892"/>
      <c r="K4" s="893">
        <v>2019</v>
      </c>
      <c r="L4" s="894"/>
      <c r="M4" s="894"/>
      <c r="N4" s="894"/>
      <c r="O4" s="894"/>
      <c r="P4" s="894"/>
    </row>
    <row r="5" spans="1:20" ht="30" x14ac:dyDescent="0.25">
      <c r="A5" s="887"/>
      <c r="B5" s="888"/>
      <c r="C5" s="890"/>
      <c r="D5" s="653" t="s">
        <v>662</v>
      </c>
      <c r="E5" s="678" t="s">
        <v>1019</v>
      </c>
      <c r="F5" s="654" t="s">
        <v>915</v>
      </c>
      <c r="G5" s="678" t="s">
        <v>630</v>
      </c>
      <c r="H5" s="655" t="s">
        <v>634</v>
      </c>
      <c r="I5" s="506" t="s">
        <v>786</v>
      </c>
      <c r="J5" s="506" t="s">
        <v>635</v>
      </c>
      <c r="K5" s="435" t="s">
        <v>661</v>
      </c>
      <c r="L5" s="435" t="s">
        <v>631</v>
      </c>
      <c r="M5" s="435" t="s">
        <v>632</v>
      </c>
      <c r="N5" s="462" t="s">
        <v>660</v>
      </c>
      <c r="O5" s="675" t="s">
        <v>633</v>
      </c>
      <c r="P5" s="739" t="s">
        <v>1290</v>
      </c>
    </row>
    <row r="6" spans="1:20" ht="25.5" x14ac:dyDescent="0.25">
      <c r="A6" s="62" t="s">
        <v>140</v>
      </c>
      <c r="B6" s="362" t="s">
        <v>141</v>
      </c>
      <c r="C6" s="432">
        <v>104.1426917</v>
      </c>
      <c r="D6" s="467">
        <v>93.078699999999998</v>
      </c>
      <c r="E6" s="484">
        <v>114.4464</v>
      </c>
      <c r="F6" s="496">
        <v>104.68729999999999</v>
      </c>
      <c r="G6" s="467">
        <v>123.34010000000001</v>
      </c>
      <c r="H6" s="467">
        <v>129.30770000000001</v>
      </c>
      <c r="I6" s="467">
        <v>133.87620000000001</v>
      </c>
      <c r="J6" s="467">
        <v>107.807</v>
      </c>
      <c r="K6" s="467">
        <v>53.412999999999997</v>
      </c>
      <c r="L6" s="467">
        <v>85.770600000000002</v>
      </c>
      <c r="M6" s="467">
        <v>86.936400000000006</v>
      </c>
      <c r="N6" s="467">
        <v>64.198599999999999</v>
      </c>
      <c r="O6" s="467">
        <v>84.4</v>
      </c>
      <c r="P6" s="467">
        <v>105.056</v>
      </c>
      <c r="Q6" s="267"/>
      <c r="R6" s="267"/>
      <c r="S6" s="267"/>
      <c r="T6" s="267"/>
    </row>
    <row r="7" spans="1:20" ht="25.5" x14ac:dyDescent="0.25">
      <c r="A7" s="63" t="s">
        <v>173</v>
      </c>
      <c r="B7" s="362" t="s">
        <v>142</v>
      </c>
      <c r="C7" s="432">
        <v>111.36180830000001</v>
      </c>
      <c r="D7" s="467">
        <v>106.5228</v>
      </c>
      <c r="E7" s="467">
        <v>115.38760000000001</v>
      </c>
      <c r="F7" s="467">
        <v>106.61790000000001</v>
      </c>
      <c r="G7" s="467">
        <v>120.4889</v>
      </c>
      <c r="H7" s="467">
        <v>96.562100000000001</v>
      </c>
      <c r="I7" s="467">
        <v>140.69049999999999</v>
      </c>
      <c r="J7" s="467">
        <v>132.20310000000001</v>
      </c>
      <c r="K7" s="467">
        <v>83.787599999999998</v>
      </c>
      <c r="L7" s="467">
        <v>85.506799999999998</v>
      </c>
      <c r="M7" s="467">
        <v>78.599800000000002</v>
      </c>
      <c r="N7" s="467">
        <v>30.9772</v>
      </c>
      <c r="O7" s="467">
        <v>67.400000000000006</v>
      </c>
      <c r="P7" s="467">
        <v>88.932400000000001</v>
      </c>
      <c r="Q7" s="309"/>
      <c r="R7" s="309"/>
      <c r="S7" s="309"/>
      <c r="T7" s="309"/>
    </row>
    <row r="8" spans="1:20" ht="25.5" x14ac:dyDescent="0.25">
      <c r="A8" s="63" t="s">
        <v>174</v>
      </c>
      <c r="B8" s="362" t="s">
        <v>143</v>
      </c>
      <c r="C8" s="432">
        <v>97.036533300000002</v>
      </c>
      <c r="D8" s="467">
        <v>75.720399999999998</v>
      </c>
      <c r="E8" s="467">
        <v>115.99809999999999</v>
      </c>
      <c r="F8" s="467">
        <v>96.124300000000005</v>
      </c>
      <c r="G8" s="467">
        <v>118.7766</v>
      </c>
      <c r="H8" s="467">
        <v>159.1095</v>
      </c>
      <c r="I8" s="467">
        <v>124.374</v>
      </c>
      <c r="J8" s="467">
        <v>92.854500000000002</v>
      </c>
      <c r="K8" s="467">
        <v>19.948699999999999</v>
      </c>
      <c r="L8" s="467">
        <v>89.694800000000001</v>
      </c>
      <c r="M8" s="467">
        <v>97.131299999999996</v>
      </c>
      <c r="N8" s="467">
        <v>99.518100000000004</v>
      </c>
      <c r="O8" s="467">
        <v>104.4</v>
      </c>
      <c r="P8" s="467">
        <v>126.32470000000001</v>
      </c>
    </row>
    <row r="9" spans="1:20" ht="25.5" x14ac:dyDescent="0.25">
      <c r="A9" s="63" t="s">
        <v>175</v>
      </c>
      <c r="B9" s="362" t="s">
        <v>144</v>
      </c>
      <c r="C9" s="432">
        <v>101.0292333</v>
      </c>
      <c r="D9" s="467">
        <v>103.6515</v>
      </c>
      <c r="E9" s="467">
        <v>104.2045</v>
      </c>
      <c r="F9" s="467">
        <v>130.30070000000001</v>
      </c>
      <c r="G9" s="467">
        <v>153.8236</v>
      </c>
      <c r="H9" s="467">
        <v>153.0831</v>
      </c>
      <c r="I9" s="467">
        <v>142.02959999999999</v>
      </c>
      <c r="J9" s="467">
        <v>61.315800000000003</v>
      </c>
      <c r="K9" s="467">
        <v>17.591200000000001</v>
      </c>
      <c r="L9" s="467">
        <v>59.118499999999997</v>
      </c>
      <c r="M9" s="467">
        <v>89.271600000000007</v>
      </c>
      <c r="N9" s="467">
        <v>112.8869</v>
      </c>
      <c r="O9" s="467">
        <v>94.9</v>
      </c>
      <c r="P9" s="467">
        <v>98.060500000000005</v>
      </c>
    </row>
    <row r="10" spans="1:20" x14ac:dyDescent="0.25">
      <c r="A10" s="620"/>
      <c r="B10" s="620"/>
      <c r="C10" s="431"/>
      <c r="D10" s="656"/>
      <c r="E10" s="467"/>
      <c r="F10" s="607"/>
      <c r="G10" s="467"/>
      <c r="H10" s="467"/>
      <c r="I10" s="467"/>
      <c r="J10" s="467"/>
      <c r="K10" s="580"/>
      <c r="L10" s="80"/>
      <c r="M10" s="467"/>
      <c r="N10" s="467"/>
      <c r="O10" s="78"/>
      <c r="P10" s="467"/>
    </row>
    <row r="11" spans="1:20" ht="25.5" x14ac:dyDescent="0.25">
      <c r="A11" s="62" t="s">
        <v>145</v>
      </c>
      <c r="B11" s="230" t="s">
        <v>146</v>
      </c>
      <c r="C11" s="432">
        <v>97.191383299999998</v>
      </c>
      <c r="D11" s="467">
        <v>99.877600000000001</v>
      </c>
      <c r="E11" s="467">
        <v>107.7</v>
      </c>
      <c r="F11" s="467">
        <v>84.96</v>
      </c>
      <c r="G11" s="467">
        <v>104.9072</v>
      </c>
      <c r="H11" s="467">
        <v>114.7985</v>
      </c>
      <c r="I11" s="467">
        <v>99.2286</v>
      </c>
      <c r="J11" s="467">
        <v>96.826099999999997</v>
      </c>
      <c r="K11" s="467">
        <v>67.910499999999999</v>
      </c>
      <c r="L11" s="467">
        <v>78.4863</v>
      </c>
      <c r="M11" s="467">
        <v>86.340800000000002</v>
      </c>
      <c r="N11" s="467">
        <v>92.978999999999999</v>
      </c>
      <c r="O11" s="467">
        <v>90.8</v>
      </c>
      <c r="P11" s="467">
        <v>91.834299999999999</v>
      </c>
    </row>
    <row r="12" spans="1:20" ht="25.5" x14ac:dyDescent="0.25">
      <c r="A12" s="62">
        <v>10</v>
      </c>
      <c r="B12" s="230" t="s">
        <v>147</v>
      </c>
      <c r="C12" s="432">
        <v>101.774175</v>
      </c>
      <c r="D12" s="467">
        <v>113.1776</v>
      </c>
      <c r="E12" s="467">
        <v>109.7756</v>
      </c>
      <c r="F12" s="467">
        <v>107.95699999999999</v>
      </c>
      <c r="G12" s="467">
        <v>100.8674</v>
      </c>
      <c r="H12" s="467">
        <v>113.4759</v>
      </c>
      <c r="I12" s="467">
        <v>106.1568</v>
      </c>
      <c r="J12" s="467">
        <v>102.34869999999999</v>
      </c>
      <c r="K12" s="467">
        <v>81.002200000000002</v>
      </c>
      <c r="L12" s="467">
        <v>85.8733</v>
      </c>
      <c r="M12" s="467">
        <v>97.257499999999993</v>
      </c>
      <c r="N12" s="467">
        <v>99.636499999999998</v>
      </c>
      <c r="O12" s="467">
        <v>99.1</v>
      </c>
      <c r="P12" s="467">
        <v>95.091399999999993</v>
      </c>
    </row>
    <row r="13" spans="1:20" ht="25.5" x14ac:dyDescent="0.25">
      <c r="A13" s="62">
        <v>11</v>
      </c>
      <c r="B13" s="230" t="s">
        <v>148</v>
      </c>
      <c r="C13" s="432">
        <v>106.9699667</v>
      </c>
      <c r="D13" s="467">
        <v>105.577</v>
      </c>
      <c r="E13" s="467">
        <v>120.73309999999999</v>
      </c>
      <c r="F13" s="467">
        <v>163.05070000000001</v>
      </c>
      <c r="G13" s="467">
        <v>77.618499999999997</v>
      </c>
      <c r="H13" s="467">
        <v>187.81360000000001</v>
      </c>
      <c r="I13" s="467">
        <v>87.498400000000004</v>
      </c>
      <c r="J13" s="467">
        <v>90.818799999999996</v>
      </c>
      <c r="K13" s="467">
        <v>58.575299999999999</v>
      </c>
      <c r="L13" s="467">
        <v>40.603499999999997</v>
      </c>
      <c r="M13" s="467">
        <v>79.804000000000002</v>
      </c>
      <c r="N13" s="467">
        <v>114.19450000000001</v>
      </c>
      <c r="O13" s="467">
        <v>99.6</v>
      </c>
      <c r="P13" s="467">
        <v>119.0508</v>
      </c>
    </row>
    <row r="14" spans="1:20" ht="25.5" x14ac:dyDescent="0.25">
      <c r="A14" s="62">
        <v>12</v>
      </c>
      <c r="B14" s="230" t="s">
        <v>149</v>
      </c>
      <c r="C14" s="432">
        <v>9.0673583000000004</v>
      </c>
      <c r="D14" s="467">
        <v>0</v>
      </c>
      <c r="E14" s="467">
        <v>0</v>
      </c>
      <c r="F14" s="467">
        <v>0</v>
      </c>
      <c r="G14" s="467">
        <v>0</v>
      </c>
      <c r="H14" s="467">
        <v>0</v>
      </c>
      <c r="I14" s="467">
        <v>0</v>
      </c>
      <c r="J14" s="467">
        <v>0</v>
      </c>
      <c r="K14" s="467">
        <v>0</v>
      </c>
      <c r="L14" s="467">
        <v>0</v>
      </c>
      <c r="M14" s="467">
        <v>0</v>
      </c>
      <c r="N14" s="467">
        <v>0</v>
      </c>
      <c r="O14" s="467">
        <v>0</v>
      </c>
      <c r="P14" s="467">
        <v>0</v>
      </c>
    </row>
    <row r="15" spans="1:20" ht="25.5" x14ac:dyDescent="0.25">
      <c r="A15" s="62">
        <v>13</v>
      </c>
      <c r="B15" s="230" t="s">
        <v>150</v>
      </c>
      <c r="C15" s="432">
        <v>90.5983667</v>
      </c>
      <c r="D15" s="467">
        <v>102.3717</v>
      </c>
      <c r="E15" s="467">
        <v>95.513099999999994</v>
      </c>
      <c r="F15" s="467">
        <v>68.291200000000003</v>
      </c>
      <c r="G15" s="467">
        <v>96.531000000000006</v>
      </c>
      <c r="H15" s="467">
        <v>96.422499999999999</v>
      </c>
      <c r="I15" s="467">
        <v>72.660799999999995</v>
      </c>
      <c r="J15" s="467">
        <v>70.6571</v>
      </c>
      <c r="K15" s="467">
        <v>66.226100000000002</v>
      </c>
      <c r="L15" s="467">
        <v>73.040599999999998</v>
      </c>
      <c r="M15" s="467">
        <v>91.560900000000004</v>
      </c>
      <c r="N15" s="467">
        <v>83.543000000000006</v>
      </c>
      <c r="O15" s="467">
        <v>104.5</v>
      </c>
      <c r="P15" s="467">
        <v>82.735500000000002</v>
      </c>
    </row>
    <row r="16" spans="1:20" ht="25.5" x14ac:dyDescent="0.25">
      <c r="A16" s="62">
        <v>14</v>
      </c>
      <c r="B16" s="230" t="s">
        <v>151</v>
      </c>
      <c r="C16" s="432">
        <v>62.609608299999998</v>
      </c>
      <c r="D16" s="467">
        <v>76.687399999999997</v>
      </c>
      <c r="E16" s="467">
        <v>67.799700000000001</v>
      </c>
      <c r="F16" s="467">
        <v>62.135300000000001</v>
      </c>
      <c r="G16" s="467">
        <v>65.442300000000003</v>
      </c>
      <c r="H16" s="467">
        <v>64.968199999999996</v>
      </c>
      <c r="I16" s="467">
        <v>57.098700000000001</v>
      </c>
      <c r="J16" s="467">
        <v>55.547499999999999</v>
      </c>
      <c r="K16" s="467">
        <v>74.262500000000003</v>
      </c>
      <c r="L16" s="467">
        <v>82.926299999999998</v>
      </c>
      <c r="M16" s="467">
        <v>86.047799999999995</v>
      </c>
      <c r="N16" s="467">
        <v>95.449100000000001</v>
      </c>
      <c r="O16" s="467">
        <v>81.3</v>
      </c>
      <c r="P16" s="467">
        <v>90.867199999999997</v>
      </c>
    </row>
    <row r="17" spans="1:16" ht="25.5" x14ac:dyDescent="0.25">
      <c r="A17" s="62">
        <v>15</v>
      </c>
      <c r="B17" s="230" t="s">
        <v>152</v>
      </c>
      <c r="C17" s="432">
        <v>96.298208299999999</v>
      </c>
      <c r="D17" s="467">
        <v>96.444699999999997</v>
      </c>
      <c r="E17" s="467">
        <v>97.7</v>
      </c>
      <c r="F17" s="467">
        <v>60.960700000000003</v>
      </c>
      <c r="G17" s="467">
        <v>104.30159999999999</v>
      </c>
      <c r="H17" s="467">
        <v>119.3892</v>
      </c>
      <c r="I17" s="467">
        <v>102.11539999999999</v>
      </c>
      <c r="J17" s="467">
        <v>105.1977</v>
      </c>
      <c r="K17" s="467">
        <v>82.006</v>
      </c>
      <c r="L17" s="467">
        <v>91.854900000000001</v>
      </c>
      <c r="M17" s="467">
        <v>81.761200000000002</v>
      </c>
      <c r="N17" s="467">
        <v>81.567099999999996</v>
      </c>
      <c r="O17" s="467">
        <v>89.6</v>
      </c>
      <c r="P17" s="467">
        <v>90.437899999999999</v>
      </c>
    </row>
    <row r="18" spans="1:16" ht="76.5" x14ac:dyDescent="0.25">
      <c r="A18" s="62">
        <v>16</v>
      </c>
      <c r="B18" s="230" t="s">
        <v>153</v>
      </c>
      <c r="C18" s="432">
        <v>88.913358299999999</v>
      </c>
      <c r="D18" s="467">
        <v>97.597800000000007</v>
      </c>
      <c r="E18" s="467">
        <v>95.558599999999998</v>
      </c>
      <c r="F18" s="467">
        <v>88.986699999999999</v>
      </c>
      <c r="G18" s="467">
        <v>97.512100000000004</v>
      </c>
      <c r="H18" s="467">
        <v>103.75320000000001</v>
      </c>
      <c r="I18" s="467">
        <v>108.967</v>
      </c>
      <c r="J18" s="467">
        <v>83.525000000000006</v>
      </c>
      <c r="K18" s="467">
        <v>49.769399999999997</v>
      </c>
      <c r="L18" s="467">
        <v>75.134299999999996</v>
      </c>
      <c r="M18" s="467">
        <v>92.395300000000006</v>
      </c>
      <c r="N18" s="467">
        <v>88.146900000000002</v>
      </c>
      <c r="O18" s="467">
        <v>102.5</v>
      </c>
      <c r="P18" s="467">
        <v>94.763900000000007</v>
      </c>
    </row>
    <row r="19" spans="1:16" ht="25.5" x14ac:dyDescent="0.25">
      <c r="A19" s="62">
        <v>17</v>
      </c>
      <c r="B19" s="230" t="s">
        <v>154</v>
      </c>
      <c r="C19" s="432">
        <v>106.9023083</v>
      </c>
      <c r="D19" s="467">
        <v>100.7564</v>
      </c>
      <c r="E19" s="467">
        <v>109.6601</v>
      </c>
      <c r="F19" s="467">
        <v>106.22490000000001</v>
      </c>
      <c r="G19" s="467">
        <v>108.2748</v>
      </c>
      <c r="H19" s="467">
        <v>106.4318</v>
      </c>
      <c r="I19" s="467">
        <v>112.6091</v>
      </c>
      <c r="J19" s="467">
        <v>114.4697</v>
      </c>
      <c r="K19" s="467">
        <v>91.302599999999998</v>
      </c>
      <c r="L19" s="467">
        <v>89.275099999999995</v>
      </c>
      <c r="M19" s="467">
        <v>96.681200000000004</v>
      </c>
      <c r="N19" s="467">
        <v>87.701300000000003</v>
      </c>
      <c r="O19" s="467">
        <v>94.9</v>
      </c>
      <c r="P19" s="467">
        <v>91.363100000000003</v>
      </c>
    </row>
    <row r="20" spans="1:16" ht="25.5" x14ac:dyDescent="0.25">
      <c r="A20" s="62">
        <v>18</v>
      </c>
      <c r="B20" s="230" t="s">
        <v>155</v>
      </c>
      <c r="C20" s="432">
        <v>104.07442500000001</v>
      </c>
      <c r="D20" s="467">
        <v>73.979500000000002</v>
      </c>
      <c r="E20" s="467">
        <v>71.940299999999993</v>
      </c>
      <c r="F20" s="467">
        <v>80.926599999999993</v>
      </c>
      <c r="G20" s="467">
        <v>121.25790000000001</v>
      </c>
      <c r="H20" s="467">
        <v>135.38900000000001</v>
      </c>
      <c r="I20" s="467">
        <v>185.41669999999999</v>
      </c>
      <c r="J20" s="467">
        <v>228.22470000000001</v>
      </c>
      <c r="K20" s="467">
        <v>60.957999999999998</v>
      </c>
      <c r="L20" s="467">
        <v>82.703699999999998</v>
      </c>
      <c r="M20" s="467">
        <v>64.720799999999997</v>
      </c>
      <c r="N20" s="467">
        <v>76.2316</v>
      </c>
      <c r="O20" s="467">
        <v>80.2</v>
      </c>
      <c r="P20" s="467">
        <v>88.770799999999994</v>
      </c>
    </row>
    <row r="21" spans="1:16" ht="38.25" x14ac:dyDescent="0.25">
      <c r="A21" s="62">
        <v>19</v>
      </c>
      <c r="B21" s="230" t="s">
        <v>156</v>
      </c>
      <c r="C21" s="432">
        <v>80.851816700000001</v>
      </c>
      <c r="D21" s="467">
        <v>68.244699999999995</v>
      </c>
      <c r="E21" s="467">
        <v>158.79939999999999</v>
      </c>
      <c r="F21" s="467">
        <v>4.3650000000000002</v>
      </c>
      <c r="G21" s="467">
        <v>113.62860000000001</v>
      </c>
      <c r="H21" s="467">
        <v>58.612900000000003</v>
      </c>
      <c r="I21" s="467">
        <v>18.2028</v>
      </c>
      <c r="J21" s="467">
        <v>57.892499999999998</v>
      </c>
      <c r="K21" s="467">
        <v>1.6218999999999999</v>
      </c>
      <c r="L21" s="467">
        <v>2.3424999999999998</v>
      </c>
      <c r="M21" s="467">
        <v>2.5750999999999999</v>
      </c>
      <c r="N21" s="467">
        <v>22.113099999999999</v>
      </c>
      <c r="O21" s="467">
        <v>2.9</v>
      </c>
      <c r="P21" s="467">
        <v>2.4462000000000002</v>
      </c>
    </row>
    <row r="22" spans="1:16" ht="25.5" x14ac:dyDescent="0.25">
      <c r="A22" s="64">
        <v>20</v>
      </c>
      <c r="B22" s="230" t="s">
        <v>157</v>
      </c>
      <c r="C22" s="432">
        <v>92.586358300000001</v>
      </c>
      <c r="D22" s="467">
        <v>124.1332</v>
      </c>
      <c r="E22" s="467">
        <v>112.3</v>
      </c>
      <c r="F22" s="467">
        <v>83.017799999999994</v>
      </c>
      <c r="G22" s="467">
        <v>103.8343</v>
      </c>
      <c r="H22" s="467">
        <v>101.6562</v>
      </c>
      <c r="I22" s="467">
        <v>98.721299999999999</v>
      </c>
      <c r="J22" s="467">
        <v>73.307599999999994</v>
      </c>
      <c r="K22" s="467">
        <v>66.861800000000002</v>
      </c>
      <c r="L22" s="467">
        <v>91.112799999999993</v>
      </c>
      <c r="M22" s="467">
        <v>94.826599999999999</v>
      </c>
      <c r="N22" s="467">
        <v>85.971900000000005</v>
      </c>
      <c r="O22" s="467">
        <v>91.1</v>
      </c>
      <c r="P22" s="467">
        <v>89.853800000000007</v>
      </c>
    </row>
    <row r="23" spans="1:16" ht="51" x14ac:dyDescent="0.25">
      <c r="A23" s="62">
        <v>21</v>
      </c>
      <c r="B23" s="230" t="s">
        <v>158</v>
      </c>
      <c r="C23" s="432">
        <v>112.8180917</v>
      </c>
      <c r="D23" s="467">
        <v>136.66980000000001</v>
      </c>
      <c r="E23" s="467">
        <v>101.79179999999999</v>
      </c>
      <c r="F23" s="467">
        <v>57.975200000000001</v>
      </c>
      <c r="G23" s="467">
        <v>134.2046</v>
      </c>
      <c r="H23" s="467">
        <v>131.28639999999999</v>
      </c>
      <c r="I23" s="467">
        <v>154.6712</v>
      </c>
      <c r="J23" s="467">
        <v>136.18350000000001</v>
      </c>
      <c r="K23" s="467">
        <v>54.298400000000001</v>
      </c>
      <c r="L23" s="467">
        <v>97.0976</v>
      </c>
      <c r="M23" s="467">
        <v>149.26150000000001</v>
      </c>
      <c r="N23" s="467">
        <v>114.76260000000001</v>
      </c>
      <c r="O23" s="467">
        <v>128</v>
      </c>
      <c r="P23" s="467">
        <v>107.33</v>
      </c>
    </row>
    <row r="24" spans="1:16" ht="38.25" x14ac:dyDescent="0.25">
      <c r="A24" s="62">
        <v>22</v>
      </c>
      <c r="B24" s="230" t="s">
        <v>159</v>
      </c>
      <c r="C24" s="432">
        <v>96.942008299999998</v>
      </c>
      <c r="D24" s="467">
        <v>114.44880000000001</v>
      </c>
      <c r="E24" s="467">
        <v>110.6361</v>
      </c>
      <c r="F24" s="467">
        <v>96.612099999999998</v>
      </c>
      <c r="G24" s="467">
        <v>96.745099999999994</v>
      </c>
      <c r="H24" s="467">
        <v>109.3723</v>
      </c>
      <c r="I24" s="467">
        <v>97.465199999999996</v>
      </c>
      <c r="J24" s="467">
        <v>91.653199999999998</v>
      </c>
      <c r="K24" s="467">
        <v>86.359300000000005</v>
      </c>
      <c r="L24" s="467">
        <v>108.3193</v>
      </c>
      <c r="M24" s="467">
        <v>114.98050000000001</v>
      </c>
      <c r="N24" s="467">
        <v>117.4419</v>
      </c>
      <c r="O24" s="467">
        <v>123.1</v>
      </c>
      <c r="P24" s="467">
        <v>116.83969999999999</v>
      </c>
    </row>
    <row r="25" spans="1:16" ht="38.25" x14ac:dyDescent="0.25">
      <c r="A25" s="62">
        <v>23</v>
      </c>
      <c r="B25" s="230" t="s">
        <v>160</v>
      </c>
      <c r="C25" s="432">
        <v>112.65568330000001</v>
      </c>
      <c r="D25" s="467">
        <v>128.0291</v>
      </c>
      <c r="E25" s="467">
        <v>137.21539999999999</v>
      </c>
      <c r="F25" s="467">
        <v>147.8006</v>
      </c>
      <c r="G25" s="467">
        <v>157.1662</v>
      </c>
      <c r="H25" s="467">
        <v>156.82769999999999</v>
      </c>
      <c r="I25" s="467">
        <v>117.89400000000001</v>
      </c>
      <c r="J25" s="467">
        <v>91.422200000000004</v>
      </c>
      <c r="K25" s="467">
        <v>32.079799999999999</v>
      </c>
      <c r="L25" s="467">
        <v>58.984200000000001</v>
      </c>
      <c r="M25" s="467">
        <v>94.528499999999994</v>
      </c>
      <c r="N25" s="467">
        <v>110.0089</v>
      </c>
      <c r="O25" s="467">
        <v>103.3</v>
      </c>
      <c r="P25" s="467">
        <v>114.971</v>
      </c>
    </row>
    <row r="26" spans="1:16" ht="25.5" x14ac:dyDescent="0.25">
      <c r="A26" s="62">
        <v>24</v>
      </c>
      <c r="B26" s="230" t="s">
        <v>161</v>
      </c>
      <c r="C26" s="432">
        <v>109.6879667</v>
      </c>
      <c r="D26" s="467">
        <v>112.66540000000001</v>
      </c>
      <c r="E26" s="467">
        <v>113.2843</v>
      </c>
      <c r="F26" s="467">
        <v>93.180499999999995</v>
      </c>
      <c r="G26" s="467">
        <v>112.0939</v>
      </c>
      <c r="H26" s="467">
        <v>123.7274</v>
      </c>
      <c r="I26" s="467">
        <v>110.7403</v>
      </c>
      <c r="J26" s="467">
        <v>108.2174</v>
      </c>
      <c r="K26" s="467">
        <v>90.775300000000001</v>
      </c>
      <c r="L26" s="467">
        <v>82.200999999999993</v>
      </c>
      <c r="M26" s="467">
        <v>92.370400000000004</v>
      </c>
      <c r="N26" s="467">
        <v>90.860299999999995</v>
      </c>
      <c r="O26" s="467">
        <v>103.5</v>
      </c>
      <c r="P26" s="467">
        <v>94.035499999999999</v>
      </c>
    </row>
    <row r="27" spans="1:16" ht="51" x14ac:dyDescent="0.25">
      <c r="A27" s="62">
        <v>25</v>
      </c>
      <c r="B27" s="230" t="s">
        <v>162</v>
      </c>
      <c r="C27" s="432">
        <v>77.970616699999994</v>
      </c>
      <c r="D27" s="467">
        <v>73.881299999999996</v>
      </c>
      <c r="E27" s="467">
        <v>81.587599999999995</v>
      </c>
      <c r="F27" s="467">
        <v>76.601200000000006</v>
      </c>
      <c r="G27" s="467">
        <v>84.628500000000003</v>
      </c>
      <c r="H27" s="467">
        <v>94.155000000000001</v>
      </c>
      <c r="I27" s="467">
        <v>91.905000000000001</v>
      </c>
      <c r="J27" s="467">
        <v>82.0745</v>
      </c>
      <c r="K27" s="467">
        <v>76.662800000000004</v>
      </c>
      <c r="L27" s="467">
        <v>87.671099999999996</v>
      </c>
      <c r="M27" s="467">
        <v>100.68470000000001</v>
      </c>
      <c r="N27" s="467">
        <v>108.18899999999999</v>
      </c>
      <c r="O27" s="467">
        <v>118.7</v>
      </c>
      <c r="P27" s="467">
        <v>140.92089999999999</v>
      </c>
    </row>
    <row r="28" spans="1:16" ht="51" x14ac:dyDescent="0.25">
      <c r="A28" s="62">
        <v>26</v>
      </c>
      <c r="B28" s="230" t="s">
        <v>163</v>
      </c>
      <c r="C28" s="432">
        <v>117.43031670000001</v>
      </c>
      <c r="D28" s="467">
        <v>98.543599999999998</v>
      </c>
      <c r="E28" s="467">
        <v>109.06</v>
      </c>
      <c r="F28" s="467">
        <v>124.46899999999999</v>
      </c>
      <c r="G28" s="467">
        <v>141.4588</v>
      </c>
      <c r="H28" s="467">
        <v>125.96339999999999</v>
      </c>
      <c r="I28" s="467">
        <v>138.17859999999999</v>
      </c>
      <c r="J28" s="467">
        <v>136.01859999999999</v>
      </c>
      <c r="K28" s="467">
        <v>85.886700000000005</v>
      </c>
      <c r="L28" s="467">
        <v>101.5822</v>
      </c>
      <c r="M28" s="467">
        <v>130.49430000000001</v>
      </c>
      <c r="N28" s="467">
        <v>102.2847</v>
      </c>
      <c r="O28" s="467">
        <v>130.1</v>
      </c>
      <c r="P28" s="467">
        <v>128.244</v>
      </c>
    </row>
    <row r="29" spans="1:16" ht="25.5" x14ac:dyDescent="0.25">
      <c r="A29" s="62">
        <v>27</v>
      </c>
      <c r="B29" s="230" t="s">
        <v>164</v>
      </c>
      <c r="C29" s="432">
        <v>100.4659917</v>
      </c>
      <c r="D29" s="467">
        <v>105.94289999999999</v>
      </c>
      <c r="E29" s="467">
        <v>109.16889999999999</v>
      </c>
      <c r="F29" s="467">
        <v>75.977599999999995</v>
      </c>
      <c r="G29" s="467">
        <v>100.6691</v>
      </c>
      <c r="H29" s="467">
        <v>98.018600000000006</v>
      </c>
      <c r="I29" s="467">
        <v>95.858099999999993</v>
      </c>
      <c r="J29" s="467">
        <v>107.8254</v>
      </c>
      <c r="K29" s="467">
        <v>73.413799999999995</v>
      </c>
      <c r="L29" s="467">
        <v>98.771600000000007</v>
      </c>
      <c r="M29" s="467">
        <v>90.440899999999999</v>
      </c>
      <c r="N29" s="467">
        <v>99.908199999999994</v>
      </c>
      <c r="O29" s="467">
        <v>80.8</v>
      </c>
      <c r="P29" s="467">
        <v>79.110699999999994</v>
      </c>
    </row>
    <row r="30" spans="1:16" ht="25.5" x14ac:dyDescent="0.25">
      <c r="A30" s="62">
        <v>28</v>
      </c>
      <c r="B30" s="230" t="s">
        <v>165</v>
      </c>
      <c r="C30" s="432">
        <v>120.0388167</v>
      </c>
      <c r="D30" s="467">
        <v>92.479600000000005</v>
      </c>
      <c r="E30" s="467">
        <v>118.87649999999999</v>
      </c>
      <c r="F30" s="467">
        <v>100.989</v>
      </c>
      <c r="G30" s="467">
        <v>102.08920000000001</v>
      </c>
      <c r="H30" s="467">
        <v>142.47739999999999</v>
      </c>
      <c r="I30" s="467">
        <v>108.9637</v>
      </c>
      <c r="J30" s="467">
        <v>103.40600000000001</v>
      </c>
      <c r="K30" s="467">
        <v>103.6803</v>
      </c>
      <c r="L30" s="467">
        <v>93.494900000000001</v>
      </c>
      <c r="M30" s="467">
        <v>100.1818</v>
      </c>
      <c r="N30" s="467">
        <v>108.2525</v>
      </c>
      <c r="O30" s="467">
        <v>94.1</v>
      </c>
      <c r="P30" s="467">
        <v>109.12179999999999</v>
      </c>
    </row>
    <row r="31" spans="1:16" ht="51" x14ac:dyDescent="0.25">
      <c r="A31" s="62">
        <v>29</v>
      </c>
      <c r="B31" s="230" t="s">
        <v>166</v>
      </c>
      <c r="C31" s="432">
        <v>119.20465</v>
      </c>
      <c r="D31" s="467">
        <v>118.4006</v>
      </c>
      <c r="E31" s="467">
        <v>119.1446</v>
      </c>
      <c r="F31" s="467">
        <v>103.6484</v>
      </c>
      <c r="G31" s="467">
        <v>120.8528</v>
      </c>
      <c r="H31" s="467">
        <v>122.9744</v>
      </c>
      <c r="I31" s="467">
        <v>116.3643</v>
      </c>
      <c r="J31" s="467">
        <v>118.8644</v>
      </c>
      <c r="K31" s="467">
        <v>98.061899999999994</v>
      </c>
      <c r="L31" s="467">
        <v>105.75190000000001</v>
      </c>
      <c r="M31" s="467">
        <v>108.68040000000001</v>
      </c>
      <c r="N31" s="467">
        <v>99.379900000000006</v>
      </c>
      <c r="O31" s="467">
        <v>94.6</v>
      </c>
      <c r="P31" s="467">
        <v>84.761799999999994</v>
      </c>
    </row>
    <row r="32" spans="1:16" ht="25.5" x14ac:dyDescent="0.25">
      <c r="A32" s="62">
        <v>30</v>
      </c>
      <c r="B32" s="230" t="s">
        <v>167</v>
      </c>
      <c r="C32" s="432">
        <v>104.5029083</v>
      </c>
      <c r="D32" s="467">
        <v>113.7102</v>
      </c>
      <c r="E32" s="467">
        <v>113.98699999999999</v>
      </c>
      <c r="F32" s="467">
        <v>108.3017</v>
      </c>
      <c r="G32" s="467">
        <v>118.4151</v>
      </c>
      <c r="H32" s="467">
        <v>124.0274</v>
      </c>
      <c r="I32" s="467">
        <v>113.4791</v>
      </c>
      <c r="J32" s="467">
        <v>158.6773</v>
      </c>
      <c r="K32" s="467">
        <v>73.432500000000005</v>
      </c>
      <c r="L32" s="467">
        <v>109.7902</v>
      </c>
      <c r="M32" s="467">
        <v>119.14919999999999</v>
      </c>
      <c r="N32" s="467">
        <v>120.413</v>
      </c>
      <c r="O32" s="467">
        <v>124.2</v>
      </c>
      <c r="P32" s="467">
        <v>105.5005</v>
      </c>
    </row>
    <row r="33" spans="1:16" ht="25.5" x14ac:dyDescent="0.25">
      <c r="A33" s="62">
        <v>31</v>
      </c>
      <c r="B33" s="230" t="s">
        <v>168</v>
      </c>
      <c r="C33" s="432">
        <v>107.20927500000001</v>
      </c>
      <c r="D33" s="467">
        <v>116.3907</v>
      </c>
      <c r="E33" s="467">
        <v>107.27370000000001</v>
      </c>
      <c r="F33" s="467">
        <v>64.588300000000004</v>
      </c>
      <c r="G33" s="467">
        <v>99.413700000000006</v>
      </c>
      <c r="H33" s="467">
        <v>115.84099999999999</v>
      </c>
      <c r="I33" s="467">
        <v>100.2252</v>
      </c>
      <c r="J33" s="467">
        <v>91.828699999999998</v>
      </c>
      <c r="K33" s="467">
        <v>69.242900000000006</v>
      </c>
      <c r="L33" s="467">
        <v>87.027199999999993</v>
      </c>
      <c r="M33" s="467">
        <v>87.814800000000005</v>
      </c>
      <c r="N33" s="467">
        <v>118.0753</v>
      </c>
      <c r="O33" s="467">
        <v>72</v>
      </c>
      <c r="P33" s="467">
        <v>66.925299999999993</v>
      </c>
    </row>
    <row r="34" spans="1:16" ht="25.5" x14ac:dyDescent="0.25">
      <c r="A34" s="62">
        <v>32</v>
      </c>
      <c r="B34" s="230" t="s">
        <v>169</v>
      </c>
      <c r="C34" s="432">
        <v>103.6582583</v>
      </c>
      <c r="D34" s="467">
        <v>138.59739999999999</v>
      </c>
      <c r="E34" s="467">
        <v>106.369</v>
      </c>
      <c r="F34" s="467">
        <v>78.958600000000004</v>
      </c>
      <c r="G34" s="467">
        <v>73.6374</v>
      </c>
      <c r="H34" s="467">
        <v>109.1384</v>
      </c>
      <c r="I34" s="467">
        <v>99.580100000000002</v>
      </c>
      <c r="J34" s="467">
        <v>87.209100000000007</v>
      </c>
      <c r="K34" s="467">
        <v>51.555399999999999</v>
      </c>
      <c r="L34" s="467">
        <v>63.261600000000001</v>
      </c>
      <c r="M34" s="467">
        <v>76.002099999999999</v>
      </c>
      <c r="N34" s="467">
        <v>129.37700000000001</v>
      </c>
      <c r="O34" s="467">
        <v>134.19999999999999</v>
      </c>
      <c r="P34" s="467">
        <v>114.7346</v>
      </c>
    </row>
    <row r="35" spans="1:16" ht="25.5" x14ac:dyDescent="0.25">
      <c r="A35" s="62">
        <v>33</v>
      </c>
      <c r="B35" s="230" t="s">
        <v>170</v>
      </c>
      <c r="C35" s="432">
        <v>165.14750000000001</v>
      </c>
      <c r="D35" s="467">
        <v>140.39510000000001</v>
      </c>
      <c r="E35" s="467">
        <v>99.392499999999998</v>
      </c>
      <c r="F35" s="467">
        <v>167.75040000000001</v>
      </c>
      <c r="G35" s="467">
        <v>284.43259999999998</v>
      </c>
      <c r="H35" s="467" t="s">
        <v>957</v>
      </c>
      <c r="I35" s="467">
        <v>270.42759999999998</v>
      </c>
      <c r="J35" s="467">
        <v>220.78960000000001</v>
      </c>
      <c r="K35" s="467">
        <v>95.548699999999997</v>
      </c>
      <c r="L35" s="467">
        <v>110.7231</v>
      </c>
      <c r="M35" s="467">
        <v>76.612499999999997</v>
      </c>
      <c r="N35" s="467">
        <v>71.856800000000007</v>
      </c>
      <c r="O35" s="467">
        <v>72.7</v>
      </c>
      <c r="P35" s="467">
        <v>78.693200000000004</v>
      </c>
    </row>
    <row r="36" spans="1:16" x14ac:dyDescent="0.25">
      <c r="A36" s="362"/>
      <c r="B36" s="620"/>
      <c r="C36" s="431"/>
      <c r="D36" s="80"/>
      <c r="E36" s="467"/>
      <c r="F36" s="607"/>
      <c r="G36" s="467"/>
      <c r="H36" s="467"/>
      <c r="I36" s="467"/>
      <c r="J36" s="467"/>
      <c r="K36" s="581"/>
      <c r="L36" s="80"/>
      <c r="M36" s="467"/>
      <c r="N36" s="467"/>
      <c r="O36" s="78"/>
      <c r="P36" s="467"/>
    </row>
    <row r="37" spans="1:16" ht="38.25" x14ac:dyDescent="0.25">
      <c r="A37" s="62" t="s">
        <v>171</v>
      </c>
      <c r="B37" s="230" t="s">
        <v>172</v>
      </c>
      <c r="C37" s="432">
        <v>119.8095417</v>
      </c>
      <c r="D37" s="467">
        <v>117.5</v>
      </c>
      <c r="E37" s="467">
        <v>124.8815</v>
      </c>
      <c r="F37" s="467">
        <v>106.4679</v>
      </c>
      <c r="G37" s="467">
        <v>98.726600000000005</v>
      </c>
      <c r="H37" s="467">
        <v>87.069800000000001</v>
      </c>
      <c r="I37" s="467">
        <v>107.6486</v>
      </c>
      <c r="J37" s="467">
        <v>126.05880000000001</v>
      </c>
      <c r="K37" s="467">
        <v>91.845600000000005</v>
      </c>
      <c r="L37" s="467">
        <v>91.625200000000007</v>
      </c>
      <c r="M37" s="467">
        <v>93.130300000000005</v>
      </c>
      <c r="N37" s="467">
        <v>59.571300000000001</v>
      </c>
      <c r="O37" s="467">
        <v>85</v>
      </c>
      <c r="P37" s="467">
        <v>85.286500000000004</v>
      </c>
    </row>
    <row r="38" spans="1:16" s="59" customFormat="1" ht="38.25" x14ac:dyDescent="0.25">
      <c r="A38" s="327">
        <v>35</v>
      </c>
      <c r="B38" s="328" t="s">
        <v>172</v>
      </c>
      <c r="C38" s="329">
        <v>119.8095917</v>
      </c>
      <c r="D38" s="478">
        <v>117.5</v>
      </c>
      <c r="E38" s="478">
        <v>124.88160000000001</v>
      </c>
      <c r="F38" s="478">
        <v>106.4679</v>
      </c>
      <c r="G38" s="478">
        <v>98.726699999999994</v>
      </c>
      <c r="H38" s="478">
        <v>87.069800000000001</v>
      </c>
      <c r="I38" s="478">
        <v>107.64870000000001</v>
      </c>
      <c r="J38" s="478">
        <v>126.05880000000001</v>
      </c>
      <c r="K38" s="478">
        <v>91.845600000000005</v>
      </c>
      <c r="L38" s="478">
        <v>91.625299999999996</v>
      </c>
      <c r="M38" s="478">
        <v>93.130399999999995</v>
      </c>
      <c r="N38" s="478">
        <v>59.571399999999997</v>
      </c>
      <c r="O38" s="478">
        <v>85</v>
      </c>
      <c r="P38" s="478">
        <v>85.286500000000004</v>
      </c>
    </row>
    <row r="39" spans="1:16" x14ac:dyDescent="0.25">
      <c r="A39" s="65"/>
      <c r="B39" s="66"/>
      <c r="C39" s="67"/>
    </row>
    <row r="40" spans="1:16" ht="15.75" x14ac:dyDescent="0.25">
      <c r="A40" s="134" t="s">
        <v>954</v>
      </c>
      <c r="B40" s="134"/>
      <c r="C40" s="171"/>
    </row>
    <row r="41" spans="1:16" x14ac:dyDescent="0.25">
      <c r="A41" s="476" t="s">
        <v>953</v>
      </c>
      <c r="B41" s="134"/>
      <c r="C41" s="77"/>
    </row>
    <row r="43" spans="1:16" ht="15.75" x14ac:dyDescent="0.25">
      <c r="A43" s="134" t="s">
        <v>852</v>
      </c>
      <c r="B43" s="134"/>
    </row>
    <row r="44" spans="1:16" x14ac:dyDescent="0.25">
      <c r="A44" s="476" t="s">
        <v>282</v>
      </c>
      <c r="B44" s="134"/>
    </row>
  </sheetData>
  <mergeCells count="4">
    <mergeCell ref="A4:B5"/>
    <mergeCell ref="C4:C5"/>
    <mergeCell ref="D4:J4"/>
    <mergeCell ref="K4:P4"/>
  </mergeCells>
  <pageMargins left="0.25" right="0.25" top="0.75" bottom="0.75" header="0.3" footer="0.3"/>
  <pageSetup paperSize="9" scale="8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M25" sqref="M25"/>
    </sheetView>
  </sheetViews>
  <sheetFormatPr defaultRowHeight="12.75" x14ac:dyDescent="0.2"/>
  <cols>
    <col min="1" max="1" width="10.42578125" style="133" customWidth="1"/>
    <col min="2" max="2" width="12.7109375" style="133" customWidth="1"/>
    <col min="3" max="3" width="16.140625" style="133" customWidth="1"/>
    <col min="4" max="4" width="17.140625" style="133" customWidth="1"/>
    <col min="5" max="5" width="12.28515625" style="133" customWidth="1"/>
    <col min="6" max="16384" width="9.140625" style="133"/>
  </cols>
  <sheetData>
    <row r="1" spans="1:14" x14ac:dyDescent="0.2">
      <c r="A1" s="172" t="s">
        <v>294</v>
      </c>
    </row>
    <row r="2" spans="1:14" x14ac:dyDescent="0.2">
      <c r="A2" s="162" t="s">
        <v>644</v>
      </c>
      <c r="C2" s="173"/>
    </row>
    <row r="3" spans="1:14" ht="15" x14ac:dyDescent="0.2">
      <c r="A3" s="174"/>
      <c r="E3" s="119" t="s">
        <v>821</v>
      </c>
    </row>
    <row r="4" spans="1:14" ht="25.5" x14ac:dyDescent="0.2">
      <c r="A4" s="895"/>
      <c r="B4" s="629" t="s">
        <v>295</v>
      </c>
      <c r="C4" s="629" t="s">
        <v>296</v>
      </c>
      <c r="D4" s="629" t="s">
        <v>297</v>
      </c>
      <c r="E4" s="175" t="s">
        <v>298</v>
      </c>
    </row>
    <row r="5" spans="1:14" ht="25.5" x14ac:dyDescent="0.25">
      <c r="A5" s="896"/>
      <c r="B5" s="100" t="s">
        <v>547</v>
      </c>
      <c r="C5" s="176" t="s">
        <v>299</v>
      </c>
      <c r="D5" s="176" t="s">
        <v>300</v>
      </c>
      <c r="E5" s="177" t="s">
        <v>301</v>
      </c>
      <c r="H5"/>
      <c r="I5"/>
      <c r="J5"/>
      <c r="K5"/>
      <c r="L5"/>
      <c r="M5"/>
      <c r="N5"/>
    </row>
    <row r="6" spans="1:14" ht="15" x14ac:dyDescent="0.25">
      <c r="A6" s="479"/>
      <c r="B6" s="124"/>
      <c r="C6" s="132"/>
      <c r="D6" s="132"/>
      <c r="E6" s="132"/>
      <c r="H6"/>
      <c r="I6"/>
      <c r="J6"/>
      <c r="K6"/>
      <c r="L6"/>
      <c r="M6"/>
      <c r="N6"/>
    </row>
    <row r="7" spans="1:14" ht="15" x14ac:dyDescent="0.25">
      <c r="A7" s="631">
        <v>2018</v>
      </c>
      <c r="B7" s="132"/>
      <c r="C7" s="132"/>
      <c r="D7" s="132"/>
      <c r="E7" s="132"/>
      <c r="H7"/>
      <c r="I7"/>
      <c r="J7"/>
      <c r="K7"/>
      <c r="L7"/>
      <c r="M7"/>
      <c r="N7"/>
    </row>
    <row r="8" spans="1:14" s="124" customFormat="1" ht="15" x14ac:dyDescent="0.25">
      <c r="A8" s="185" t="s">
        <v>582</v>
      </c>
      <c r="B8" s="124">
        <v>113.2</v>
      </c>
      <c r="C8" s="138">
        <v>111.79066512379261</v>
      </c>
      <c r="D8" s="138">
        <v>113.2173773</v>
      </c>
      <c r="E8" s="138">
        <v>115.07602806877364</v>
      </c>
      <c r="H8"/>
      <c r="I8"/>
      <c r="J8"/>
      <c r="K8"/>
      <c r="L8"/>
      <c r="M8"/>
      <c r="N8"/>
    </row>
    <row r="9" spans="1:14" ht="15" x14ac:dyDescent="0.25">
      <c r="A9" s="185" t="s">
        <v>712</v>
      </c>
      <c r="B9" s="124">
        <v>123.5</v>
      </c>
      <c r="C9" s="138">
        <v>115.78860928793722</v>
      </c>
      <c r="D9" s="138">
        <v>123.46007059999999</v>
      </c>
      <c r="E9" s="138">
        <v>112.67290532244304</v>
      </c>
      <c r="H9"/>
      <c r="I9"/>
      <c r="J9"/>
      <c r="K9"/>
      <c r="L9"/>
      <c r="M9"/>
      <c r="N9"/>
    </row>
    <row r="10" spans="1:14" ht="15" x14ac:dyDescent="0.25">
      <c r="A10" s="185" t="s">
        <v>583</v>
      </c>
      <c r="B10" s="133">
        <v>101.4</v>
      </c>
      <c r="C10" s="138">
        <v>107.34337594157493</v>
      </c>
      <c r="D10" s="138">
        <v>101.4429379</v>
      </c>
      <c r="E10" s="138">
        <v>110.68293558281087</v>
      </c>
      <c r="H10"/>
      <c r="I10"/>
      <c r="J10"/>
      <c r="K10"/>
      <c r="L10"/>
      <c r="M10"/>
      <c r="N10"/>
    </row>
    <row r="11" spans="1:14" ht="15" x14ac:dyDescent="0.25">
      <c r="A11" s="185" t="s">
        <v>958</v>
      </c>
      <c r="B11" s="455">
        <v>115.6154508</v>
      </c>
      <c r="C11" s="138">
        <v>110.74298773682621</v>
      </c>
      <c r="D11" s="138">
        <v>115.6154508</v>
      </c>
      <c r="E11" s="138">
        <v>110.07862787215808</v>
      </c>
      <c r="H11"/>
      <c r="I11"/>
      <c r="J11"/>
      <c r="K11"/>
      <c r="L11"/>
      <c r="M11"/>
      <c r="N11"/>
    </row>
    <row r="12" spans="1:14" ht="15" x14ac:dyDescent="0.25">
      <c r="A12" s="185" t="s">
        <v>585</v>
      </c>
      <c r="B12" s="455">
        <v>120.0927741</v>
      </c>
      <c r="C12" s="138">
        <v>110.93805443362821</v>
      </c>
      <c r="D12" s="138">
        <v>120.0927741</v>
      </c>
      <c r="E12" s="138">
        <v>109.83456723638814</v>
      </c>
      <c r="H12"/>
      <c r="I12"/>
      <c r="J12"/>
      <c r="K12"/>
      <c r="L12"/>
      <c r="M12"/>
      <c r="N12"/>
    </row>
    <row r="13" spans="1:14" ht="15" x14ac:dyDescent="0.25">
      <c r="A13" s="185" t="s">
        <v>586</v>
      </c>
      <c r="B13" s="132">
        <v>115.497927</v>
      </c>
      <c r="C13" s="138">
        <v>108.37188674451298</v>
      </c>
      <c r="D13" s="138">
        <v>115.497927</v>
      </c>
      <c r="E13" s="138">
        <v>108.12358792101783</v>
      </c>
      <c r="H13"/>
      <c r="I13"/>
      <c r="J13"/>
      <c r="K13"/>
      <c r="L13"/>
      <c r="M13"/>
      <c r="N13"/>
    </row>
    <row r="14" spans="1:14" s="124" customFormat="1" ht="15" x14ac:dyDescent="0.25">
      <c r="A14" s="479" t="s">
        <v>587</v>
      </c>
      <c r="B14" s="132">
        <v>115.3651662</v>
      </c>
      <c r="C14" s="138">
        <v>105.61840939724898</v>
      </c>
      <c r="D14" s="138">
        <v>115.3651662</v>
      </c>
      <c r="E14" s="138">
        <v>105.49035008143225</v>
      </c>
      <c r="H14"/>
      <c r="I14"/>
      <c r="J14"/>
      <c r="K14"/>
      <c r="L14"/>
      <c r="M14"/>
      <c r="N14"/>
    </row>
    <row r="15" spans="1:14" s="124" customFormat="1" ht="15" x14ac:dyDescent="0.25">
      <c r="A15" s="479"/>
      <c r="B15" s="132"/>
      <c r="C15" s="138"/>
      <c r="D15" s="138"/>
      <c r="E15" s="138"/>
      <c r="H15"/>
      <c r="I15"/>
      <c r="J15"/>
      <c r="K15"/>
      <c r="L15"/>
      <c r="M15"/>
      <c r="N15"/>
    </row>
    <row r="16" spans="1:14" s="124" customFormat="1" ht="15" x14ac:dyDescent="0.25">
      <c r="A16" s="683">
        <v>2019</v>
      </c>
      <c r="B16" s="132"/>
      <c r="C16" s="138"/>
      <c r="D16" s="138"/>
      <c r="E16" s="138"/>
      <c r="H16"/>
      <c r="I16"/>
      <c r="J16"/>
      <c r="K16"/>
      <c r="L16"/>
      <c r="M16"/>
      <c r="N16"/>
    </row>
    <row r="17" spans="1:14" ht="15" x14ac:dyDescent="0.25">
      <c r="A17" s="185" t="s">
        <v>588</v>
      </c>
      <c r="B17" s="124">
        <v>83.1</v>
      </c>
      <c r="C17" s="138">
        <v>101.35023066773742</v>
      </c>
      <c r="D17" s="138">
        <v>83.127959899999993</v>
      </c>
      <c r="E17" s="138">
        <v>103.1513843007956</v>
      </c>
      <c r="H17"/>
      <c r="I17"/>
      <c r="J17"/>
      <c r="K17"/>
      <c r="L17"/>
      <c r="M17"/>
      <c r="N17"/>
    </row>
    <row r="18" spans="1:14" ht="15" x14ac:dyDescent="0.25">
      <c r="A18" s="185" t="s">
        <v>589</v>
      </c>
      <c r="B18" s="138">
        <v>94.7</v>
      </c>
      <c r="C18" s="138">
        <v>102.28812907683256</v>
      </c>
      <c r="D18" s="138">
        <v>94.714627500000006</v>
      </c>
      <c r="E18" s="138">
        <v>101.5778204040819</v>
      </c>
      <c r="H18"/>
      <c r="I18"/>
      <c r="J18"/>
      <c r="K18"/>
      <c r="L18"/>
      <c r="M18"/>
      <c r="N18"/>
    </row>
    <row r="19" spans="1:14" ht="15" x14ac:dyDescent="0.25">
      <c r="A19" s="185" t="s">
        <v>590</v>
      </c>
      <c r="B19" s="138">
        <v>100.4</v>
      </c>
      <c r="C19" s="138">
        <v>99.015941012300885</v>
      </c>
      <c r="D19" s="138">
        <v>100.3949772</v>
      </c>
      <c r="E19" s="138">
        <v>100.03996590388583</v>
      </c>
      <c r="H19"/>
      <c r="I19"/>
      <c r="J19"/>
      <c r="K19"/>
      <c r="L19"/>
      <c r="M19"/>
      <c r="N19"/>
    </row>
    <row r="20" spans="1:14" s="124" customFormat="1" ht="18.75" customHeight="1" x14ac:dyDescent="0.25">
      <c r="A20" s="185" t="s">
        <v>738</v>
      </c>
      <c r="B20" s="138">
        <v>89.5</v>
      </c>
      <c r="C20" s="138">
        <v>96.969247951491297</v>
      </c>
      <c r="D20" s="138">
        <v>89.465070900000001</v>
      </c>
      <c r="E20" s="138">
        <v>99.607641493885041</v>
      </c>
      <c r="H20"/>
      <c r="I20"/>
      <c r="J20"/>
      <c r="K20"/>
      <c r="L20"/>
      <c r="M20"/>
      <c r="N20"/>
    </row>
    <row r="21" spans="1:14" ht="15" x14ac:dyDescent="0.25">
      <c r="A21" s="185" t="s">
        <v>1291</v>
      </c>
      <c r="B21" s="138">
        <v>99.989818400000004</v>
      </c>
      <c r="C21" s="138">
        <v>100.08793258512986</v>
      </c>
      <c r="D21" s="138">
        <v>99.989818400000004</v>
      </c>
      <c r="E21" s="138">
        <v>100.54919871534746</v>
      </c>
      <c r="H21"/>
      <c r="I21"/>
      <c r="J21"/>
      <c r="K21"/>
      <c r="L21"/>
      <c r="M21"/>
      <c r="N21"/>
    </row>
    <row r="22" spans="1:14" ht="15" x14ac:dyDescent="0.25">
      <c r="A22" s="637" t="s">
        <v>1292</v>
      </c>
      <c r="B22" s="606">
        <v>103.9306447</v>
      </c>
      <c r="C22" s="606">
        <v>101.69905397887221</v>
      </c>
      <c r="D22" s="606">
        <v>103.9306447</v>
      </c>
      <c r="E22" s="606">
        <v>102.12598558222784</v>
      </c>
      <c r="H22"/>
      <c r="I22"/>
      <c r="J22"/>
      <c r="K22"/>
      <c r="L22"/>
      <c r="M22"/>
      <c r="N22"/>
    </row>
    <row r="23" spans="1:14" ht="15.75" x14ac:dyDescent="0.25">
      <c r="A23" s="133" t="s">
        <v>959</v>
      </c>
      <c r="H23"/>
      <c r="I23"/>
      <c r="J23"/>
      <c r="K23"/>
      <c r="L23"/>
      <c r="M23"/>
      <c r="N23"/>
    </row>
    <row r="24" spans="1:14" ht="15" x14ac:dyDescent="0.25">
      <c r="A24" s="508" t="s">
        <v>953</v>
      </c>
      <c r="H24"/>
      <c r="I24"/>
      <c r="J24"/>
      <c r="K24"/>
      <c r="L24"/>
      <c r="M24"/>
      <c r="N24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32" sqref="C32"/>
    </sheetView>
  </sheetViews>
  <sheetFormatPr defaultRowHeight="15" x14ac:dyDescent="0.25"/>
  <cols>
    <col min="1" max="2" width="9.140625" style="78"/>
    <col min="3" max="3" width="15.7109375" style="78" customWidth="1"/>
    <col min="4" max="4" width="24" style="78" customWidth="1"/>
    <col min="5" max="5" width="34.85546875" style="78" customWidth="1"/>
    <col min="6" max="16384" width="9.140625" style="78"/>
  </cols>
  <sheetData>
    <row r="1" spans="1:5" x14ac:dyDescent="0.25">
      <c r="A1" s="71" t="s">
        <v>302</v>
      </c>
      <c r="B1" s="77"/>
      <c r="C1" s="77"/>
      <c r="D1" s="77"/>
      <c r="E1" s="77"/>
    </row>
    <row r="2" spans="1:5" x14ac:dyDescent="0.25">
      <c r="A2" s="897" t="s">
        <v>645</v>
      </c>
      <c r="B2" s="897"/>
      <c r="C2" s="897"/>
      <c r="D2" s="897"/>
      <c r="E2" s="897"/>
    </row>
    <row r="3" spans="1:5" x14ac:dyDescent="0.25">
      <c r="A3" s="165"/>
      <c r="B3" s="77"/>
      <c r="C3" s="77"/>
      <c r="D3" s="77"/>
      <c r="E3" s="51" t="s">
        <v>646</v>
      </c>
    </row>
    <row r="4" spans="1:5" ht="34.5" customHeight="1" x14ac:dyDescent="0.25">
      <c r="A4" s="878"/>
      <c r="B4" s="623" t="s">
        <v>248</v>
      </c>
      <c r="C4" s="623" t="s">
        <v>277</v>
      </c>
      <c r="D4" s="623" t="s">
        <v>279</v>
      </c>
      <c r="E4" s="617" t="s">
        <v>647</v>
      </c>
    </row>
    <row r="5" spans="1:5" ht="25.5" x14ac:dyDescent="0.25">
      <c r="A5" s="880"/>
      <c r="B5" s="624" t="s">
        <v>240</v>
      </c>
      <c r="C5" s="624" t="s">
        <v>278</v>
      </c>
      <c r="D5" s="624" t="s">
        <v>280</v>
      </c>
      <c r="E5" s="123" t="s">
        <v>303</v>
      </c>
    </row>
    <row r="6" spans="1:5" x14ac:dyDescent="0.25">
      <c r="A6" s="79">
        <v>2014</v>
      </c>
      <c r="B6" s="358">
        <v>101.7</v>
      </c>
      <c r="C6" s="358">
        <v>105.7</v>
      </c>
      <c r="D6" s="358">
        <v>100.9</v>
      </c>
      <c r="E6" s="118">
        <v>104</v>
      </c>
    </row>
    <row r="7" spans="1:5" x14ac:dyDescent="0.25">
      <c r="A7" s="79">
        <v>2015</v>
      </c>
      <c r="B7" s="358">
        <v>101.3</v>
      </c>
      <c r="C7" s="358">
        <v>101.7</v>
      </c>
      <c r="D7" s="118">
        <v>101</v>
      </c>
      <c r="E7" s="118">
        <v>102.3</v>
      </c>
    </row>
    <row r="8" spans="1:5" x14ac:dyDescent="0.25">
      <c r="A8" s="79">
        <v>2016</v>
      </c>
      <c r="B8" s="358">
        <v>101.3</v>
      </c>
      <c r="C8" s="358">
        <v>101.1</v>
      </c>
      <c r="D8" s="118">
        <v>101.4</v>
      </c>
      <c r="E8" s="118">
        <v>100.7</v>
      </c>
    </row>
    <row r="9" spans="1:5" x14ac:dyDescent="0.25">
      <c r="A9" s="79">
        <v>2017</v>
      </c>
      <c r="B9" s="118">
        <v>103.9633998</v>
      </c>
      <c r="C9" s="118">
        <v>103.2623875</v>
      </c>
      <c r="D9" s="118">
        <v>104.1852781</v>
      </c>
      <c r="E9" s="118">
        <v>103.12098020000001</v>
      </c>
    </row>
    <row r="10" spans="1:5" x14ac:dyDescent="0.25">
      <c r="A10" s="79">
        <v>2018</v>
      </c>
      <c r="B10" s="118">
        <v>102.1</v>
      </c>
      <c r="C10" s="118">
        <v>97.7</v>
      </c>
      <c r="D10" s="118">
        <v>102.1</v>
      </c>
      <c r="E10" s="118">
        <v>105</v>
      </c>
    </row>
    <row r="11" spans="1:5" x14ac:dyDescent="0.25">
      <c r="A11" s="509"/>
      <c r="B11" s="2"/>
      <c r="C11" s="2"/>
      <c r="D11" s="2"/>
      <c r="E11" s="2"/>
    </row>
    <row r="12" spans="1:5" x14ac:dyDescent="0.25">
      <c r="A12" s="618">
        <v>2018</v>
      </c>
      <c r="B12" s="2"/>
      <c r="C12" s="2"/>
      <c r="D12" s="2"/>
      <c r="E12" s="2"/>
    </row>
    <row r="13" spans="1:5" s="80" customFormat="1" x14ac:dyDescent="0.25">
      <c r="A13" s="509" t="s">
        <v>373</v>
      </c>
      <c r="B13" s="2">
        <v>102.4</v>
      </c>
      <c r="C13" s="2">
        <v>98.4</v>
      </c>
      <c r="D13" s="2">
        <v>102.8</v>
      </c>
      <c r="E13" s="265" t="s">
        <v>848</v>
      </c>
    </row>
    <row r="14" spans="1:5" s="80" customFormat="1" x14ac:dyDescent="0.25">
      <c r="A14" s="509" t="s">
        <v>740</v>
      </c>
      <c r="B14" s="2">
        <v>102.3</v>
      </c>
      <c r="C14" s="2">
        <v>99.1</v>
      </c>
      <c r="D14" s="2">
        <v>102.5</v>
      </c>
      <c r="E14" s="2">
        <v>103.6</v>
      </c>
    </row>
    <row r="15" spans="1:5" x14ac:dyDescent="0.25">
      <c r="A15" s="509" t="s">
        <v>375</v>
      </c>
      <c r="B15" s="2">
        <v>102.4</v>
      </c>
      <c r="C15" s="2">
        <v>99.4</v>
      </c>
      <c r="D15" s="2">
        <v>102.3</v>
      </c>
      <c r="E15" s="265" t="s">
        <v>564</v>
      </c>
    </row>
    <row r="16" spans="1:5" x14ac:dyDescent="0.25">
      <c r="A16" s="206" t="s">
        <v>1017</v>
      </c>
      <c r="B16" s="2">
        <v>102.7</v>
      </c>
      <c r="C16" s="2">
        <v>94.5</v>
      </c>
      <c r="D16" s="2">
        <v>102.6</v>
      </c>
      <c r="E16" s="265">
        <v>109.7</v>
      </c>
    </row>
    <row r="17" spans="1:5" x14ac:dyDescent="0.25">
      <c r="A17" s="2" t="s">
        <v>377</v>
      </c>
      <c r="B17" s="2">
        <v>103.3</v>
      </c>
      <c r="C17" s="2">
        <v>95.5</v>
      </c>
      <c r="D17" s="2">
        <v>103</v>
      </c>
      <c r="E17" s="2">
        <v>111.1</v>
      </c>
    </row>
    <row r="18" spans="1:5" x14ac:dyDescent="0.25">
      <c r="A18" s="2" t="s">
        <v>378</v>
      </c>
      <c r="B18" s="108">
        <v>102.8614183</v>
      </c>
      <c r="C18" s="108">
        <v>95.208877299999997</v>
      </c>
      <c r="D18" s="108">
        <v>102.4608197</v>
      </c>
      <c r="E18" s="108">
        <v>111.2984313</v>
      </c>
    </row>
    <row r="19" spans="1:5" x14ac:dyDescent="0.25">
      <c r="A19" s="434" t="s">
        <v>379</v>
      </c>
      <c r="B19" s="108">
        <v>102.4330707</v>
      </c>
      <c r="C19" s="108">
        <v>95.169712799999999</v>
      </c>
      <c r="D19" s="108">
        <v>101.98646410000001</v>
      </c>
      <c r="E19" s="108">
        <v>110.8599509</v>
      </c>
    </row>
    <row r="20" spans="1:5" s="80" customFormat="1" x14ac:dyDescent="0.25"/>
    <row r="21" spans="1:5" s="80" customFormat="1" x14ac:dyDescent="0.25">
      <c r="A21" s="680">
        <v>2019</v>
      </c>
      <c r="B21" s="78"/>
      <c r="C21" s="78"/>
      <c r="D21" s="78"/>
      <c r="E21" s="78"/>
    </row>
    <row r="22" spans="1:5" s="80" customFormat="1" x14ac:dyDescent="0.25">
      <c r="A22" s="206" t="s">
        <v>364</v>
      </c>
      <c r="B22" s="113" t="s">
        <v>581</v>
      </c>
      <c r="C22" s="108">
        <v>96.8</v>
      </c>
      <c r="D22" s="108">
        <v>98.2</v>
      </c>
      <c r="E22" s="108">
        <v>105.3</v>
      </c>
    </row>
    <row r="23" spans="1:5" x14ac:dyDescent="0.25">
      <c r="A23" s="206" t="s">
        <v>380</v>
      </c>
      <c r="B23" s="108">
        <v>99.3</v>
      </c>
      <c r="C23" s="108">
        <v>96.7</v>
      </c>
      <c r="D23" s="108">
        <v>98.6</v>
      </c>
      <c r="E23" s="108">
        <v>105</v>
      </c>
    </row>
    <row r="24" spans="1:5" x14ac:dyDescent="0.25">
      <c r="A24" s="509" t="s">
        <v>370</v>
      </c>
      <c r="B24" s="108">
        <v>99.5</v>
      </c>
      <c r="C24" s="108">
        <v>95.5</v>
      </c>
      <c r="D24" s="108">
        <v>98.9</v>
      </c>
      <c r="E24" s="108">
        <v>105.4</v>
      </c>
    </row>
    <row r="25" spans="1:5" s="438" customFormat="1" x14ac:dyDescent="0.25">
      <c r="A25" s="509" t="s">
        <v>580</v>
      </c>
      <c r="B25" s="108">
        <v>99.7</v>
      </c>
      <c r="C25" s="108">
        <v>95.3</v>
      </c>
      <c r="D25" s="108">
        <v>99.3</v>
      </c>
      <c r="E25" s="108">
        <v>105.2</v>
      </c>
    </row>
    <row r="26" spans="1:5" s="439" customFormat="1" x14ac:dyDescent="0.25">
      <c r="A26" s="509" t="s">
        <v>372</v>
      </c>
      <c r="B26" s="108">
        <v>99.9</v>
      </c>
      <c r="C26" s="108">
        <v>95.3</v>
      </c>
      <c r="D26" s="108">
        <v>99.6</v>
      </c>
      <c r="E26" s="108">
        <v>105.2</v>
      </c>
    </row>
    <row r="27" spans="1:5" x14ac:dyDescent="0.25">
      <c r="A27" s="458" t="s">
        <v>373</v>
      </c>
      <c r="B27" s="495">
        <v>99.967359500000001</v>
      </c>
      <c r="C27" s="495">
        <v>95.143103499999995</v>
      </c>
      <c r="D27" s="495">
        <v>99.691778400000004</v>
      </c>
      <c r="E27" s="495">
        <v>105.1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L15"/>
  <sheetViews>
    <sheetView zoomScaleNormal="100" workbookViewId="0">
      <selection activeCell="B18" sqref="B18"/>
    </sheetView>
  </sheetViews>
  <sheetFormatPr defaultRowHeight="15" x14ac:dyDescent="0.25"/>
  <cols>
    <col min="1" max="1" width="18" style="78" customWidth="1"/>
    <col min="2" max="3" width="13.7109375" style="78" customWidth="1"/>
    <col min="4" max="5" width="10" style="78" bestFit="1" customWidth="1"/>
    <col min="6" max="16384" width="9.140625" style="78"/>
  </cols>
  <sheetData>
    <row r="1" spans="1:12" x14ac:dyDescent="0.25">
      <c r="A1" s="71" t="s">
        <v>682</v>
      </c>
      <c r="B1" s="85"/>
      <c r="C1" s="85"/>
    </row>
    <row r="2" spans="1:12" x14ac:dyDescent="0.25">
      <c r="A2" s="162" t="s">
        <v>681</v>
      </c>
      <c r="B2" s="85"/>
      <c r="C2" s="85"/>
    </row>
    <row r="4" spans="1:12" ht="26.25" customHeight="1" x14ac:dyDescent="0.25"/>
    <row r="5" spans="1:12" ht="24.75" customHeight="1" x14ac:dyDescent="0.25">
      <c r="A5" s="900"/>
      <c r="B5" s="902" t="s">
        <v>757</v>
      </c>
      <c r="C5" s="904" t="s">
        <v>696</v>
      </c>
      <c r="D5" s="905"/>
      <c r="E5" s="905"/>
    </row>
    <row r="6" spans="1:12" ht="29.25" customHeight="1" x14ac:dyDescent="0.25">
      <c r="A6" s="901"/>
      <c r="B6" s="903"/>
      <c r="C6" s="443" t="s">
        <v>1293</v>
      </c>
      <c r="D6" s="444" t="s">
        <v>1294</v>
      </c>
      <c r="E6" s="444" t="s">
        <v>1295</v>
      </c>
    </row>
    <row r="7" spans="1:12" ht="25.5" x14ac:dyDescent="0.25">
      <c r="A7" s="445" t="s">
        <v>830</v>
      </c>
      <c r="B7" s="740">
        <v>100</v>
      </c>
      <c r="C7" s="740">
        <v>94.51027722634403</v>
      </c>
      <c r="D7" s="741">
        <v>93.334743961158196</v>
      </c>
      <c r="E7" s="741">
        <v>94.992728363054525</v>
      </c>
    </row>
    <row r="8" spans="1:12" ht="25.5" x14ac:dyDescent="0.25">
      <c r="A8" s="446" t="s">
        <v>831</v>
      </c>
      <c r="B8" s="740">
        <v>39.680928528873096</v>
      </c>
      <c r="C8" s="740">
        <v>95.738249902691535</v>
      </c>
      <c r="D8" s="741">
        <v>97.397191808566902</v>
      </c>
      <c r="E8" s="741">
        <v>101.6</v>
      </c>
    </row>
    <row r="9" spans="1:12" ht="25.5" x14ac:dyDescent="0.25">
      <c r="A9" s="447" t="s">
        <v>832</v>
      </c>
      <c r="B9" s="742">
        <v>60.319071471126897</v>
      </c>
      <c r="C9" s="742">
        <v>93.702454844182895</v>
      </c>
      <c r="D9" s="742">
        <v>90.662260801956023</v>
      </c>
      <c r="E9" s="742">
        <v>90.656082960580164</v>
      </c>
    </row>
    <row r="10" spans="1:12" ht="31.5" customHeight="1" x14ac:dyDescent="0.25">
      <c r="A10" s="898" t="s">
        <v>833</v>
      </c>
      <c r="B10" s="898"/>
      <c r="C10" s="898"/>
      <c r="D10" s="898"/>
    </row>
    <row r="11" spans="1:12" ht="27" customHeight="1" x14ac:dyDescent="0.25">
      <c r="A11" s="899" t="s">
        <v>853</v>
      </c>
      <c r="B11" s="899"/>
      <c r="C11" s="899"/>
      <c r="D11" s="899"/>
    </row>
    <row r="13" spans="1:12" x14ac:dyDescent="0.25">
      <c r="J13" s="448"/>
      <c r="K13" s="448"/>
      <c r="L13" s="448"/>
    </row>
    <row r="14" spans="1:12" x14ac:dyDescent="0.25">
      <c r="J14" s="448"/>
      <c r="K14" s="448"/>
      <c r="L14" s="448"/>
    </row>
    <row r="15" spans="1:12" x14ac:dyDescent="0.25">
      <c r="J15" s="448"/>
      <c r="K15" s="448"/>
      <c r="L15" s="448"/>
    </row>
  </sheetData>
  <mergeCells count="5">
    <mergeCell ref="A10:D10"/>
    <mergeCell ref="A11:D11"/>
    <mergeCell ref="A5:A6"/>
    <mergeCell ref="B5:B6"/>
    <mergeCell ref="C5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7"/>
  <sheetViews>
    <sheetView workbookViewId="0">
      <selection activeCell="H32" sqref="H32"/>
    </sheetView>
  </sheetViews>
  <sheetFormatPr defaultRowHeight="15" x14ac:dyDescent="0.25"/>
  <cols>
    <col min="1" max="16384" width="9.140625" style="1"/>
  </cols>
  <sheetData>
    <row r="1" spans="1:11" x14ac:dyDescent="0.25">
      <c r="A1" s="74" t="s">
        <v>19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x14ac:dyDescent="0.25">
      <c r="A2" s="60" t="s">
        <v>20</v>
      </c>
      <c r="B2" s="93"/>
      <c r="C2" s="93"/>
      <c r="D2" s="93"/>
      <c r="E2" s="93"/>
      <c r="F2" s="93"/>
      <c r="G2" s="93"/>
      <c r="H2" s="93"/>
      <c r="I2" s="93"/>
      <c r="J2" s="93"/>
    </row>
    <row r="3" spans="1:11" x14ac:dyDescent="0.25">
      <c r="A3" s="751"/>
      <c r="B3" s="758" t="s">
        <v>21</v>
      </c>
      <c r="C3" s="758"/>
      <c r="D3" s="758"/>
      <c r="E3" s="758" t="s">
        <v>22</v>
      </c>
      <c r="F3" s="758"/>
      <c r="G3" s="758"/>
      <c r="H3" s="759" t="s">
        <v>23</v>
      </c>
      <c r="I3" s="759"/>
      <c r="J3" s="760"/>
    </row>
    <row r="4" spans="1:11" x14ac:dyDescent="0.25">
      <c r="A4" s="752"/>
      <c r="B4" s="761" t="s">
        <v>24</v>
      </c>
      <c r="C4" s="761"/>
      <c r="D4" s="761"/>
      <c r="E4" s="761" t="s">
        <v>25</v>
      </c>
      <c r="F4" s="761"/>
      <c r="G4" s="761"/>
      <c r="H4" s="761" t="s">
        <v>26</v>
      </c>
      <c r="I4" s="761"/>
      <c r="J4" s="762"/>
    </row>
    <row r="5" spans="1:11" x14ac:dyDescent="0.25">
      <c r="A5" s="752"/>
      <c r="B5" s="221" t="s">
        <v>5</v>
      </c>
      <c r="C5" s="221" t="s">
        <v>6</v>
      </c>
      <c r="D5" s="221" t="s">
        <v>7</v>
      </c>
      <c r="E5" s="221" t="s">
        <v>5</v>
      </c>
      <c r="F5" s="221" t="s">
        <v>6</v>
      </c>
      <c r="G5" s="221" t="s">
        <v>7</v>
      </c>
      <c r="H5" s="221" t="s">
        <v>5</v>
      </c>
      <c r="I5" s="221" t="s">
        <v>6</v>
      </c>
      <c r="J5" s="222" t="s">
        <v>7</v>
      </c>
    </row>
    <row r="6" spans="1:11" x14ac:dyDescent="0.25">
      <c r="A6" s="753"/>
      <c r="B6" s="223" t="s">
        <v>10</v>
      </c>
      <c r="C6" s="223" t="s">
        <v>11</v>
      </c>
      <c r="D6" s="223" t="s">
        <v>12</v>
      </c>
      <c r="E6" s="223" t="s">
        <v>10</v>
      </c>
      <c r="F6" s="223" t="s">
        <v>11</v>
      </c>
      <c r="G6" s="223" t="s">
        <v>12</v>
      </c>
      <c r="H6" s="223" t="s">
        <v>10</v>
      </c>
      <c r="I6" s="223" t="s">
        <v>11</v>
      </c>
      <c r="J6" s="224" t="s">
        <v>12</v>
      </c>
    </row>
    <row r="7" spans="1:11" x14ac:dyDescent="0.25">
      <c r="A7" s="262">
        <v>2017</v>
      </c>
      <c r="B7" s="262"/>
      <c r="C7" s="262"/>
      <c r="D7" s="262"/>
      <c r="E7" s="262"/>
      <c r="F7" s="262"/>
      <c r="G7" s="262"/>
      <c r="H7" s="262"/>
      <c r="I7" s="262"/>
      <c r="J7" s="262"/>
    </row>
    <row r="8" spans="1:11" x14ac:dyDescent="0.25">
      <c r="A8" s="259" t="s">
        <v>17</v>
      </c>
      <c r="B8" s="469">
        <v>3060</v>
      </c>
      <c r="C8" s="469">
        <v>1118</v>
      </c>
      <c r="D8" s="469">
        <v>1942</v>
      </c>
      <c r="E8" s="469">
        <v>2532</v>
      </c>
      <c r="F8" s="469">
        <v>1079</v>
      </c>
      <c r="G8" s="469">
        <v>1453</v>
      </c>
      <c r="H8" s="469">
        <v>528</v>
      </c>
      <c r="I8" s="469">
        <v>39</v>
      </c>
      <c r="J8" s="469">
        <v>489</v>
      </c>
    </row>
    <row r="9" spans="1:11" s="92" customFormat="1" x14ac:dyDescent="0.25">
      <c r="A9" s="259" t="s">
        <v>18</v>
      </c>
      <c r="B9" s="259">
        <v>2051</v>
      </c>
      <c r="C9" s="259">
        <v>872</v>
      </c>
      <c r="D9" s="259">
        <v>1179</v>
      </c>
      <c r="E9" s="259">
        <v>1986</v>
      </c>
      <c r="F9" s="259">
        <v>828</v>
      </c>
      <c r="G9" s="259">
        <v>1158</v>
      </c>
      <c r="H9" s="259">
        <v>65</v>
      </c>
      <c r="I9" s="259">
        <v>44</v>
      </c>
      <c r="J9" s="259">
        <v>21</v>
      </c>
    </row>
    <row r="10" spans="1:11" x14ac:dyDescent="0.25">
      <c r="A10" s="124">
        <v>2018</v>
      </c>
      <c r="B10" s="124"/>
      <c r="C10" s="124"/>
      <c r="D10" s="124"/>
      <c r="E10" s="124"/>
      <c r="F10" s="124"/>
      <c r="G10" s="124"/>
      <c r="H10" s="124"/>
      <c r="I10" s="124"/>
      <c r="J10" s="59"/>
    </row>
    <row r="11" spans="1:11" x14ac:dyDescent="0.25">
      <c r="A11" s="319" t="s">
        <v>15</v>
      </c>
      <c r="B11" s="331">
        <v>946</v>
      </c>
      <c r="C11" s="331">
        <v>458</v>
      </c>
      <c r="D11" s="331">
        <v>488</v>
      </c>
      <c r="E11" s="331">
        <v>1106</v>
      </c>
      <c r="F11" s="331">
        <v>548</v>
      </c>
      <c r="G11" s="331">
        <v>558</v>
      </c>
      <c r="H11" s="124">
        <v>-160</v>
      </c>
      <c r="I11" s="124">
        <v>-90</v>
      </c>
      <c r="J11" s="124">
        <v>-70</v>
      </c>
    </row>
    <row r="12" spans="1:11" x14ac:dyDescent="0.25">
      <c r="A12" s="319" t="s">
        <v>16</v>
      </c>
      <c r="B12" s="331">
        <v>2091</v>
      </c>
      <c r="C12" s="331">
        <v>904</v>
      </c>
      <c r="D12" s="331">
        <v>1187</v>
      </c>
      <c r="E12" s="331">
        <v>2057</v>
      </c>
      <c r="F12" s="331">
        <v>912</v>
      </c>
      <c r="G12" s="331">
        <v>1145</v>
      </c>
      <c r="H12" s="124">
        <v>34</v>
      </c>
      <c r="I12" s="124">
        <v>-8</v>
      </c>
      <c r="J12" s="124">
        <v>42</v>
      </c>
      <c r="K12" s="59"/>
    </row>
    <row r="13" spans="1:11" x14ac:dyDescent="0.25">
      <c r="A13" s="319" t="s">
        <v>17</v>
      </c>
      <c r="B13" s="331">
        <v>3328</v>
      </c>
      <c r="C13" s="331">
        <v>1480</v>
      </c>
      <c r="D13" s="331">
        <v>1848</v>
      </c>
      <c r="E13" s="331">
        <v>2982</v>
      </c>
      <c r="F13" s="331">
        <v>1320</v>
      </c>
      <c r="G13" s="331">
        <v>1662</v>
      </c>
      <c r="H13" s="124">
        <v>346</v>
      </c>
      <c r="I13" s="124">
        <v>160</v>
      </c>
      <c r="J13" s="124">
        <v>186</v>
      </c>
    </row>
    <row r="14" spans="1:11" s="59" customFormat="1" x14ac:dyDescent="0.25">
      <c r="A14" s="319" t="s">
        <v>18</v>
      </c>
      <c r="B14" s="331">
        <v>2059</v>
      </c>
      <c r="C14" s="331">
        <v>852</v>
      </c>
      <c r="D14" s="331">
        <v>1207</v>
      </c>
      <c r="E14" s="331">
        <v>2037</v>
      </c>
      <c r="F14" s="331">
        <v>858</v>
      </c>
      <c r="G14" s="331">
        <v>1179</v>
      </c>
      <c r="H14" s="124">
        <v>22</v>
      </c>
      <c r="I14" s="124">
        <v>-6</v>
      </c>
      <c r="J14" s="124">
        <v>28</v>
      </c>
    </row>
    <row r="15" spans="1:11" s="59" customFormat="1" x14ac:dyDescent="0.25">
      <c r="A15" s="124">
        <v>2019</v>
      </c>
      <c r="B15" s="331"/>
      <c r="C15" s="331"/>
      <c r="D15" s="331"/>
      <c r="E15" s="331"/>
      <c r="F15" s="331"/>
      <c r="G15" s="331"/>
      <c r="H15" s="124"/>
      <c r="I15" s="124"/>
      <c r="J15" s="124"/>
    </row>
    <row r="16" spans="1:11" s="59" customFormat="1" x14ac:dyDescent="0.25">
      <c r="A16" s="319" t="s">
        <v>15</v>
      </c>
      <c r="B16" s="331">
        <v>1780</v>
      </c>
      <c r="C16" s="331">
        <v>762</v>
      </c>
      <c r="D16" s="331">
        <v>1018</v>
      </c>
      <c r="E16" s="331">
        <v>1789</v>
      </c>
      <c r="F16" s="331">
        <v>773</v>
      </c>
      <c r="G16" s="331">
        <v>1016</v>
      </c>
      <c r="H16" s="124">
        <v>-9</v>
      </c>
      <c r="I16" s="124">
        <v>-11</v>
      </c>
      <c r="J16" s="124">
        <v>2</v>
      </c>
    </row>
    <row r="17" spans="1:10" s="59" customFormat="1" x14ac:dyDescent="0.25">
      <c r="A17" s="611" t="s">
        <v>16</v>
      </c>
      <c r="B17" s="612">
        <v>2389</v>
      </c>
      <c r="C17" s="612">
        <v>1212</v>
      </c>
      <c r="D17" s="612">
        <v>1177</v>
      </c>
      <c r="E17" s="612">
        <v>1832</v>
      </c>
      <c r="F17" s="612">
        <v>799</v>
      </c>
      <c r="G17" s="612">
        <v>1033</v>
      </c>
      <c r="H17" s="613">
        <v>557</v>
      </c>
      <c r="I17" s="613">
        <v>413</v>
      </c>
      <c r="J17" s="613">
        <v>144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19"/>
  <sheetViews>
    <sheetView workbookViewId="0">
      <selection activeCell="D28" sqref="D28"/>
    </sheetView>
  </sheetViews>
  <sheetFormatPr defaultRowHeight="12.75" x14ac:dyDescent="0.25"/>
  <cols>
    <col min="1" max="1" width="6.28515625" style="41" customWidth="1"/>
    <col min="2" max="2" width="9.42578125" style="41" customWidth="1"/>
    <col min="3" max="4" width="14.140625" style="41" customWidth="1"/>
    <col min="5" max="6" width="9.42578125" style="41" customWidth="1"/>
    <col min="7" max="8" width="14.140625" style="41" customWidth="1"/>
    <col min="9" max="9" width="9.42578125" style="41" customWidth="1"/>
    <col min="10" max="16384" width="9.140625" style="41"/>
  </cols>
  <sheetData>
    <row r="1" spans="1:10" s="78" customFormat="1" ht="15" x14ac:dyDescent="0.25">
      <c r="A1" s="71" t="s">
        <v>544</v>
      </c>
      <c r="B1" s="85"/>
      <c r="C1" s="85"/>
    </row>
    <row r="2" spans="1:10" s="78" customFormat="1" ht="15" x14ac:dyDescent="0.25">
      <c r="A2" s="162" t="s">
        <v>834</v>
      </c>
      <c r="B2" s="85"/>
      <c r="C2" s="85"/>
    </row>
    <row r="3" spans="1:10" s="78" customFormat="1" ht="15" x14ac:dyDescent="0.25">
      <c r="I3" s="449" t="s">
        <v>835</v>
      </c>
    </row>
    <row r="4" spans="1:10" ht="24" customHeight="1" x14ac:dyDescent="0.25">
      <c r="A4" s="906"/>
      <c r="B4" s="904" t="s">
        <v>696</v>
      </c>
      <c r="C4" s="905"/>
      <c r="D4" s="905"/>
      <c r="E4" s="905"/>
      <c r="F4" s="905"/>
      <c r="G4" s="905"/>
      <c r="H4" s="905"/>
      <c r="I4" s="905"/>
    </row>
    <row r="5" spans="1:10" ht="25.5" customHeight="1" x14ac:dyDescent="0.25">
      <c r="A5" s="906"/>
      <c r="B5" s="904" t="s">
        <v>683</v>
      </c>
      <c r="C5" s="905"/>
      <c r="D5" s="905"/>
      <c r="E5" s="906"/>
      <c r="F5" s="904" t="s">
        <v>684</v>
      </c>
      <c r="G5" s="905"/>
      <c r="H5" s="905"/>
      <c r="I5" s="905"/>
    </row>
    <row r="6" spans="1:10" ht="38.25" x14ac:dyDescent="0.25">
      <c r="A6" s="906"/>
      <c r="B6" s="246" t="s">
        <v>685</v>
      </c>
      <c r="C6" s="246" t="s">
        <v>686</v>
      </c>
      <c r="D6" s="246" t="s">
        <v>687</v>
      </c>
      <c r="E6" s="436" t="s">
        <v>688</v>
      </c>
      <c r="F6" s="246" t="s">
        <v>685</v>
      </c>
      <c r="G6" s="246" t="s">
        <v>686</v>
      </c>
      <c r="H6" s="246" t="s">
        <v>687</v>
      </c>
      <c r="I6" s="436" t="s">
        <v>688</v>
      </c>
      <c r="J6" s="40"/>
    </row>
    <row r="7" spans="1:10" s="85" customFormat="1" x14ac:dyDescent="0.2">
      <c r="A7" s="555">
        <v>2017</v>
      </c>
      <c r="B7" s="556"/>
      <c r="C7" s="557"/>
      <c r="D7" s="557"/>
      <c r="E7" s="556"/>
      <c r="F7" s="556"/>
      <c r="G7" s="557"/>
      <c r="H7" s="557"/>
      <c r="I7" s="556"/>
    </row>
    <row r="8" spans="1:10" s="85" customFormat="1" x14ac:dyDescent="0.2">
      <c r="A8" s="450" t="s">
        <v>17</v>
      </c>
      <c r="B8" s="743">
        <v>105.61674654714173</v>
      </c>
      <c r="C8" s="741">
        <v>99.882898182051704</v>
      </c>
      <c r="D8" s="741">
        <v>105.61674654714173</v>
      </c>
      <c r="E8" s="743">
        <v>99.702050268662774</v>
      </c>
      <c r="F8" s="743">
        <v>97.769617091043415</v>
      </c>
      <c r="G8" s="741">
        <v>89.140106173426403</v>
      </c>
      <c r="H8" s="741">
        <v>97.769617091043415</v>
      </c>
      <c r="I8" s="743">
        <v>89.007032575478434</v>
      </c>
    </row>
    <row r="9" spans="1:10" s="85" customFormat="1" x14ac:dyDescent="0.2">
      <c r="A9" s="450" t="s">
        <v>18</v>
      </c>
      <c r="B9" s="743">
        <v>100.39744723967394</v>
      </c>
      <c r="C9" s="741">
        <v>101.09060004317139</v>
      </c>
      <c r="D9" s="741">
        <v>100.39744723967394</v>
      </c>
      <c r="E9" s="743">
        <v>101.21512485954396</v>
      </c>
      <c r="F9" s="743">
        <v>89.652489728102196</v>
      </c>
      <c r="G9" s="741">
        <v>87.839236337933784</v>
      </c>
      <c r="H9" s="741">
        <v>89.652489728102196</v>
      </c>
      <c r="I9" s="743">
        <v>88.425638517367602</v>
      </c>
    </row>
    <row r="10" spans="1:10" s="2" customFormat="1" x14ac:dyDescent="0.2">
      <c r="A10" s="450"/>
      <c r="B10" s="743"/>
      <c r="C10" s="741"/>
      <c r="D10" s="741"/>
      <c r="E10" s="743"/>
      <c r="F10" s="743"/>
      <c r="G10" s="741"/>
      <c r="H10" s="741"/>
      <c r="I10" s="743"/>
    </row>
    <row r="11" spans="1:10" ht="8.25" customHeight="1" x14ac:dyDescent="0.25">
      <c r="A11" s="450">
        <v>2018</v>
      </c>
      <c r="B11" s="743"/>
      <c r="C11" s="741"/>
      <c r="D11" s="741"/>
      <c r="E11" s="743"/>
      <c r="F11" s="743"/>
      <c r="G11" s="741"/>
      <c r="H11" s="741"/>
      <c r="I11" s="743"/>
    </row>
    <row r="12" spans="1:10" x14ac:dyDescent="0.25">
      <c r="A12" s="450" t="s">
        <v>15</v>
      </c>
      <c r="B12" s="743">
        <v>95.151119267438929</v>
      </c>
      <c r="C12" s="741">
        <v>102.90866086613306</v>
      </c>
      <c r="D12" s="741">
        <v>95.151119267438929</v>
      </c>
      <c r="E12" s="743">
        <v>102.88345073755335</v>
      </c>
      <c r="F12" s="743">
        <v>78.724043089551728</v>
      </c>
      <c r="G12" s="741">
        <v>88.642126562969679</v>
      </c>
      <c r="H12" s="741">
        <v>78.724043089551728</v>
      </c>
      <c r="I12" s="743">
        <v>87.950638545686985</v>
      </c>
    </row>
    <row r="13" spans="1:10" x14ac:dyDescent="0.25">
      <c r="A13" s="450" t="s">
        <v>16</v>
      </c>
      <c r="B13" s="743">
        <v>101.57901382766204</v>
      </c>
      <c r="C13" s="741">
        <v>103.69212348655746</v>
      </c>
      <c r="D13" s="741">
        <v>101.57901382766204</v>
      </c>
      <c r="E13" s="743">
        <v>103.72733157222437</v>
      </c>
      <c r="F13" s="743">
        <v>89.502182636134947</v>
      </c>
      <c r="G13" s="741">
        <v>87.782672740558326</v>
      </c>
      <c r="H13" s="741">
        <v>89.502182636134947</v>
      </c>
      <c r="I13" s="743">
        <v>86.990139218334065</v>
      </c>
    </row>
    <row r="14" spans="1:10" x14ac:dyDescent="0.25">
      <c r="A14" s="450" t="s">
        <v>17</v>
      </c>
      <c r="B14" s="743">
        <v>109.72328315779701</v>
      </c>
      <c r="C14" s="741">
        <v>104.31714084321571</v>
      </c>
      <c r="D14" s="741">
        <v>109.72328315779701</v>
      </c>
      <c r="E14" s="743">
        <v>104.33858826352382</v>
      </c>
      <c r="F14" s="743">
        <v>93.299617080900063</v>
      </c>
      <c r="G14" s="741">
        <v>85.027322692008653</v>
      </c>
      <c r="H14" s="741">
        <v>93.299617080900063</v>
      </c>
      <c r="I14" s="743">
        <v>85.469077037877668</v>
      </c>
      <c r="J14" s="451"/>
    </row>
    <row r="15" spans="1:10" s="453" customFormat="1" x14ac:dyDescent="0.25">
      <c r="A15" s="450" t="s">
        <v>18</v>
      </c>
      <c r="B15" s="743">
        <v>106.90323915092</v>
      </c>
      <c r="C15" s="741">
        <v>104.78708139407054</v>
      </c>
      <c r="D15" s="741">
        <v>106.90323915092</v>
      </c>
      <c r="E15" s="743">
        <v>104.71455212313842</v>
      </c>
      <c r="F15" s="743">
        <v>84.867226104790575</v>
      </c>
      <c r="G15" s="741">
        <v>83.901630970289929</v>
      </c>
      <c r="H15" s="741">
        <v>84.867226104790575</v>
      </c>
      <c r="I15" s="743">
        <v>84.008441867905788</v>
      </c>
      <c r="J15" s="452"/>
    </row>
    <row r="16" spans="1:10" s="453" customFormat="1" x14ac:dyDescent="0.25">
      <c r="A16" s="450"/>
      <c r="B16" s="743"/>
      <c r="C16" s="741"/>
      <c r="D16" s="741"/>
      <c r="E16" s="743"/>
      <c r="F16" s="743"/>
      <c r="G16" s="741"/>
      <c r="H16" s="741"/>
      <c r="I16" s="743"/>
      <c r="J16" s="452"/>
    </row>
    <row r="17" spans="1:9" s="453" customFormat="1" ht="7.5" customHeight="1" x14ac:dyDescent="0.25">
      <c r="A17" s="450">
        <v>2019</v>
      </c>
      <c r="B17" s="743"/>
      <c r="C17" s="741"/>
      <c r="D17" s="741"/>
      <c r="E17" s="743"/>
      <c r="F17" s="743"/>
      <c r="G17" s="741"/>
      <c r="H17" s="741"/>
      <c r="I17" s="743"/>
    </row>
    <row r="18" spans="1:9" x14ac:dyDescent="0.25">
      <c r="A18" s="450" t="s">
        <v>15</v>
      </c>
      <c r="B18" s="743">
        <v>100.91294911012073</v>
      </c>
      <c r="C18" s="741">
        <v>105.01232516555659</v>
      </c>
      <c r="D18" s="741">
        <v>100.91294911012073</v>
      </c>
      <c r="E18" s="743">
        <v>104.90986799602605</v>
      </c>
      <c r="F18" s="743">
        <v>71.362604510315705</v>
      </c>
      <c r="G18" s="741">
        <v>82.478094787631193</v>
      </c>
      <c r="H18" s="741">
        <v>71.362604510315705</v>
      </c>
      <c r="I18" s="743">
        <v>82.86678750891528</v>
      </c>
    </row>
    <row r="19" spans="1:9" x14ac:dyDescent="0.25">
      <c r="A19" s="615" t="s">
        <v>16</v>
      </c>
      <c r="B19" s="744">
        <v>98.935106934978691</v>
      </c>
      <c r="C19" s="742">
        <v>104.51704970076774</v>
      </c>
      <c r="D19" s="742">
        <v>98.935106934978691</v>
      </c>
      <c r="E19" s="744">
        <v>104.63303966896576</v>
      </c>
      <c r="F19" s="744">
        <v>81.144702245015665</v>
      </c>
      <c r="G19" s="742">
        <v>81.567485072909477</v>
      </c>
      <c r="H19" s="742">
        <v>81.144702245015665</v>
      </c>
      <c r="I19" s="744">
        <v>82.183461454289201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D36" sqref="D36"/>
    </sheetView>
  </sheetViews>
  <sheetFormatPr defaultColWidth="9.140625" defaultRowHeight="15" x14ac:dyDescent="0.25"/>
  <cols>
    <col min="1" max="1" width="9.140625" style="78"/>
    <col min="2" max="2" width="10" style="78" customWidth="1"/>
    <col min="3" max="3" width="12.42578125" style="78" customWidth="1"/>
    <col min="4" max="4" width="15.28515625" style="78" customWidth="1"/>
    <col min="5" max="5" width="17.28515625" style="78" customWidth="1"/>
    <col min="6" max="16384" width="9.140625" style="78"/>
  </cols>
  <sheetData>
    <row r="1" spans="1:5" x14ac:dyDescent="0.25">
      <c r="A1" s="71" t="s">
        <v>542</v>
      </c>
      <c r="B1" s="77"/>
      <c r="C1" s="77"/>
      <c r="D1" s="77"/>
      <c r="E1" s="77"/>
    </row>
    <row r="2" spans="1:5" x14ac:dyDescent="0.25">
      <c r="A2" s="76" t="s">
        <v>553</v>
      </c>
      <c r="B2" s="77"/>
      <c r="C2" s="77"/>
      <c r="D2" s="77"/>
      <c r="E2" s="77"/>
    </row>
    <row r="3" spans="1:5" ht="25.5" customHeight="1" x14ac:dyDescent="0.25">
      <c r="A3" s="907"/>
      <c r="B3" s="908" t="s">
        <v>770</v>
      </c>
      <c r="C3" s="908"/>
      <c r="D3" s="616" t="s">
        <v>304</v>
      </c>
      <c r="E3" s="617" t="s">
        <v>305</v>
      </c>
    </row>
    <row r="4" spans="1:5" ht="28.5" customHeight="1" x14ac:dyDescent="0.25">
      <c r="A4" s="907"/>
      <c r="B4" s="247" t="s">
        <v>306</v>
      </c>
      <c r="C4" s="247" t="s">
        <v>307</v>
      </c>
      <c r="D4" s="248" t="s">
        <v>308</v>
      </c>
      <c r="E4" s="249" t="s">
        <v>309</v>
      </c>
    </row>
    <row r="5" spans="1:5" x14ac:dyDescent="0.25">
      <c r="A5" s="79">
        <v>2014</v>
      </c>
      <c r="B5" s="82">
        <v>2692013</v>
      </c>
      <c r="C5" s="82">
        <v>4946061</v>
      </c>
      <c r="D5" s="51">
        <v>-2254048</v>
      </c>
      <c r="E5" s="131" t="s">
        <v>592</v>
      </c>
    </row>
    <row r="6" spans="1:5" x14ac:dyDescent="0.25">
      <c r="A6" s="79">
        <v>2015</v>
      </c>
      <c r="B6" s="96">
        <v>2613924</v>
      </c>
      <c r="C6" s="96">
        <v>4369179</v>
      </c>
      <c r="D6" s="745">
        <v>-1755255</v>
      </c>
      <c r="E6" s="131" t="s">
        <v>1020</v>
      </c>
    </row>
    <row r="7" spans="1:5" x14ac:dyDescent="0.25">
      <c r="A7" s="79">
        <v>2016</v>
      </c>
      <c r="B7" s="96">
        <v>2869101</v>
      </c>
      <c r="C7" s="96">
        <v>4426945</v>
      </c>
      <c r="D7" s="745">
        <v>-1557844</v>
      </c>
      <c r="E7" s="131" t="s">
        <v>602</v>
      </c>
    </row>
    <row r="8" spans="1:5" x14ac:dyDescent="0.25">
      <c r="A8" s="79">
        <v>2017</v>
      </c>
      <c r="B8" s="96">
        <v>3476093</v>
      </c>
      <c r="C8" s="96">
        <v>4899081</v>
      </c>
      <c r="D8" s="96">
        <v>-1422988</v>
      </c>
      <c r="E8" s="131" t="s">
        <v>334</v>
      </c>
    </row>
    <row r="9" spans="1:5" x14ac:dyDescent="0.25">
      <c r="A9" s="79">
        <v>2018</v>
      </c>
      <c r="B9" s="96">
        <v>3741823</v>
      </c>
      <c r="C9" s="96">
        <v>5222270</v>
      </c>
      <c r="D9" s="96">
        <v>-1480447</v>
      </c>
      <c r="E9" s="131" t="s">
        <v>1021</v>
      </c>
    </row>
    <row r="10" spans="1:5" x14ac:dyDescent="0.25">
      <c r="A10" s="220"/>
      <c r="B10" s="205"/>
      <c r="C10" s="205"/>
      <c r="D10" s="205"/>
      <c r="E10" s="113"/>
    </row>
    <row r="11" spans="1:5" x14ac:dyDescent="0.25">
      <c r="A11" s="680">
        <v>2018</v>
      </c>
      <c r="B11" s="205"/>
      <c r="C11" s="205"/>
      <c r="D11" s="205"/>
      <c r="E11" s="113"/>
    </row>
    <row r="12" spans="1:5" x14ac:dyDescent="0.25">
      <c r="A12" s="509" t="s">
        <v>373</v>
      </c>
      <c r="B12" s="205">
        <v>335547</v>
      </c>
      <c r="C12" s="205">
        <v>453051.24417999678</v>
      </c>
      <c r="D12" s="205">
        <v>-117504.24417999678</v>
      </c>
      <c r="E12" s="113" t="s">
        <v>1022</v>
      </c>
    </row>
    <row r="13" spans="1:5" x14ac:dyDescent="0.25">
      <c r="A13" s="509" t="s">
        <v>629</v>
      </c>
      <c r="B13" s="205">
        <v>345725</v>
      </c>
      <c r="C13" s="205">
        <v>543987.16353999695</v>
      </c>
      <c r="D13" s="205">
        <v>-198263</v>
      </c>
      <c r="E13" s="113" t="s">
        <v>1023</v>
      </c>
    </row>
    <row r="14" spans="1:5" s="80" customFormat="1" x14ac:dyDescent="0.25">
      <c r="A14" s="509" t="s">
        <v>375</v>
      </c>
      <c r="B14" s="205">
        <v>278026</v>
      </c>
      <c r="C14" s="205">
        <v>392719</v>
      </c>
      <c r="D14" s="205">
        <v>-114693</v>
      </c>
      <c r="E14" s="113" t="s">
        <v>916</v>
      </c>
    </row>
    <row r="15" spans="1:5" x14ac:dyDescent="0.25">
      <c r="A15" s="509" t="s">
        <v>376</v>
      </c>
      <c r="B15" s="205">
        <v>324393.20782999991</v>
      </c>
      <c r="C15" s="205">
        <v>471811</v>
      </c>
      <c r="D15" s="205">
        <v>-147417.79217000009</v>
      </c>
      <c r="E15" s="113">
        <v>68.8</v>
      </c>
    </row>
    <row r="16" spans="1:5" x14ac:dyDescent="0.25">
      <c r="A16" s="509" t="s">
        <v>377</v>
      </c>
      <c r="B16" s="205">
        <v>354484</v>
      </c>
      <c r="C16" s="205">
        <v>509555</v>
      </c>
      <c r="D16" s="205">
        <v>-155071</v>
      </c>
      <c r="E16" s="113">
        <v>69.599999999999994</v>
      </c>
    </row>
    <row r="17" spans="1:5" x14ac:dyDescent="0.25">
      <c r="A17" s="509" t="s">
        <v>378</v>
      </c>
      <c r="B17" s="205">
        <v>329697</v>
      </c>
      <c r="C17" s="205">
        <v>390329.30064000015</v>
      </c>
      <c r="D17" s="205">
        <v>-60632.300640000147</v>
      </c>
      <c r="E17" s="113">
        <v>84.5</v>
      </c>
    </row>
    <row r="18" spans="1:5" x14ac:dyDescent="0.25">
      <c r="A18" s="509" t="s">
        <v>379</v>
      </c>
      <c r="B18" s="205">
        <v>284778</v>
      </c>
      <c r="C18" s="205">
        <v>389590</v>
      </c>
      <c r="D18" s="205">
        <v>-104812</v>
      </c>
      <c r="E18" s="113">
        <v>73.099999999999994</v>
      </c>
    </row>
    <row r="19" spans="1:5" x14ac:dyDescent="0.25">
      <c r="A19" s="80"/>
      <c r="B19" s="80"/>
      <c r="C19" s="80"/>
      <c r="D19" s="80"/>
      <c r="E19" s="80"/>
    </row>
    <row r="20" spans="1:5" s="80" customFormat="1" x14ac:dyDescent="0.25">
      <c r="A20" s="79">
        <v>2019</v>
      </c>
      <c r="B20" s="205"/>
      <c r="C20" s="205"/>
      <c r="D20" s="205"/>
      <c r="E20" s="113"/>
    </row>
    <row r="21" spans="1:5" x14ac:dyDescent="0.25">
      <c r="A21" s="509" t="s">
        <v>364</v>
      </c>
      <c r="B21" s="205">
        <v>270015</v>
      </c>
      <c r="C21" s="205">
        <v>297485</v>
      </c>
      <c r="D21" s="205">
        <v>-27470</v>
      </c>
      <c r="E21" s="113" t="s">
        <v>845</v>
      </c>
    </row>
    <row r="22" spans="1:5" s="80" customFormat="1" x14ac:dyDescent="0.25">
      <c r="A22" s="509" t="s">
        <v>1062</v>
      </c>
      <c r="B22" s="205">
        <v>293991</v>
      </c>
      <c r="C22" s="205">
        <v>375770</v>
      </c>
      <c r="D22" s="205">
        <v>-81779</v>
      </c>
      <c r="E22" s="113" t="s">
        <v>1296</v>
      </c>
    </row>
    <row r="23" spans="1:5" x14ac:dyDescent="0.25">
      <c r="A23" s="509" t="s">
        <v>543</v>
      </c>
      <c r="B23" s="205">
        <v>314122</v>
      </c>
      <c r="C23" s="205">
        <v>447083</v>
      </c>
      <c r="D23" s="205">
        <v>-132961</v>
      </c>
      <c r="E23" s="113" t="s">
        <v>1297</v>
      </c>
    </row>
    <row r="24" spans="1:5" s="80" customFormat="1" x14ac:dyDescent="0.25">
      <c r="A24" s="509" t="s">
        <v>841</v>
      </c>
      <c r="B24" s="205">
        <v>309989</v>
      </c>
      <c r="C24" s="205">
        <v>420617</v>
      </c>
      <c r="D24" s="205">
        <v>-110628</v>
      </c>
      <c r="E24" s="113" t="s">
        <v>1114</v>
      </c>
    </row>
    <row r="25" spans="1:5" s="80" customFormat="1" x14ac:dyDescent="0.25">
      <c r="A25" s="509" t="s">
        <v>758</v>
      </c>
      <c r="B25" s="205">
        <v>309266</v>
      </c>
      <c r="C25" s="205">
        <v>413305</v>
      </c>
      <c r="D25" s="205">
        <v>-104039</v>
      </c>
      <c r="E25" s="113" t="s">
        <v>836</v>
      </c>
    </row>
    <row r="26" spans="1:5" x14ac:dyDescent="0.25">
      <c r="A26" s="458" t="s">
        <v>851</v>
      </c>
      <c r="B26" s="491">
        <v>309602</v>
      </c>
      <c r="C26" s="491">
        <v>396011</v>
      </c>
      <c r="D26" s="491">
        <v>-86409</v>
      </c>
      <c r="E26" s="492" t="s">
        <v>1296</v>
      </c>
    </row>
    <row r="27" spans="1:5" x14ac:dyDescent="0.25">
      <c r="B27" s="178"/>
      <c r="C27" s="178"/>
      <c r="D27" s="178"/>
      <c r="E27" s="179"/>
    </row>
    <row r="28" spans="1:5" x14ac:dyDescent="0.25">
      <c r="A28" s="135"/>
      <c r="B28" s="178"/>
      <c r="C28" s="178"/>
      <c r="D28" s="178"/>
      <c r="E28" s="179"/>
    </row>
    <row r="29" spans="1:5" x14ac:dyDescent="0.25">
      <c r="A29" s="135"/>
      <c r="B29" s="178"/>
      <c r="C29" s="178"/>
      <c r="D29" s="178"/>
      <c r="E29" s="179"/>
    </row>
    <row r="30" spans="1:5" x14ac:dyDescent="0.25">
      <c r="B30" s="178"/>
      <c r="C30" s="178"/>
      <c r="D30" s="178"/>
      <c r="E30" s="179"/>
    </row>
    <row r="31" spans="1:5" x14ac:dyDescent="0.25">
      <c r="B31" s="178"/>
      <c r="C31" s="178"/>
      <c r="D31" s="178"/>
      <c r="E31" s="179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16" zoomScale="85" zoomScaleNormal="85" workbookViewId="0">
      <selection activeCell="M25" sqref="M25"/>
    </sheetView>
  </sheetViews>
  <sheetFormatPr defaultColWidth="9.140625" defaultRowHeight="15" x14ac:dyDescent="0.25"/>
  <cols>
    <col min="1" max="2" width="9.140625" style="78"/>
    <col min="3" max="3" width="14.85546875" style="78" customWidth="1"/>
    <col min="4" max="4" width="9.140625" style="78"/>
    <col min="5" max="5" width="12.85546875" style="78" customWidth="1"/>
    <col min="6" max="6" width="17.85546875" style="78" customWidth="1"/>
    <col min="7" max="7" width="19.7109375" style="78" customWidth="1"/>
    <col min="8" max="8" width="14.42578125" style="78" customWidth="1"/>
    <col min="9" max="9" width="17.42578125" style="78" customWidth="1"/>
    <col min="10" max="10" width="13.7109375" style="78" customWidth="1"/>
    <col min="11" max="16384" width="9.140625" style="78"/>
  </cols>
  <sheetData>
    <row r="1" spans="1:10" x14ac:dyDescent="0.25">
      <c r="A1" s="71" t="s">
        <v>541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25">
      <c r="A2" s="76" t="s">
        <v>310</v>
      </c>
      <c r="B2" s="77"/>
      <c r="C2" s="77"/>
      <c r="D2" s="77"/>
      <c r="E2" s="77"/>
      <c r="F2" s="77"/>
      <c r="G2" s="77"/>
      <c r="H2" s="77"/>
      <c r="I2" s="77"/>
    </row>
    <row r="3" spans="1:10" ht="15" customHeight="1" x14ac:dyDescent="0.25">
      <c r="A3" s="76"/>
      <c r="B3" s="77"/>
      <c r="C3" s="77"/>
      <c r="D3" s="77"/>
      <c r="E3" s="77"/>
      <c r="F3" s="77"/>
      <c r="G3" s="77"/>
      <c r="H3" s="77"/>
      <c r="I3" s="909" t="s">
        <v>756</v>
      </c>
      <c r="J3" s="909"/>
    </row>
    <row r="4" spans="1:10" ht="84.75" customHeight="1" x14ac:dyDescent="0.25">
      <c r="A4" s="630"/>
      <c r="B4" s="632" t="s">
        <v>312</v>
      </c>
      <c r="C4" s="632" t="s">
        <v>313</v>
      </c>
      <c r="D4" s="632" t="s">
        <v>314</v>
      </c>
      <c r="E4" s="632" t="s">
        <v>315</v>
      </c>
      <c r="F4" s="632" t="s">
        <v>316</v>
      </c>
      <c r="G4" s="632" t="s">
        <v>317</v>
      </c>
      <c r="H4" s="632" t="s">
        <v>318</v>
      </c>
      <c r="I4" s="632" t="s">
        <v>319</v>
      </c>
      <c r="J4" s="633" t="s">
        <v>320</v>
      </c>
    </row>
    <row r="5" spans="1:10" x14ac:dyDescent="0.25">
      <c r="A5" s="79">
        <v>2014</v>
      </c>
      <c r="B5" s="82">
        <v>2692013</v>
      </c>
      <c r="C5" s="96">
        <v>105316</v>
      </c>
      <c r="D5" s="96">
        <v>71240</v>
      </c>
      <c r="E5" s="96">
        <v>2303461</v>
      </c>
      <c r="F5" s="96">
        <v>114094</v>
      </c>
      <c r="G5" s="96">
        <v>95356</v>
      </c>
      <c r="H5" s="96">
        <v>2395</v>
      </c>
      <c r="I5" s="96">
        <v>151</v>
      </c>
      <c r="J5" s="96" t="s">
        <v>123</v>
      </c>
    </row>
    <row r="6" spans="1:10" x14ac:dyDescent="0.25">
      <c r="A6" s="79">
        <v>2015</v>
      </c>
      <c r="B6" s="96">
        <v>2613924</v>
      </c>
      <c r="C6" s="96">
        <v>122036</v>
      </c>
      <c r="D6" s="96">
        <v>55278</v>
      </c>
      <c r="E6" s="96">
        <v>2304518</v>
      </c>
      <c r="F6" s="96">
        <v>60763</v>
      </c>
      <c r="G6" s="96">
        <v>69526</v>
      </c>
      <c r="H6" s="96">
        <v>1803</v>
      </c>
      <c r="I6" s="96">
        <v>0</v>
      </c>
      <c r="J6" s="96">
        <v>1</v>
      </c>
    </row>
    <row r="7" spans="1:10" x14ac:dyDescent="0.25">
      <c r="A7" s="79">
        <v>2016</v>
      </c>
      <c r="B7" s="96">
        <v>2869101</v>
      </c>
      <c r="C7" s="96">
        <v>157770</v>
      </c>
      <c r="D7" s="96">
        <v>57533</v>
      </c>
      <c r="E7" s="96">
        <v>2508904</v>
      </c>
      <c r="F7" s="96">
        <v>75476</v>
      </c>
      <c r="G7" s="96">
        <v>67558</v>
      </c>
      <c r="H7" s="96">
        <v>1860</v>
      </c>
      <c r="I7" s="96" t="s">
        <v>123</v>
      </c>
      <c r="J7" s="96" t="s">
        <v>123</v>
      </c>
    </row>
    <row r="8" spans="1:10" x14ac:dyDescent="0.25">
      <c r="A8" s="79">
        <v>2017</v>
      </c>
      <c r="B8" s="96">
        <v>3476093</v>
      </c>
      <c r="C8" s="96">
        <v>159099</v>
      </c>
      <c r="D8" s="96">
        <v>77872</v>
      </c>
      <c r="E8" s="96">
        <v>2926103</v>
      </c>
      <c r="F8" s="96">
        <v>246975</v>
      </c>
      <c r="G8" s="96">
        <v>63501</v>
      </c>
      <c r="H8" s="96">
        <v>2540</v>
      </c>
      <c r="I8" s="96">
        <v>4</v>
      </c>
      <c r="J8" s="96" t="s">
        <v>123</v>
      </c>
    </row>
    <row r="9" spans="1:10" x14ac:dyDescent="0.25">
      <c r="A9" s="79">
        <v>2018</v>
      </c>
      <c r="B9" s="96">
        <v>3741823</v>
      </c>
      <c r="C9" s="96">
        <v>146109.07321000003</v>
      </c>
      <c r="D9" s="96">
        <v>71574</v>
      </c>
      <c r="E9" s="96">
        <v>3178828.9808800011</v>
      </c>
      <c r="F9" s="96">
        <v>285843.78080999997</v>
      </c>
      <c r="G9" s="96">
        <v>56540.501430000004</v>
      </c>
      <c r="H9" s="96">
        <v>2927.2157899999997</v>
      </c>
      <c r="I9" s="96" t="s">
        <v>123</v>
      </c>
      <c r="J9" s="96" t="s">
        <v>123</v>
      </c>
    </row>
    <row r="10" spans="1:10" x14ac:dyDescent="0.25">
      <c r="A10" s="396"/>
      <c r="B10" s="397"/>
      <c r="C10" s="398"/>
      <c r="D10" s="398"/>
      <c r="E10" s="398"/>
      <c r="F10" s="398"/>
      <c r="G10" s="398"/>
      <c r="H10" s="398"/>
      <c r="I10" s="397"/>
      <c r="J10" s="397"/>
    </row>
    <row r="11" spans="1:10" x14ac:dyDescent="0.25">
      <c r="A11" s="680">
        <v>2018</v>
      </c>
      <c r="B11" s="397"/>
      <c r="C11" s="398"/>
      <c r="D11" s="398"/>
      <c r="E11" s="398"/>
      <c r="F11" s="398"/>
      <c r="G11" s="398"/>
      <c r="H11" s="398"/>
      <c r="I11" s="397"/>
      <c r="J11" s="397"/>
    </row>
    <row r="12" spans="1:10" x14ac:dyDescent="0.25">
      <c r="A12" s="206" t="s">
        <v>373</v>
      </c>
      <c r="B12" s="397">
        <v>335547</v>
      </c>
      <c r="C12" s="398">
        <v>12576.550920000005</v>
      </c>
      <c r="D12" s="398">
        <v>5793.8202900000006</v>
      </c>
      <c r="E12" s="398">
        <v>289302.51339999976</v>
      </c>
      <c r="F12" s="398">
        <v>22598.08325</v>
      </c>
      <c r="G12" s="398">
        <v>5143.1818899999989</v>
      </c>
      <c r="H12" s="398">
        <v>132.68807999999999</v>
      </c>
      <c r="I12" s="397" t="s">
        <v>123</v>
      </c>
      <c r="J12" s="397" t="s">
        <v>123</v>
      </c>
    </row>
    <row r="13" spans="1:10" x14ac:dyDescent="0.25">
      <c r="A13" s="206" t="s">
        <v>629</v>
      </c>
      <c r="B13" s="397">
        <v>345725</v>
      </c>
      <c r="C13" s="398">
        <v>12199.685790000005</v>
      </c>
      <c r="D13" s="398">
        <v>5516.904340000001</v>
      </c>
      <c r="E13" s="398">
        <v>289842.9164200002</v>
      </c>
      <c r="F13" s="398">
        <v>33263.046590000005</v>
      </c>
      <c r="G13" s="398">
        <v>4691.9498700000004</v>
      </c>
      <c r="H13" s="398">
        <v>210.07077999999996</v>
      </c>
      <c r="I13" s="397" t="s">
        <v>123</v>
      </c>
      <c r="J13" s="397" t="s">
        <v>123</v>
      </c>
    </row>
    <row r="14" spans="1:10" x14ac:dyDescent="0.25">
      <c r="A14" s="206" t="s">
        <v>636</v>
      </c>
      <c r="B14" s="397">
        <v>278026</v>
      </c>
      <c r="C14" s="398">
        <v>14936.189380000002</v>
      </c>
      <c r="D14" s="398">
        <v>3513.1966799999996</v>
      </c>
      <c r="E14" s="398">
        <v>224974.45820999998</v>
      </c>
      <c r="F14" s="398">
        <v>31367.888799999997</v>
      </c>
      <c r="G14" s="398">
        <v>2857.09177</v>
      </c>
      <c r="H14" s="398">
        <v>376.79738000000009</v>
      </c>
      <c r="I14" s="397" t="s">
        <v>123</v>
      </c>
      <c r="J14" s="397" t="s">
        <v>123</v>
      </c>
    </row>
    <row r="15" spans="1:10" x14ac:dyDescent="0.25">
      <c r="A15" s="509" t="s">
        <v>376</v>
      </c>
      <c r="B15" s="397">
        <v>324393.20782999991</v>
      </c>
      <c r="C15" s="398">
        <v>14945.89668</v>
      </c>
      <c r="D15" s="398">
        <v>3466.44292</v>
      </c>
      <c r="E15" s="398">
        <v>274756.81457000022</v>
      </c>
      <c r="F15" s="398">
        <v>25912.056759999999</v>
      </c>
      <c r="G15" s="398">
        <v>5208.8183500000005</v>
      </c>
      <c r="H15" s="398">
        <v>103.17854999999999</v>
      </c>
      <c r="I15" s="397" t="s">
        <v>123</v>
      </c>
      <c r="J15" s="397" t="s">
        <v>123</v>
      </c>
    </row>
    <row r="16" spans="1:10" x14ac:dyDescent="0.25">
      <c r="A16" s="509" t="s">
        <v>377</v>
      </c>
      <c r="B16" s="397">
        <v>354484</v>
      </c>
      <c r="C16" s="398">
        <v>19279.057820000016</v>
      </c>
      <c r="D16" s="398">
        <v>11134.172940000002</v>
      </c>
      <c r="E16" s="398">
        <v>297664.76088999963</v>
      </c>
      <c r="F16" s="398">
        <v>20956.251600000003</v>
      </c>
      <c r="G16" s="398">
        <v>4807.8389800000004</v>
      </c>
      <c r="H16" s="398">
        <v>641.65566999999999</v>
      </c>
      <c r="I16" s="397" t="s">
        <v>123</v>
      </c>
      <c r="J16" s="397" t="s">
        <v>123</v>
      </c>
    </row>
    <row r="17" spans="1:10" x14ac:dyDescent="0.25">
      <c r="A17" s="509" t="s">
        <v>952</v>
      </c>
      <c r="B17" s="397">
        <v>329697</v>
      </c>
      <c r="C17" s="398">
        <v>17575.27782000001</v>
      </c>
      <c r="D17" s="398">
        <v>7008.6527200000019</v>
      </c>
      <c r="E17" s="398">
        <v>288314.89631999977</v>
      </c>
      <c r="F17" s="398">
        <v>11969.223050000001</v>
      </c>
      <c r="G17" s="398">
        <v>4353.3616300000003</v>
      </c>
      <c r="H17" s="398">
        <v>475.80977000000001</v>
      </c>
      <c r="I17" s="397" t="s">
        <v>123</v>
      </c>
      <c r="J17" s="397" t="s">
        <v>123</v>
      </c>
    </row>
    <row r="18" spans="1:10" x14ac:dyDescent="0.25">
      <c r="A18" s="206" t="s">
        <v>379</v>
      </c>
      <c r="B18" s="397">
        <v>284778</v>
      </c>
      <c r="C18" s="398">
        <v>13686.507959999995</v>
      </c>
      <c r="D18" s="398">
        <v>6076.7414799999997</v>
      </c>
      <c r="E18" s="398">
        <v>239617.51038000046</v>
      </c>
      <c r="F18" s="398">
        <v>20441.713089999997</v>
      </c>
      <c r="G18" s="398">
        <v>4782.088060000001</v>
      </c>
      <c r="H18" s="398">
        <v>173.46733000000003</v>
      </c>
      <c r="I18" s="397" t="s">
        <v>123</v>
      </c>
      <c r="J18" s="397" t="s">
        <v>123</v>
      </c>
    </row>
    <row r="19" spans="1:10" x14ac:dyDescent="0.25">
      <c r="A19" s="206"/>
      <c r="B19" s="397"/>
      <c r="C19" s="398"/>
      <c r="D19" s="398"/>
      <c r="E19" s="398"/>
      <c r="F19" s="398"/>
      <c r="G19" s="398"/>
      <c r="H19" s="398"/>
      <c r="I19" s="397"/>
      <c r="J19" s="397"/>
    </row>
    <row r="20" spans="1:10" x14ac:dyDescent="0.25">
      <c r="A20" s="582">
        <v>2019</v>
      </c>
      <c r="B20" s="397"/>
      <c r="C20" s="398"/>
      <c r="D20" s="398"/>
      <c r="E20" s="398"/>
      <c r="F20" s="398"/>
      <c r="G20" s="398"/>
      <c r="H20" s="398"/>
      <c r="I20" s="397"/>
      <c r="J20" s="397"/>
    </row>
    <row r="21" spans="1:10" s="80" customFormat="1" x14ac:dyDescent="0.25">
      <c r="A21" s="206" t="s">
        <v>1053</v>
      </c>
      <c r="B21" s="397">
        <v>270015</v>
      </c>
      <c r="C21" s="583">
        <v>9913.4066000000003</v>
      </c>
      <c r="D21" s="583">
        <v>2944.8178799999991</v>
      </c>
      <c r="E21" s="583">
        <v>222354.95942000026</v>
      </c>
      <c r="F21" s="583">
        <v>30446.462960000001</v>
      </c>
      <c r="G21" s="583">
        <v>4057.0333900000001</v>
      </c>
      <c r="H21" s="583">
        <v>289.27497000000011</v>
      </c>
      <c r="I21" s="583">
        <v>8.5861900000000002</v>
      </c>
      <c r="J21" s="397" t="s">
        <v>123</v>
      </c>
    </row>
    <row r="22" spans="1:10" s="80" customFormat="1" x14ac:dyDescent="0.25">
      <c r="A22" s="206" t="s">
        <v>1062</v>
      </c>
      <c r="B22" s="397">
        <v>293991</v>
      </c>
      <c r="C22" s="583">
        <v>11148.051569999998</v>
      </c>
      <c r="D22" s="583">
        <v>3275.5913100000002</v>
      </c>
      <c r="E22" s="583">
        <v>253230.90207000053</v>
      </c>
      <c r="F22" s="583">
        <v>21051.394800000005</v>
      </c>
      <c r="G22" s="583">
        <v>5176.3957000000009</v>
      </c>
      <c r="H22" s="583">
        <v>108.84775</v>
      </c>
      <c r="I22" s="397" t="s">
        <v>123</v>
      </c>
      <c r="J22" s="397" t="s">
        <v>123</v>
      </c>
    </row>
    <row r="23" spans="1:10" s="80" customFormat="1" x14ac:dyDescent="0.25">
      <c r="A23" s="206" t="s">
        <v>543</v>
      </c>
      <c r="B23" s="397">
        <v>314122</v>
      </c>
      <c r="C23" s="583">
        <v>9698.4738099999995</v>
      </c>
      <c r="D23" s="583">
        <v>3626.4984999999997</v>
      </c>
      <c r="E23" s="583">
        <v>271198.49692000041</v>
      </c>
      <c r="F23" s="583">
        <v>24059.556140000001</v>
      </c>
      <c r="G23" s="583">
        <v>5293.3630400000011</v>
      </c>
      <c r="H23" s="583">
        <v>245.38455000000002</v>
      </c>
      <c r="I23" s="397" t="s">
        <v>123</v>
      </c>
      <c r="J23" s="397" t="s">
        <v>123</v>
      </c>
    </row>
    <row r="24" spans="1:10" s="80" customFormat="1" x14ac:dyDescent="0.25">
      <c r="A24" s="206" t="s">
        <v>841</v>
      </c>
      <c r="B24" s="397">
        <v>309989</v>
      </c>
      <c r="C24" s="398">
        <v>10021.601009999997</v>
      </c>
      <c r="D24" s="398">
        <v>5781.1035500000016</v>
      </c>
      <c r="E24" s="398">
        <v>266423.6463799997</v>
      </c>
      <c r="F24" s="398">
        <v>22061.647530000002</v>
      </c>
      <c r="G24" s="398">
        <v>5424.9620800000021</v>
      </c>
      <c r="H24" s="398">
        <v>272.58026000000007</v>
      </c>
      <c r="I24" s="397" t="s">
        <v>123</v>
      </c>
      <c r="J24" s="397">
        <v>3.0773099999999998</v>
      </c>
    </row>
    <row r="25" spans="1:10" x14ac:dyDescent="0.25">
      <c r="A25" s="509" t="s">
        <v>372</v>
      </c>
      <c r="B25" s="397">
        <v>309266</v>
      </c>
      <c r="C25" s="398">
        <v>7985.2075899999991</v>
      </c>
      <c r="D25" s="398">
        <v>5401.7149399999989</v>
      </c>
      <c r="E25" s="398">
        <v>273604.16892999952</v>
      </c>
      <c r="F25" s="398">
        <v>17577.898929999999</v>
      </c>
      <c r="G25" s="398">
        <v>4513.7161499999993</v>
      </c>
      <c r="H25" s="398">
        <v>183.52376000000001</v>
      </c>
      <c r="I25" s="397" t="s">
        <v>123</v>
      </c>
      <c r="J25" s="397" t="s">
        <v>123</v>
      </c>
    </row>
    <row r="26" spans="1:10" x14ac:dyDescent="0.25">
      <c r="A26" s="509" t="s">
        <v>851</v>
      </c>
      <c r="B26" s="397">
        <v>309602</v>
      </c>
      <c r="C26" s="398">
        <v>10621.187989999999</v>
      </c>
      <c r="D26" s="398">
        <v>4847.7952599999981</v>
      </c>
      <c r="E26" s="398">
        <v>264704.86012999987</v>
      </c>
      <c r="F26" s="398">
        <v>24784.908900000002</v>
      </c>
      <c r="G26" s="398">
        <v>4431.574709999999</v>
      </c>
      <c r="H26" s="398">
        <v>211.62228000000002</v>
      </c>
      <c r="I26" s="397" t="s">
        <v>123</v>
      </c>
      <c r="J26" s="397" t="s">
        <v>123</v>
      </c>
    </row>
    <row r="27" spans="1:10" x14ac:dyDescent="0.25">
      <c r="A27" s="206"/>
      <c r="B27" s="397"/>
      <c r="C27" s="398"/>
      <c r="D27" s="398"/>
      <c r="E27" s="398"/>
      <c r="F27" s="398"/>
      <c r="G27" s="398"/>
      <c r="H27" s="398"/>
      <c r="I27" s="397"/>
      <c r="J27" s="397"/>
    </row>
    <row r="28" spans="1:10" x14ac:dyDescent="0.25">
      <c r="A28" s="216" t="s">
        <v>181</v>
      </c>
      <c r="B28" s="18"/>
      <c r="C28" s="18"/>
      <c r="D28" s="18"/>
      <c r="E28" s="18"/>
      <c r="F28" s="18"/>
      <c r="G28" s="18"/>
      <c r="H28" s="18"/>
      <c r="I28" s="18"/>
      <c r="J28" s="18"/>
    </row>
    <row r="29" spans="1:10" x14ac:dyDescent="0.25">
      <c r="A29" s="217" t="s">
        <v>182</v>
      </c>
      <c r="B29" s="218"/>
      <c r="C29" s="218"/>
      <c r="D29" s="218"/>
      <c r="E29" s="218"/>
      <c r="F29" s="218"/>
      <c r="G29" s="218"/>
      <c r="H29" s="218"/>
      <c r="I29" s="218"/>
      <c r="J29" s="218"/>
    </row>
    <row r="30" spans="1:10" x14ac:dyDescent="0.25">
      <c r="A30" s="400">
        <v>2014</v>
      </c>
      <c r="B30" s="126" t="s">
        <v>560</v>
      </c>
      <c r="C30" s="126" t="s">
        <v>564</v>
      </c>
      <c r="D30" s="126" t="s">
        <v>86</v>
      </c>
      <c r="E30" s="126" t="s">
        <v>273</v>
      </c>
      <c r="F30" s="126" t="s">
        <v>593</v>
      </c>
      <c r="G30" s="126" t="s">
        <v>594</v>
      </c>
      <c r="H30" s="126" t="s">
        <v>595</v>
      </c>
      <c r="I30" s="264" t="s">
        <v>281</v>
      </c>
      <c r="J30" s="219" t="s">
        <v>123</v>
      </c>
    </row>
    <row r="31" spans="1:10" x14ac:dyDescent="0.25">
      <c r="A31" s="79">
        <v>2015</v>
      </c>
      <c r="B31" s="126" t="s">
        <v>697</v>
      </c>
      <c r="C31" s="126" t="s">
        <v>692</v>
      </c>
      <c r="D31" s="126" t="s">
        <v>637</v>
      </c>
      <c r="E31" s="126" t="s">
        <v>76</v>
      </c>
      <c r="F31" s="126" t="s">
        <v>663</v>
      </c>
      <c r="G31" s="126" t="s">
        <v>698</v>
      </c>
      <c r="H31" s="126" t="s">
        <v>699</v>
      </c>
      <c r="I31" s="126" t="s">
        <v>638</v>
      </c>
      <c r="J31" s="219" t="s">
        <v>123</v>
      </c>
    </row>
    <row r="32" spans="1:10" x14ac:dyDescent="0.25">
      <c r="A32" s="79">
        <v>2016</v>
      </c>
      <c r="B32" s="126" t="s">
        <v>760</v>
      </c>
      <c r="C32" s="126" t="s">
        <v>741</v>
      </c>
      <c r="D32" s="126" t="s">
        <v>321</v>
      </c>
      <c r="E32" s="126" t="s">
        <v>749</v>
      </c>
      <c r="F32" s="126" t="s">
        <v>571</v>
      </c>
      <c r="G32" s="126" t="s">
        <v>742</v>
      </c>
      <c r="H32" s="126" t="s">
        <v>669</v>
      </c>
      <c r="I32" s="126" t="s">
        <v>123</v>
      </c>
      <c r="J32" s="219" t="s">
        <v>123</v>
      </c>
    </row>
    <row r="33" spans="1:10" x14ac:dyDescent="0.25">
      <c r="A33" s="79">
        <v>2017</v>
      </c>
      <c r="B33" s="126" t="s">
        <v>790</v>
      </c>
      <c r="C33" s="126" t="s">
        <v>714</v>
      </c>
      <c r="D33" s="126" t="s">
        <v>846</v>
      </c>
      <c r="E33" s="126" t="s">
        <v>855</v>
      </c>
      <c r="F33" s="126" t="s">
        <v>799</v>
      </c>
      <c r="G33" s="126" t="s">
        <v>800</v>
      </c>
      <c r="H33" s="126" t="s">
        <v>801</v>
      </c>
      <c r="I33" s="126" t="s">
        <v>123</v>
      </c>
      <c r="J33" s="219" t="s">
        <v>123</v>
      </c>
    </row>
    <row r="34" spans="1:10" x14ac:dyDescent="0.25">
      <c r="A34" s="79">
        <v>2018</v>
      </c>
      <c r="B34" s="126" t="s">
        <v>664</v>
      </c>
      <c r="C34" s="126" t="s">
        <v>1024</v>
      </c>
      <c r="D34" s="126" t="s">
        <v>1080</v>
      </c>
      <c r="E34" s="126" t="s">
        <v>548</v>
      </c>
      <c r="F34" s="126" t="s">
        <v>574</v>
      </c>
      <c r="G34" s="126" t="s">
        <v>1025</v>
      </c>
      <c r="H34" s="126" t="s">
        <v>1026</v>
      </c>
      <c r="I34" s="126" t="s">
        <v>123</v>
      </c>
      <c r="J34" s="126" t="s">
        <v>123</v>
      </c>
    </row>
    <row r="35" spans="1:10" x14ac:dyDescent="0.25">
      <c r="A35" s="396"/>
      <c r="B35" s="403"/>
      <c r="C35" s="403"/>
      <c r="D35" s="403"/>
      <c r="E35" s="403"/>
      <c r="F35" s="403"/>
      <c r="G35" s="403"/>
      <c r="H35" s="403"/>
      <c r="I35" s="402"/>
      <c r="J35" s="402"/>
    </row>
    <row r="36" spans="1:10" x14ac:dyDescent="0.25">
      <c r="A36" s="680">
        <v>2018</v>
      </c>
      <c r="B36" s="401"/>
      <c r="C36" s="401"/>
      <c r="D36" s="401"/>
      <c r="E36" s="401"/>
      <c r="F36" s="401"/>
      <c r="G36" s="401"/>
      <c r="H36" s="401"/>
      <c r="I36" s="402"/>
      <c r="J36" s="402"/>
    </row>
    <row r="37" spans="1:10" s="80" customFormat="1" x14ac:dyDescent="0.25">
      <c r="A37" s="206" t="s">
        <v>373</v>
      </c>
      <c r="B37" s="403" t="s">
        <v>920</v>
      </c>
      <c r="C37" s="403" t="s">
        <v>856</v>
      </c>
      <c r="D37" s="403" t="s">
        <v>888</v>
      </c>
      <c r="E37" s="403" t="s">
        <v>768</v>
      </c>
      <c r="F37" s="403" t="s">
        <v>858</v>
      </c>
      <c r="G37" s="403" t="s">
        <v>697</v>
      </c>
      <c r="H37" s="403" t="s">
        <v>859</v>
      </c>
      <c r="I37" s="402" t="s">
        <v>123</v>
      </c>
      <c r="J37" s="402" t="s">
        <v>123</v>
      </c>
    </row>
    <row r="38" spans="1:10" s="80" customFormat="1" x14ac:dyDescent="0.25">
      <c r="A38" s="206" t="s">
        <v>629</v>
      </c>
      <c r="B38" s="403" t="s">
        <v>690</v>
      </c>
      <c r="C38" s="403" t="s">
        <v>789</v>
      </c>
      <c r="D38" s="403" t="s">
        <v>881</v>
      </c>
      <c r="E38" s="403" t="s">
        <v>899</v>
      </c>
      <c r="F38" s="403" t="s">
        <v>879</v>
      </c>
      <c r="G38" s="403" t="s">
        <v>564</v>
      </c>
      <c r="H38" s="403" t="s">
        <v>843</v>
      </c>
      <c r="I38" s="402" t="s">
        <v>123</v>
      </c>
      <c r="J38" s="402" t="s">
        <v>123</v>
      </c>
    </row>
    <row r="39" spans="1:10" s="80" customFormat="1" x14ac:dyDescent="0.25">
      <c r="A39" s="206" t="s">
        <v>636</v>
      </c>
      <c r="B39" s="403" t="s">
        <v>919</v>
      </c>
      <c r="C39" s="403" t="s">
        <v>857</v>
      </c>
      <c r="D39" s="403" t="s">
        <v>837</v>
      </c>
      <c r="E39" s="403" t="s">
        <v>714</v>
      </c>
      <c r="F39" s="403" t="s">
        <v>889</v>
      </c>
      <c r="G39" s="403" t="s">
        <v>890</v>
      </c>
      <c r="H39" s="403" t="s">
        <v>891</v>
      </c>
      <c r="I39" s="402" t="s">
        <v>123</v>
      </c>
      <c r="J39" s="402" t="s">
        <v>123</v>
      </c>
    </row>
    <row r="40" spans="1:10" s="80" customFormat="1" x14ac:dyDescent="0.25">
      <c r="A40" s="509" t="s">
        <v>376</v>
      </c>
      <c r="B40" s="403" t="s">
        <v>86</v>
      </c>
      <c r="C40" s="403" t="s">
        <v>650</v>
      </c>
      <c r="D40" s="403" t="s">
        <v>960</v>
      </c>
      <c r="E40" s="403" t="s">
        <v>921</v>
      </c>
      <c r="F40" s="403" t="s">
        <v>323</v>
      </c>
      <c r="G40" s="403" t="s">
        <v>849</v>
      </c>
      <c r="H40" s="403" t="s">
        <v>922</v>
      </c>
      <c r="I40" s="402" t="s">
        <v>123</v>
      </c>
      <c r="J40" s="402" t="s">
        <v>123</v>
      </c>
    </row>
    <row r="41" spans="1:10" s="80" customFormat="1" x14ac:dyDescent="0.25">
      <c r="A41" s="509" t="s">
        <v>377</v>
      </c>
      <c r="B41" s="403" t="s">
        <v>549</v>
      </c>
      <c r="C41" s="403" t="s">
        <v>923</v>
      </c>
      <c r="D41" s="403" t="s">
        <v>924</v>
      </c>
      <c r="E41" s="403" t="s">
        <v>774</v>
      </c>
      <c r="F41" s="403" t="s">
        <v>925</v>
      </c>
      <c r="G41" s="403" t="s">
        <v>926</v>
      </c>
      <c r="H41" s="403" t="s">
        <v>927</v>
      </c>
      <c r="I41" s="402" t="s">
        <v>123</v>
      </c>
      <c r="J41" s="402" t="s">
        <v>123</v>
      </c>
    </row>
    <row r="42" spans="1:10" x14ac:dyDescent="0.25">
      <c r="A42" s="509" t="s">
        <v>952</v>
      </c>
      <c r="B42" s="403" t="s">
        <v>84</v>
      </c>
      <c r="C42" s="403" t="s">
        <v>961</v>
      </c>
      <c r="D42" s="403" t="s">
        <v>762</v>
      </c>
      <c r="E42" s="403" t="s">
        <v>120</v>
      </c>
      <c r="F42" s="403" t="s">
        <v>962</v>
      </c>
      <c r="G42" s="403" t="s">
        <v>963</v>
      </c>
      <c r="H42" s="403" t="s">
        <v>964</v>
      </c>
      <c r="I42" s="402" t="s">
        <v>123</v>
      </c>
      <c r="J42" s="402" t="s">
        <v>123</v>
      </c>
    </row>
    <row r="43" spans="1:10" x14ac:dyDescent="0.25">
      <c r="A43" s="206" t="s">
        <v>379</v>
      </c>
      <c r="B43" s="403" t="s">
        <v>1027</v>
      </c>
      <c r="C43" s="403" t="s">
        <v>571</v>
      </c>
      <c r="D43" s="403" t="s">
        <v>1028</v>
      </c>
      <c r="E43" s="403" t="s">
        <v>974</v>
      </c>
      <c r="F43" s="403" t="s">
        <v>362</v>
      </c>
      <c r="G43" s="403" t="s">
        <v>85</v>
      </c>
      <c r="H43" s="403" t="s">
        <v>1029</v>
      </c>
      <c r="I43" s="402" t="s">
        <v>123</v>
      </c>
      <c r="J43" s="402" t="s">
        <v>123</v>
      </c>
    </row>
    <row r="44" spans="1:10" s="80" customFormat="1" x14ac:dyDescent="0.25">
      <c r="A44" s="509"/>
      <c r="B44" s="403"/>
      <c r="C44" s="403"/>
      <c r="D44" s="403"/>
      <c r="E44" s="403"/>
      <c r="F44" s="403"/>
      <c r="G44" s="403"/>
      <c r="H44" s="403"/>
      <c r="I44" s="402"/>
      <c r="J44" s="402"/>
    </row>
    <row r="45" spans="1:10" s="80" customFormat="1" x14ac:dyDescent="0.25">
      <c r="A45" s="680">
        <v>2019</v>
      </c>
      <c r="B45" s="403"/>
      <c r="C45" s="403"/>
      <c r="D45" s="403"/>
      <c r="E45" s="403"/>
      <c r="F45" s="403"/>
      <c r="G45" s="403"/>
      <c r="H45" s="403"/>
      <c r="I45" s="402"/>
      <c r="J45" s="402"/>
    </row>
    <row r="46" spans="1:10" x14ac:dyDescent="0.25">
      <c r="A46" s="509" t="s">
        <v>1053</v>
      </c>
      <c r="B46" s="131" t="s">
        <v>1063</v>
      </c>
      <c r="C46" s="131" t="s">
        <v>339</v>
      </c>
      <c r="D46" s="131" t="s">
        <v>1064</v>
      </c>
      <c r="E46" s="131" t="s">
        <v>839</v>
      </c>
      <c r="F46" s="131" t="s">
        <v>1055</v>
      </c>
      <c r="G46" s="131" t="s">
        <v>1065</v>
      </c>
      <c r="H46" s="131" t="s">
        <v>1066</v>
      </c>
      <c r="I46" s="402" t="s">
        <v>123</v>
      </c>
      <c r="J46" s="402" t="s">
        <v>123</v>
      </c>
    </row>
    <row r="47" spans="1:10" x14ac:dyDescent="0.25">
      <c r="A47" s="509" t="s">
        <v>1062</v>
      </c>
      <c r="B47" s="131" t="s">
        <v>86</v>
      </c>
      <c r="C47" s="131" t="s">
        <v>1067</v>
      </c>
      <c r="D47" s="131" t="s">
        <v>1068</v>
      </c>
      <c r="E47" s="131" t="s">
        <v>119</v>
      </c>
      <c r="F47" s="131" t="s">
        <v>1069</v>
      </c>
      <c r="G47" s="131" t="s">
        <v>562</v>
      </c>
      <c r="H47" s="131" t="s">
        <v>1070</v>
      </c>
      <c r="I47" s="402" t="s">
        <v>123</v>
      </c>
      <c r="J47" s="402" t="s">
        <v>123</v>
      </c>
    </row>
    <row r="48" spans="1:10" s="80" customFormat="1" x14ac:dyDescent="0.25">
      <c r="A48" s="509" t="s">
        <v>543</v>
      </c>
      <c r="B48" s="131" t="s">
        <v>1095</v>
      </c>
      <c r="C48" s="131" t="s">
        <v>1096</v>
      </c>
      <c r="D48" s="131" t="s">
        <v>745</v>
      </c>
      <c r="E48" s="131" t="s">
        <v>1097</v>
      </c>
      <c r="F48" s="131" t="s">
        <v>855</v>
      </c>
      <c r="G48" s="131" t="s">
        <v>739</v>
      </c>
      <c r="H48" s="131" t="s">
        <v>1098</v>
      </c>
      <c r="I48" s="402" t="s">
        <v>123</v>
      </c>
      <c r="J48" s="402" t="s">
        <v>123</v>
      </c>
    </row>
    <row r="49" spans="1:10" x14ac:dyDescent="0.25">
      <c r="A49" s="509" t="s">
        <v>841</v>
      </c>
      <c r="B49" s="131">
        <v>98.1</v>
      </c>
      <c r="C49" s="131">
        <v>134.19999999999999</v>
      </c>
      <c r="D49" s="131">
        <v>102.8</v>
      </c>
      <c r="E49" s="131">
        <v>98.4</v>
      </c>
      <c r="F49" s="131">
        <v>79.3</v>
      </c>
      <c r="G49" s="131">
        <v>142.4</v>
      </c>
      <c r="H49" s="131">
        <v>144.69999999999999</v>
      </c>
      <c r="I49" s="402" t="s">
        <v>123</v>
      </c>
      <c r="J49" s="402" t="s">
        <v>123</v>
      </c>
    </row>
    <row r="50" spans="1:10" x14ac:dyDescent="0.25">
      <c r="A50" s="509" t="s">
        <v>758</v>
      </c>
      <c r="B50" s="131" t="s">
        <v>84</v>
      </c>
      <c r="C50" s="131" t="s">
        <v>967</v>
      </c>
      <c r="D50" s="131" t="s">
        <v>1115</v>
      </c>
      <c r="E50" s="131" t="s">
        <v>1116</v>
      </c>
      <c r="F50" s="131" t="s">
        <v>917</v>
      </c>
      <c r="G50" s="131" t="s">
        <v>1117</v>
      </c>
      <c r="H50" s="131" t="s">
        <v>1118</v>
      </c>
      <c r="I50" s="402" t="s">
        <v>123</v>
      </c>
      <c r="J50" s="402" t="s">
        <v>123</v>
      </c>
    </row>
    <row r="51" spans="1:10" s="80" customFormat="1" x14ac:dyDescent="0.25">
      <c r="A51" s="458" t="s">
        <v>851</v>
      </c>
      <c r="B51" s="559" t="s">
        <v>1298</v>
      </c>
      <c r="C51" s="559" t="s">
        <v>761</v>
      </c>
      <c r="D51" s="559" t="s">
        <v>1299</v>
      </c>
      <c r="E51" s="559" t="s">
        <v>1028</v>
      </c>
      <c r="F51" s="559" t="s">
        <v>336</v>
      </c>
      <c r="G51" s="559" t="s">
        <v>1300</v>
      </c>
      <c r="H51" s="559" t="s">
        <v>1301</v>
      </c>
      <c r="I51" s="559" t="s">
        <v>123</v>
      </c>
      <c r="J51" s="559" t="s">
        <v>123</v>
      </c>
    </row>
    <row r="52" spans="1:10" x14ac:dyDescent="0.25">
      <c r="A52" s="135" t="s">
        <v>880</v>
      </c>
    </row>
    <row r="53" spans="1:10" x14ac:dyDescent="0.25">
      <c r="A53" s="84" t="s">
        <v>772</v>
      </c>
    </row>
    <row r="54" spans="1:10" x14ac:dyDescent="0.25">
      <c r="A54" s="135"/>
    </row>
    <row r="55" spans="1:10" x14ac:dyDescent="0.25">
      <c r="A55" s="84"/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13" zoomScale="85" zoomScaleNormal="85" workbookViewId="0">
      <selection activeCell="T46" sqref="T46"/>
    </sheetView>
  </sheetViews>
  <sheetFormatPr defaultColWidth="9.140625" defaultRowHeight="15" x14ac:dyDescent="0.25"/>
  <cols>
    <col min="1" max="2" width="9.140625" style="78"/>
    <col min="3" max="3" width="13.140625" style="78" customWidth="1"/>
    <col min="4" max="4" width="9.140625" style="78"/>
    <col min="5" max="5" width="11.7109375" style="78" customWidth="1"/>
    <col min="6" max="6" width="15.85546875" style="78" customWidth="1"/>
    <col min="7" max="7" width="19.5703125" style="78" customWidth="1"/>
    <col min="8" max="9" width="14.140625" style="78" customWidth="1"/>
    <col min="10" max="10" width="15" style="78" customWidth="1"/>
    <col min="11" max="16384" width="9.140625" style="78"/>
  </cols>
  <sheetData>
    <row r="1" spans="1:10" x14ac:dyDescent="0.25">
      <c r="A1" s="71" t="s">
        <v>540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25">
      <c r="A2" s="76" t="s">
        <v>324</v>
      </c>
      <c r="B2" s="77"/>
      <c r="C2" s="77"/>
      <c r="D2" s="77"/>
      <c r="E2" s="77"/>
      <c r="F2" s="77"/>
      <c r="G2" s="77"/>
      <c r="H2" s="77"/>
      <c r="I2" s="77"/>
    </row>
    <row r="3" spans="1:10" x14ac:dyDescent="0.25">
      <c r="A3" s="76"/>
      <c r="B3" s="77"/>
      <c r="C3" s="77"/>
      <c r="D3" s="77"/>
      <c r="E3" s="77"/>
      <c r="F3" s="77"/>
      <c r="G3" s="77"/>
      <c r="H3" s="77"/>
      <c r="I3" s="909" t="s">
        <v>756</v>
      </c>
      <c r="J3" s="909"/>
    </row>
    <row r="4" spans="1:10" ht="45.75" customHeight="1" x14ac:dyDescent="0.25">
      <c r="A4" s="812"/>
      <c r="B4" s="807" t="s">
        <v>312</v>
      </c>
      <c r="C4" s="807" t="s">
        <v>313</v>
      </c>
      <c r="D4" s="807" t="s">
        <v>314</v>
      </c>
      <c r="E4" s="807" t="s">
        <v>315</v>
      </c>
      <c r="F4" s="807" t="s">
        <v>316</v>
      </c>
      <c r="G4" s="807" t="s">
        <v>317</v>
      </c>
      <c r="H4" s="807" t="s">
        <v>318</v>
      </c>
      <c r="I4" s="807" t="s">
        <v>319</v>
      </c>
      <c r="J4" s="809" t="s">
        <v>320</v>
      </c>
    </row>
    <row r="5" spans="1:10" ht="45.75" customHeight="1" x14ac:dyDescent="0.25">
      <c r="A5" s="813"/>
      <c r="B5" s="808"/>
      <c r="C5" s="808"/>
      <c r="D5" s="808"/>
      <c r="E5" s="808"/>
      <c r="F5" s="808"/>
      <c r="G5" s="808"/>
      <c r="H5" s="808"/>
      <c r="I5" s="808"/>
      <c r="J5" s="810"/>
    </row>
    <row r="6" spans="1:10" x14ac:dyDescent="0.25">
      <c r="A6" s="560">
        <v>2014</v>
      </c>
      <c r="B6" s="550">
        <v>4946061</v>
      </c>
      <c r="C6" s="550">
        <v>220662</v>
      </c>
      <c r="D6" s="550">
        <v>1066122</v>
      </c>
      <c r="E6" s="550">
        <v>3599918</v>
      </c>
      <c r="F6" s="550">
        <v>35558</v>
      </c>
      <c r="G6" s="550">
        <v>6385</v>
      </c>
      <c r="H6" s="550">
        <v>16541</v>
      </c>
      <c r="I6" s="550">
        <v>811</v>
      </c>
      <c r="J6" s="550">
        <v>64</v>
      </c>
    </row>
    <row r="7" spans="1:10" x14ac:dyDescent="0.25">
      <c r="A7" s="618">
        <v>2015</v>
      </c>
      <c r="B7" s="109">
        <v>4369179</v>
      </c>
      <c r="C7" s="109">
        <v>236729</v>
      </c>
      <c r="D7" s="109">
        <v>681188</v>
      </c>
      <c r="E7" s="109">
        <v>3408818</v>
      </c>
      <c r="F7" s="109">
        <v>20208</v>
      </c>
      <c r="G7" s="109">
        <v>3197</v>
      </c>
      <c r="H7" s="109">
        <v>18090</v>
      </c>
      <c r="I7" s="109">
        <v>902</v>
      </c>
      <c r="J7" s="109">
        <v>46</v>
      </c>
    </row>
    <row r="8" spans="1:10" x14ac:dyDescent="0.25">
      <c r="A8" s="618">
        <v>2016</v>
      </c>
      <c r="B8" s="109">
        <v>4426945</v>
      </c>
      <c r="C8" s="561">
        <v>249221</v>
      </c>
      <c r="D8" s="561">
        <v>575883</v>
      </c>
      <c r="E8" s="561">
        <v>3547887</v>
      </c>
      <c r="F8" s="561">
        <v>31126</v>
      </c>
      <c r="G8" s="561">
        <v>2118</v>
      </c>
      <c r="H8" s="561">
        <v>19054</v>
      </c>
      <c r="I8" s="561">
        <v>1630</v>
      </c>
      <c r="J8" s="561">
        <v>25</v>
      </c>
    </row>
    <row r="9" spans="1:10" x14ac:dyDescent="0.25">
      <c r="A9" s="618">
        <v>2017</v>
      </c>
      <c r="B9" s="109">
        <v>4899081</v>
      </c>
      <c r="C9" s="561">
        <v>244659</v>
      </c>
      <c r="D9" s="561">
        <v>680734</v>
      </c>
      <c r="E9" s="561">
        <v>3897030</v>
      </c>
      <c r="F9" s="561">
        <v>54298</v>
      </c>
      <c r="G9" s="561">
        <v>5042</v>
      </c>
      <c r="H9" s="561">
        <v>16869</v>
      </c>
      <c r="I9" s="561">
        <v>436</v>
      </c>
      <c r="J9" s="561">
        <v>13</v>
      </c>
    </row>
    <row r="10" spans="1:10" x14ac:dyDescent="0.25">
      <c r="A10" s="680">
        <v>2018</v>
      </c>
      <c r="B10" s="109">
        <v>5222270</v>
      </c>
      <c r="C10" s="109">
        <v>210444.08567000006</v>
      </c>
      <c r="D10" s="109">
        <v>695150</v>
      </c>
      <c r="E10" s="109">
        <v>4225426</v>
      </c>
      <c r="F10" s="109">
        <v>69521.404080000008</v>
      </c>
      <c r="G10" s="109">
        <v>4263.1594399999994</v>
      </c>
      <c r="H10" s="109">
        <v>17182.607240000001</v>
      </c>
      <c r="I10" s="109">
        <v>130.08013000000003</v>
      </c>
      <c r="J10" s="109">
        <v>152</v>
      </c>
    </row>
    <row r="11" spans="1:10" x14ac:dyDescent="0.25">
      <c r="A11" s="396"/>
      <c r="B11" s="562"/>
      <c r="C11" s="407"/>
      <c r="D11" s="407"/>
      <c r="E11" s="428"/>
      <c r="F11" s="428"/>
      <c r="G11" s="428"/>
      <c r="H11" s="428"/>
      <c r="I11" s="428"/>
      <c r="J11" s="409"/>
    </row>
    <row r="12" spans="1:10" x14ac:dyDescent="0.25">
      <c r="A12" s="680">
        <v>2018</v>
      </c>
      <c r="B12" s="562"/>
      <c r="C12" s="407"/>
      <c r="D12" s="407"/>
      <c r="E12" s="428"/>
      <c r="F12" s="428"/>
      <c r="G12" s="428"/>
      <c r="H12" s="428"/>
      <c r="I12" s="428"/>
      <c r="J12" s="409"/>
    </row>
    <row r="13" spans="1:10" x14ac:dyDescent="0.25">
      <c r="A13" s="206" t="s">
        <v>373</v>
      </c>
      <c r="B13" s="562">
        <v>453051.24417999678</v>
      </c>
      <c r="C13" s="407">
        <v>16002.493989999997</v>
      </c>
      <c r="D13" s="407">
        <v>51380.832340000001</v>
      </c>
      <c r="E13" s="428">
        <v>380944.92566999811</v>
      </c>
      <c r="F13" s="428">
        <v>2821.9749100000004</v>
      </c>
      <c r="G13" s="428">
        <v>266.13274999999999</v>
      </c>
      <c r="H13" s="428">
        <v>1516.2046800000003</v>
      </c>
      <c r="I13" s="409" t="s">
        <v>123</v>
      </c>
      <c r="J13" s="409">
        <v>118.55624</v>
      </c>
    </row>
    <row r="14" spans="1:10" x14ac:dyDescent="0.25">
      <c r="A14" s="206" t="s">
        <v>629</v>
      </c>
      <c r="B14" s="562">
        <v>543987.16353999695</v>
      </c>
      <c r="C14" s="407">
        <v>15754.732519999996</v>
      </c>
      <c r="D14" s="407">
        <v>153008.14569000012</v>
      </c>
      <c r="E14" s="428">
        <v>366139.25009000016</v>
      </c>
      <c r="F14" s="428">
        <v>7459.7443099999982</v>
      </c>
      <c r="G14" s="428">
        <v>290.74957000000001</v>
      </c>
      <c r="H14" s="428">
        <v>1329.7175300000001</v>
      </c>
      <c r="I14" s="409" t="s">
        <v>123</v>
      </c>
      <c r="J14" s="409">
        <v>4.6597800000000005</v>
      </c>
    </row>
    <row r="15" spans="1:10" x14ac:dyDescent="0.25">
      <c r="A15" s="206" t="s">
        <v>636</v>
      </c>
      <c r="B15" s="562">
        <v>392719</v>
      </c>
      <c r="C15" s="407">
        <v>15425.119409999998</v>
      </c>
      <c r="D15" s="407">
        <v>8233.70874</v>
      </c>
      <c r="E15" s="428">
        <v>357146.19949000189</v>
      </c>
      <c r="F15" s="428">
        <v>9941.9395399999994</v>
      </c>
      <c r="G15" s="428">
        <v>271.29377999999997</v>
      </c>
      <c r="H15" s="428">
        <v>1699.6293299999998</v>
      </c>
      <c r="I15" s="428">
        <v>1.0316800000000002</v>
      </c>
      <c r="J15" s="409" t="s">
        <v>123</v>
      </c>
    </row>
    <row r="16" spans="1:10" x14ac:dyDescent="0.25">
      <c r="A16" s="206" t="s">
        <v>376</v>
      </c>
      <c r="B16" s="562">
        <v>471811</v>
      </c>
      <c r="C16" s="407">
        <v>19514.386160000016</v>
      </c>
      <c r="D16" s="407">
        <v>73645.026290000023</v>
      </c>
      <c r="E16" s="428">
        <v>369875.83186000073</v>
      </c>
      <c r="F16" s="428">
        <v>6788.9938400000001</v>
      </c>
      <c r="G16" s="428">
        <v>508.47383000000002</v>
      </c>
      <c r="H16" s="428">
        <v>1473.5871599999994</v>
      </c>
      <c r="I16" s="428">
        <v>1.6674599999999999</v>
      </c>
      <c r="J16" s="409">
        <v>2.8184200000000001</v>
      </c>
    </row>
    <row r="17" spans="1:10" x14ac:dyDescent="0.25">
      <c r="A17" s="206" t="s">
        <v>377</v>
      </c>
      <c r="B17" s="562">
        <v>509555</v>
      </c>
      <c r="C17" s="407">
        <v>20155.957910000008</v>
      </c>
      <c r="D17" s="407">
        <v>82572.551529999982</v>
      </c>
      <c r="E17" s="428">
        <v>396633.26498000033</v>
      </c>
      <c r="F17" s="428">
        <v>8371.4980599999999</v>
      </c>
      <c r="G17" s="428">
        <v>513.69584999999995</v>
      </c>
      <c r="H17" s="428">
        <v>1298.8995499999999</v>
      </c>
      <c r="I17" s="409" t="s">
        <v>123</v>
      </c>
      <c r="J17" s="409">
        <v>8.8052700000000002</v>
      </c>
    </row>
    <row r="18" spans="1:10" x14ac:dyDescent="0.25">
      <c r="A18" s="206" t="s">
        <v>952</v>
      </c>
      <c r="B18" s="562">
        <v>390329.30064000015</v>
      </c>
      <c r="C18" s="407">
        <v>15748.612660000004</v>
      </c>
      <c r="D18" s="407">
        <v>8952.8921899999968</v>
      </c>
      <c r="E18" s="428">
        <v>354767.51836999971</v>
      </c>
      <c r="F18" s="428">
        <v>8943.4657899999984</v>
      </c>
      <c r="G18" s="428">
        <v>195.74507</v>
      </c>
      <c r="H18" s="428">
        <v>1690.0515799999996</v>
      </c>
      <c r="I18" s="428">
        <v>30.527960000000004</v>
      </c>
      <c r="J18" s="409" t="s">
        <v>123</v>
      </c>
    </row>
    <row r="19" spans="1:10" x14ac:dyDescent="0.25">
      <c r="A19" s="206" t="s">
        <v>1015</v>
      </c>
      <c r="B19" s="562">
        <v>389590</v>
      </c>
      <c r="C19" s="407">
        <v>13652.12736</v>
      </c>
      <c r="D19" s="407">
        <v>9400.4968799999988</v>
      </c>
      <c r="E19" s="428">
        <v>351395.48762000335</v>
      </c>
      <c r="F19" s="428">
        <v>12992.274160000001</v>
      </c>
      <c r="G19" s="428">
        <v>620.40300999999999</v>
      </c>
      <c r="H19" s="428">
        <v>1508.8896000000007</v>
      </c>
      <c r="I19" s="428">
        <v>16.04373</v>
      </c>
      <c r="J19" s="409">
        <v>4.2670500000000002</v>
      </c>
    </row>
    <row r="20" spans="1:10" x14ac:dyDescent="0.25">
      <c r="A20" s="206"/>
      <c r="B20" s="562"/>
      <c r="C20" s="407"/>
      <c r="D20" s="407"/>
      <c r="E20" s="428"/>
      <c r="F20" s="428"/>
      <c r="G20" s="428"/>
      <c r="H20" s="428"/>
      <c r="I20" s="428"/>
      <c r="J20" s="409"/>
    </row>
    <row r="21" spans="1:10" x14ac:dyDescent="0.25">
      <c r="A21" s="582">
        <v>2019</v>
      </c>
      <c r="B21" s="562"/>
      <c r="C21" s="407"/>
      <c r="D21" s="407"/>
      <c r="E21" s="428"/>
      <c r="F21" s="428"/>
      <c r="G21" s="428"/>
      <c r="H21" s="428"/>
      <c r="I21" s="428"/>
      <c r="J21" s="409"/>
    </row>
    <row r="22" spans="1:10" s="80" customFormat="1" x14ac:dyDescent="0.25">
      <c r="A22" s="206" t="s">
        <v>1053</v>
      </c>
      <c r="B22" s="562">
        <v>297485</v>
      </c>
      <c r="C22" s="407">
        <v>15907.998039999999</v>
      </c>
      <c r="D22" s="407">
        <v>6565.9101999999993</v>
      </c>
      <c r="E22" s="428">
        <v>261176.83396000057</v>
      </c>
      <c r="F22" s="428">
        <v>12119.117469999999</v>
      </c>
      <c r="G22" s="428">
        <v>426.04300000000001</v>
      </c>
      <c r="H22" s="428">
        <v>1284.0907899999997</v>
      </c>
      <c r="I22" s="428" t="s">
        <v>123</v>
      </c>
      <c r="J22" s="409">
        <v>5.1193400000000002</v>
      </c>
    </row>
    <row r="23" spans="1:10" s="80" customFormat="1" x14ac:dyDescent="0.25">
      <c r="A23" s="206" t="s">
        <v>1062</v>
      </c>
      <c r="B23" s="562">
        <v>375770</v>
      </c>
      <c r="C23" s="407">
        <v>19185.898429999994</v>
      </c>
      <c r="D23" s="407">
        <v>10255.718470000007</v>
      </c>
      <c r="E23" s="428">
        <v>333453.28213999909</v>
      </c>
      <c r="F23" s="428">
        <v>11066.914790000001</v>
      </c>
      <c r="G23" s="428">
        <v>229.58203999999998</v>
      </c>
      <c r="H23" s="428">
        <v>1557.6321099999998</v>
      </c>
      <c r="I23" s="428">
        <v>19.406260000000003</v>
      </c>
      <c r="J23" s="409">
        <v>1.5869599999999999</v>
      </c>
    </row>
    <row r="24" spans="1:10" s="80" customFormat="1" x14ac:dyDescent="0.25">
      <c r="A24" s="206" t="s">
        <v>543</v>
      </c>
      <c r="B24" s="562">
        <v>447083</v>
      </c>
      <c r="C24" s="407">
        <v>17100.522350000021</v>
      </c>
      <c r="D24" s="407">
        <v>8616.8449600000004</v>
      </c>
      <c r="E24" s="428">
        <v>416871.54757000238</v>
      </c>
      <c r="F24" s="428">
        <v>2776.6985699999996</v>
      </c>
      <c r="G24" s="428">
        <v>328.44520999999992</v>
      </c>
      <c r="H24" s="428">
        <v>1357.3583199999998</v>
      </c>
      <c r="I24" s="428">
        <v>24.827390000000001</v>
      </c>
      <c r="J24" s="409">
        <v>6.4983200000000005</v>
      </c>
    </row>
    <row r="25" spans="1:10" s="80" customFormat="1" x14ac:dyDescent="0.25">
      <c r="A25" s="206" t="s">
        <v>841</v>
      </c>
      <c r="B25" s="562">
        <v>420617</v>
      </c>
      <c r="C25" s="407">
        <v>16034.12616</v>
      </c>
      <c r="D25" s="407">
        <v>10924.688090000003</v>
      </c>
      <c r="E25" s="428">
        <v>388479.48989000166</v>
      </c>
      <c r="F25" s="428">
        <v>3139.95829</v>
      </c>
      <c r="G25" s="428">
        <v>188.09541000000002</v>
      </c>
      <c r="H25" s="428">
        <v>1843.43328</v>
      </c>
      <c r="I25" s="428">
        <v>6.9221499999999994</v>
      </c>
      <c r="J25" s="409">
        <v>0.67377999999999993</v>
      </c>
    </row>
    <row r="26" spans="1:10" s="80" customFormat="1" x14ac:dyDescent="0.25">
      <c r="A26" s="206" t="s">
        <v>758</v>
      </c>
      <c r="B26" s="562">
        <v>413305</v>
      </c>
      <c r="C26" s="407">
        <v>16064.257420000007</v>
      </c>
      <c r="D26" s="407">
        <v>8113.5791700000009</v>
      </c>
      <c r="E26" s="428">
        <v>385139.59858000057</v>
      </c>
      <c r="F26" s="428">
        <v>2159.48704</v>
      </c>
      <c r="G26" s="428">
        <v>389.89999</v>
      </c>
      <c r="H26" s="428">
        <v>1427.5434099999998</v>
      </c>
      <c r="I26" s="428">
        <v>9</v>
      </c>
      <c r="J26" s="409">
        <v>2</v>
      </c>
    </row>
    <row r="27" spans="1:10" s="80" customFormat="1" x14ac:dyDescent="0.25">
      <c r="A27" s="206" t="s">
        <v>851</v>
      </c>
      <c r="B27" s="562">
        <v>396011</v>
      </c>
      <c r="C27" s="407">
        <v>15611.212310000001</v>
      </c>
      <c r="D27" s="407">
        <v>8719.0410600000014</v>
      </c>
      <c r="E27" s="428">
        <v>365183.67064000072</v>
      </c>
      <c r="F27" s="428">
        <v>4946.8638300000002</v>
      </c>
      <c r="G27" s="428">
        <v>343.82646</v>
      </c>
      <c r="H27" s="428">
        <v>1199.2479299999993</v>
      </c>
      <c r="I27" s="428">
        <v>1</v>
      </c>
      <c r="J27" s="409">
        <v>6</v>
      </c>
    </row>
    <row r="28" spans="1:10" ht="15" customHeight="1" x14ac:dyDescent="0.25">
      <c r="A28" s="206"/>
      <c r="B28" s="562"/>
      <c r="C28" s="407"/>
      <c r="D28" s="407"/>
      <c r="E28" s="428"/>
      <c r="F28" s="428"/>
      <c r="G28" s="428"/>
      <c r="H28" s="428"/>
      <c r="I28" s="428"/>
      <c r="J28" s="409"/>
    </row>
    <row r="29" spans="1:10" ht="15" customHeight="1" x14ac:dyDescent="0.25">
      <c r="A29" s="216" t="s">
        <v>181</v>
      </c>
      <c r="B29" s="216"/>
      <c r="C29" s="216"/>
      <c r="D29" s="216"/>
      <c r="E29" s="216"/>
      <c r="F29" s="216"/>
      <c r="G29" s="216"/>
      <c r="H29" s="216"/>
      <c r="I29" s="216"/>
      <c r="J29" s="216"/>
    </row>
    <row r="30" spans="1:10" x14ac:dyDescent="0.25">
      <c r="A30" s="217" t="s">
        <v>182</v>
      </c>
      <c r="B30" s="217"/>
      <c r="C30" s="217"/>
      <c r="D30" s="217"/>
      <c r="E30" s="217"/>
      <c r="F30" s="217"/>
      <c r="G30" s="217"/>
      <c r="H30" s="217"/>
      <c r="I30" s="217"/>
      <c r="J30" s="217"/>
    </row>
    <row r="31" spans="1:10" x14ac:dyDescent="0.25">
      <c r="A31" s="400">
        <v>2014</v>
      </c>
      <c r="B31" s="57" t="s">
        <v>591</v>
      </c>
      <c r="C31" s="57" t="s">
        <v>563</v>
      </c>
      <c r="D31" s="57" t="s">
        <v>596</v>
      </c>
      <c r="E31" s="57" t="s">
        <v>597</v>
      </c>
      <c r="F31" s="57" t="s">
        <v>598</v>
      </c>
      <c r="G31" s="57" t="s">
        <v>599</v>
      </c>
      <c r="H31" s="57" t="s">
        <v>600</v>
      </c>
      <c r="I31" s="57" t="s">
        <v>601</v>
      </c>
      <c r="J31" s="57" t="s">
        <v>602</v>
      </c>
    </row>
    <row r="32" spans="1:10" x14ac:dyDescent="0.25">
      <c r="A32" s="680">
        <v>2015</v>
      </c>
      <c r="B32" s="57" t="s">
        <v>702</v>
      </c>
      <c r="C32" s="57" t="s">
        <v>703</v>
      </c>
      <c r="D32" s="57" t="s">
        <v>665</v>
      </c>
      <c r="E32" s="57" t="s">
        <v>650</v>
      </c>
      <c r="F32" s="57" t="s">
        <v>666</v>
      </c>
      <c r="G32" s="57" t="s">
        <v>704</v>
      </c>
      <c r="H32" s="57" t="s">
        <v>639</v>
      </c>
      <c r="I32" s="57" t="s">
        <v>693</v>
      </c>
      <c r="J32" s="57" t="s">
        <v>667</v>
      </c>
    </row>
    <row r="33" spans="1:10" x14ac:dyDescent="0.25">
      <c r="A33" s="680">
        <v>2016</v>
      </c>
      <c r="B33" s="57" t="s">
        <v>87</v>
      </c>
      <c r="C33" s="57" t="s">
        <v>743</v>
      </c>
      <c r="D33" s="57" t="s">
        <v>761</v>
      </c>
      <c r="E33" s="57" t="s">
        <v>321</v>
      </c>
      <c r="F33" s="57" t="s">
        <v>744</v>
      </c>
      <c r="G33" s="57" t="s">
        <v>745</v>
      </c>
      <c r="H33" s="57" t="s">
        <v>743</v>
      </c>
      <c r="I33" s="57" t="s">
        <v>746</v>
      </c>
      <c r="J33" s="57" t="s">
        <v>747</v>
      </c>
    </row>
    <row r="34" spans="1:10" x14ac:dyDescent="0.25">
      <c r="A34" s="680">
        <v>2017</v>
      </c>
      <c r="B34" s="57" t="s">
        <v>860</v>
      </c>
      <c r="C34" s="57" t="s">
        <v>78</v>
      </c>
      <c r="D34" s="57" t="s">
        <v>715</v>
      </c>
      <c r="E34" s="57" t="s">
        <v>760</v>
      </c>
      <c r="F34" s="57" t="s">
        <v>802</v>
      </c>
      <c r="G34" s="57" t="s">
        <v>803</v>
      </c>
      <c r="H34" s="57" t="s">
        <v>804</v>
      </c>
      <c r="I34" s="57" t="s">
        <v>805</v>
      </c>
      <c r="J34" s="57" t="s">
        <v>806</v>
      </c>
    </row>
    <row r="35" spans="1:10" ht="15.75" x14ac:dyDescent="0.25">
      <c r="A35" s="680">
        <v>2018</v>
      </c>
      <c r="B35" s="57" t="s">
        <v>1302</v>
      </c>
      <c r="C35" s="57" t="s">
        <v>1030</v>
      </c>
      <c r="D35" s="57" t="s">
        <v>1059</v>
      </c>
      <c r="E35" s="57" t="s">
        <v>551</v>
      </c>
      <c r="F35" s="57" t="s">
        <v>807</v>
      </c>
      <c r="G35" s="57" t="s">
        <v>1031</v>
      </c>
      <c r="H35" s="57" t="s">
        <v>122</v>
      </c>
      <c r="I35" s="57" t="s">
        <v>1032</v>
      </c>
      <c r="J35" s="404" t="s">
        <v>281</v>
      </c>
    </row>
    <row r="36" spans="1:10" x14ac:dyDescent="0.25">
      <c r="A36" s="396"/>
      <c r="B36" s="403"/>
      <c r="C36" s="403"/>
      <c r="D36" s="403"/>
      <c r="E36" s="403"/>
      <c r="F36" s="57"/>
      <c r="G36" s="403"/>
      <c r="H36" s="403"/>
      <c r="I36" s="403"/>
      <c r="J36" s="403"/>
    </row>
    <row r="37" spans="1:10" ht="15.75" x14ac:dyDescent="0.25">
      <c r="A37" s="680">
        <v>2018</v>
      </c>
      <c r="B37" s="401"/>
      <c r="C37" s="401"/>
      <c r="D37" s="401"/>
      <c r="E37" s="401"/>
      <c r="F37" s="57"/>
      <c r="G37" s="401"/>
      <c r="H37" s="401"/>
      <c r="I37" s="408"/>
      <c r="J37" s="408"/>
    </row>
    <row r="38" spans="1:10" x14ac:dyDescent="0.25">
      <c r="A38" s="206" t="s">
        <v>373</v>
      </c>
      <c r="B38" s="403" t="s">
        <v>819</v>
      </c>
      <c r="C38" s="403" t="s">
        <v>863</v>
      </c>
      <c r="D38" s="403" t="s">
        <v>928</v>
      </c>
      <c r="E38" s="403" t="s">
        <v>664</v>
      </c>
      <c r="F38" s="57" t="s">
        <v>864</v>
      </c>
      <c r="G38" s="403" t="s">
        <v>865</v>
      </c>
      <c r="H38" s="403" t="s">
        <v>787</v>
      </c>
      <c r="I38" s="403" t="s">
        <v>866</v>
      </c>
      <c r="J38" s="403" t="s">
        <v>123</v>
      </c>
    </row>
    <row r="39" spans="1:10" s="80" customFormat="1" x14ac:dyDescent="0.25">
      <c r="A39" s="206" t="s">
        <v>629</v>
      </c>
      <c r="B39" s="403" t="s">
        <v>965</v>
      </c>
      <c r="C39" s="403" t="s">
        <v>881</v>
      </c>
      <c r="D39" s="403" t="s">
        <v>966</v>
      </c>
      <c r="E39" s="403" t="s">
        <v>759</v>
      </c>
      <c r="F39" s="57" t="s">
        <v>668</v>
      </c>
      <c r="G39" s="403" t="s">
        <v>125</v>
      </c>
      <c r="H39" s="403" t="s">
        <v>818</v>
      </c>
      <c r="I39" s="403" t="s">
        <v>882</v>
      </c>
      <c r="J39" s="403" t="s">
        <v>123</v>
      </c>
    </row>
    <row r="40" spans="1:10" x14ac:dyDescent="0.25">
      <c r="A40" s="206" t="s">
        <v>636</v>
      </c>
      <c r="B40" s="403" t="s">
        <v>892</v>
      </c>
      <c r="C40" s="403" t="s">
        <v>893</v>
      </c>
      <c r="D40" s="403" t="s">
        <v>894</v>
      </c>
      <c r="E40" s="403" t="s">
        <v>713</v>
      </c>
      <c r="F40" s="57" t="s">
        <v>895</v>
      </c>
      <c r="G40" s="403" t="s">
        <v>795</v>
      </c>
      <c r="H40" s="403" t="s">
        <v>896</v>
      </c>
      <c r="I40" s="403" t="s">
        <v>897</v>
      </c>
      <c r="J40" s="403" t="s">
        <v>123</v>
      </c>
    </row>
    <row r="41" spans="1:10" x14ac:dyDescent="0.25">
      <c r="A41" s="206" t="s">
        <v>376</v>
      </c>
      <c r="B41" s="403" t="s">
        <v>743</v>
      </c>
      <c r="C41" s="403" t="s">
        <v>929</v>
      </c>
      <c r="D41" s="403" t="s">
        <v>917</v>
      </c>
      <c r="E41" s="403" t="s">
        <v>124</v>
      </c>
      <c r="F41" s="403" t="s">
        <v>930</v>
      </c>
      <c r="G41" s="403" t="s">
        <v>665</v>
      </c>
      <c r="H41" s="403" t="s">
        <v>121</v>
      </c>
      <c r="I41" s="403" t="s">
        <v>912</v>
      </c>
      <c r="J41" s="403" t="s">
        <v>931</v>
      </c>
    </row>
    <row r="42" spans="1:10" x14ac:dyDescent="0.25">
      <c r="A42" s="206" t="s">
        <v>377</v>
      </c>
      <c r="B42" s="403" t="s">
        <v>779</v>
      </c>
      <c r="C42" s="403" t="s">
        <v>780</v>
      </c>
      <c r="D42" s="403" t="s">
        <v>82</v>
      </c>
      <c r="E42" s="403" t="s">
        <v>932</v>
      </c>
      <c r="F42" s="403" t="s">
        <v>933</v>
      </c>
      <c r="G42" s="403" t="s">
        <v>934</v>
      </c>
      <c r="H42" s="403" t="s">
        <v>793</v>
      </c>
      <c r="I42" s="403" t="s">
        <v>638</v>
      </c>
      <c r="J42" s="403" t="s">
        <v>935</v>
      </c>
    </row>
    <row r="43" spans="1:10" x14ac:dyDescent="0.25">
      <c r="A43" s="206" t="s">
        <v>952</v>
      </c>
      <c r="B43" s="403" t="s">
        <v>967</v>
      </c>
      <c r="C43" s="403" t="s">
        <v>968</v>
      </c>
      <c r="D43" s="403" t="s">
        <v>969</v>
      </c>
      <c r="E43" s="403" t="s">
        <v>773</v>
      </c>
      <c r="F43" s="403" t="s">
        <v>700</v>
      </c>
      <c r="G43" s="403" t="s">
        <v>970</v>
      </c>
      <c r="H43" s="403" t="s">
        <v>793</v>
      </c>
      <c r="I43" s="403" t="s">
        <v>971</v>
      </c>
      <c r="J43" s="403" t="s">
        <v>794</v>
      </c>
    </row>
    <row r="44" spans="1:10" s="80" customFormat="1" ht="15.75" x14ac:dyDescent="0.25">
      <c r="A44" s="206" t="s">
        <v>1015</v>
      </c>
      <c r="B44" s="403" t="s">
        <v>940</v>
      </c>
      <c r="C44" s="403" t="s">
        <v>1033</v>
      </c>
      <c r="D44" s="403" t="s">
        <v>1034</v>
      </c>
      <c r="E44" s="403" t="s">
        <v>669</v>
      </c>
      <c r="F44" s="403" t="s">
        <v>1035</v>
      </c>
      <c r="G44" s="403" t="s">
        <v>1036</v>
      </c>
      <c r="H44" s="403" t="s">
        <v>1037</v>
      </c>
      <c r="I44" s="404" t="s">
        <v>281</v>
      </c>
      <c r="J44" s="403" t="s">
        <v>123</v>
      </c>
    </row>
    <row r="45" spans="1:10" s="80" customFormat="1" x14ac:dyDescent="0.25">
      <c r="A45" s="206"/>
      <c r="B45" s="403"/>
      <c r="C45" s="403"/>
      <c r="D45" s="403"/>
      <c r="E45" s="403"/>
      <c r="F45" s="403"/>
      <c r="G45" s="403"/>
      <c r="H45" s="403"/>
      <c r="I45" s="403"/>
      <c r="J45" s="403"/>
    </row>
    <row r="46" spans="1:10" s="80" customFormat="1" ht="15.75" x14ac:dyDescent="0.25">
      <c r="A46" s="680">
        <v>2019</v>
      </c>
      <c r="B46" s="401"/>
      <c r="C46" s="401"/>
      <c r="D46" s="401"/>
      <c r="E46" s="401"/>
      <c r="F46" s="57"/>
      <c r="G46" s="401"/>
      <c r="H46" s="401"/>
      <c r="I46" s="408"/>
      <c r="J46" s="408"/>
    </row>
    <row r="47" spans="1:10" s="80" customFormat="1" x14ac:dyDescent="0.25">
      <c r="A47" s="510" t="s">
        <v>1053</v>
      </c>
      <c r="B47" s="403" t="s">
        <v>848</v>
      </c>
      <c r="C47" s="403" t="s">
        <v>1071</v>
      </c>
      <c r="D47" s="403" t="s">
        <v>760</v>
      </c>
      <c r="E47" s="403" t="s">
        <v>1072</v>
      </c>
      <c r="F47" s="403" t="s">
        <v>1056</v>
      </c>
      <c r="G47" s="403" t="s">
        <v>1073</v>
      </c>
      <c r="H47" s="403" t="s">
        <v>640</v>
      </c>
      <c r="I47" s="403" t="s">
        <v>123</v>
      </c>
      <c r="J47" s="403" t="s">
        <v>123</v>
      </c>
    </row>
    <row r="48" spans="1:10" s="80" customFormat="1" x14ac:dyDescent="0.25">
      <c r="A48" s="510" t="s">
        <v>1062</v>
      </c>
      <c r="B48" s="403" t="s">
        <v>1037</v>
      </c>
      <c r="C48" s="403" t="s">
        <v>762</v>
      </c>
      <c r="D48" s="403" t="s">
        <v>1074</v>
      </c>
      <c r="E48" s="403" t="s">
        <v>338</v>
      </c>
      <c r="F48" s="403" t="s">
        <v>1075</v>
      </c>
      <c r="G48" s="403" t="s">
        <v>793</v>
      </c>
      <c r="H48" s="403" t="s">
        <v>743</v>
      </c>
      <c r="I48" s="636" t="s">
        <v>281</v>
      </c>
      <c r="J48" s="403" t="s">
        <v>1076</v>
      </c>
    </row>
    <row r="49" spans="1:10" s="80" customFormat="1" x14ac:dyDescent="0.25">
      <c r="A49" s="510" t="s">
        <v>543</v>
      </c>
      <c r="B49" s="403" t="s">
        <v>1099</v>
      </c>
      <c r="C49" s="403" t="s">
        <v>795</v>
      </c>
      <c r="D49" s="403" t="s">
        <v>897</v>
      </c>
      <c r="E49" s="403" t="s">
        <v>857</v>
      </c>
      <c r="F49" s="403" t="s">
        <v>1100</v>
      </c>
      <c r="G49" s="403" t="s">
        <v>1039</v>
      </c>
      <c r="H49" s="403" t="s">
        <v>1101</v>
      </c>
      <c r="I49" s="636" t="s">
        <v>975</v>
      </c>
      <c r="J49" s="403" t="s">
        <v>1102</v>
      </c>
    </row>
    <row r="50" spans="1:10" x14ac:dyDescent="0.25">
      <c r="A50" s="510" t="s">
        <v>841</v>
      </c>
      <c r="B50" s="403" t="s">
        <v>122</v>
      </c>
      <c r="C50" s="403" t="s">
        <v>1119</v>
      </c>
      <c r="D50" s="403" t="s">
        <v>1120</v>
      </c>
      <c r="E50" s="403" t="s">
        <v>1121</v>
      </c>
      <c r="F50" s="403" t="s">
        <v>1122</v>
      </c>
      <c r="G50" s="403" t="s">
        <v>650</v>
      </c>
      <c r="H50" s="403" t="s">
        <v>1123</v>
      </c>
      <c r="I50" s="636" t="s">
        <v>1124</v>
      </c>
      <c r="J50" s="403" t="s">
        <v>123</v>
      </c>
    </row>
    <row r="51" spans="1:10" x14ac:dyDescent="0.25">
      <c r="A51" s="510" t="s">
        <v>758</v>
      </c>
      <c r="B51" s="403" t="s">
        <v>1125</v>
      </c>
      <c r="C51" s="403" t="s">
        <v>1126</v>
      </c>
      <c r="D51" s="403" t="s">
        <v>1127</v>
      </c>
      <c r="E51" s="403" t="s">
        <v>1128</v>
      </c>
      <c r="F51" s="403" t="s">
        <v>1129</v>
      </c>
      <c r="G51" s="403" t="s">
        <v>658</v>
      </c>
      <c r="H51" s="403" t="s">
        <v>749</v>
      </c>
      <c r="I51" s="636" t="s">
        <v>1130</v>
      </c>
      <c r="J51" s="403" t="s">
        <v>123</v>
      </c>
    </row>
    <row r="52" spans="1:10" s="80" customFormat="1" x14ac:dyDescent="0.25">
      <c r="A52" s="584" t="s">
        <v>851</v>
      </c>
      <c r="B52" s="559" t="s">
        <v>1303</v>
      </c>
      <c r="C52" s="559" t="s">
        <v>974</v>
      </c>
      <c r="D52" s="559" t="s">
        <v>1304</v>
      </c>
      <c r="E52" s="559" t="s">
        <v>929</v>
      </c>
      <c r="F52" s="559" t="s">
        <v>1305</v>
      </c>
      <c r="G52" s="559" t="s">
        <v>887</v>
      </c>
      <c r="H52" s="559" t="s">
        <v>1306</v>
      </c>
      <c r="I52" s="559" t="s">
        <v>123</v>
      </c>
      <c r="J52" s="559" t="s">
        <v>1307</v>
      </c>
    </row>
    <row r="53" spans="1:10" x14ac:dyDescent="0.25">
      <c r="A53" s="135" t="s">
        <v>880</v>
      </c>
      <c r="B53" s="265"/>
      <c r="C53" s="338"/>
      <c r="D53" s="338"/>
      <c r="E53" s="338"/>
      <c r="F53" s="338"/>
      <c r="G53" s="338"/>
      <c r="H53" s="338"/>
      <c r="I53" s="130"/>
      <c r="J53" s="130"/>
    </row>
    <row r="54" spans="1:10" x14ac:dyDescent="0.25">
      <c r="A54" s="84" t="s">
        <v>772</v>
      </c>
      <c r="B54" s="265"/>
      <c r="C54" s="338"/>
      <c r="D54" s="338"/>
      <c r="E54" s="338"/>
      <c r="F54" s="338"/>
      <c r="G54" s="338"/>
      <c r="H54" s="338"/>
      <c r="I54" s="130"/>
      <c r="J54" s="130"/>
    </row>
    <row r="55" spans="1:10" x14ac:dyDescent="0.25">
      <c r="A55" s="135"/>
      <c r="B55" s="265"/>
      <c r="C55" s="338"/>
      <c r="D55" s="338"/>
      <c r="E55" s="338"/>
      <c r="F55" s="338"/>
      <c r="G55" s="338"/>
      <c r="H55" s="338"/>
      <c r="I55" s="130"/>
      <c r="J55" s="130"/>
    </row>
    <row r="56" spans="1:10" x14ac:dyDescent="0.25">
      <c r="A56" s="84"/>
      <c r="B56" s="265"/>
      <c r="C56" s="338"/>
      <c r="D56" s="338"/>
      <c r="E56" s="338"/>
      <c r="F56" s="338"/>
      <c r="G56" s="338"/>
      <c r="H56" s="338"/>
      <c r="I56" s="130"/>
      <c r="J56" s="130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activeCell="I28" sqref="I28"/>
    </sheetView>
  </sheetViews>
  <sheetFormatPr defaultColWidth="9.140625" defaultRowHeight="15" x14ac:dyDescent="0.25"/>
  <cols>
    <col min="1" max="9" width="9.140625" style="78"/>
    <col min="10" max="10" width="12.42578125" style="78" customWidth="1"/>
    <col min="11" max="16384" width="9.140625" style="78"/>
  </cols>
  <sheetData>
    <row r="1" spans="1:12" x14ac:dyDescent="0.25">
      <c r="A1" s="71" t="s">
        <v>648</v>
      </c>
      <c r="B1" s="77"/>
      <c r="C1" s="77"/>
      <c r="D1" s="77"/>
      <c r="E1" s="77"/>
      <c r="F1" s="77"/>
      <c r="G1" s="77"/>
      <c r="H1" s="77"/>
      <c r="I1" s="77"/>
      <c r="J1" s="77"/>
    </row>
    <row r="2" spans="1:12" x14ac:dyDescent="0.25">
      <c r="A2" s="76" t="s">
        <v>559</v>
      </c>
      <c r="B2" s="77"/>
      <c r="C2" s="77"/>
      <c r="D2" s="77"/>
      <c r="E2" s="77"/>
      <c r="F2" s="77"/>
      <c r="G2" s="77"/>
      <c r="H2" s="77"/>
      <c r="I2" s="77"/>
    </row>
    <row r="3" spans="1:12" x14ac:dyDescent="0.25">
      <c r="A3" s="76"/>
      <c r="B3" s="77"/>
      <c r="C3" s="77"/>
      <c r="D3" s="77"/>
      <c r="E3" s="77"/>
      <c r="F3" s="77"/>
      <c r="G3" s="77"/>
      <c r="H3" s="77"/>
      <c r="I3" s="77"/>
      <c r="J3" s="72" t="s">
        <v>311</v>
      </c>
    </row>
    <row r="4" spans="1:12" ht="38.25" x14ac:dyDescent="0.25">
      <c r="A4" s="630"/>
      <c r="B4" s="632" t="s">
        <v>326</v>
      </c>
      <c r="C4" s="632" t="s">
        <v>327</v>
      </c>
      <c r="D4" s="632" t="s">
        <v>328</v>
      </c>
      <c r="E4" s="632" t="s">
        <v>329</v>
      </c>
      <c r="F4" s="632" t="s">
        <v>367</v>
      </c>
      <c r="G4" s="632" t="s">
        <v>330</v>
      </c>
      <c r="H4" s="632" t="s">
        <v>331</v>
      </c>
      <c r="I4" s="632" t="s">
        <v>332</v>
      </c>
      <c r="J4" s="633" t="s">
        <v>333</v>
      </c>
    </row>
    <row r="5" spans="1:12" x14ac:dyDescent="0.25">
      <c r="A5" s="79">
        <v>2014</v>
      </c>
      <c r="B5" s="121">
        <v>2692013</v>
      </c>
      <c r="C5" s="121">
        <v>212166</v>
      </c>
      <c r="D5" s="121">
        <v>492792</v>
      </c>
      <c r="E5" s="121">
        <v>251181</v>
      </c>
      <c r="F5" s="121">
        <v>9924</v>
      </c>
      <c r="G5" s="121">
        <v>236902</v>
      </c>
      <c r="H5" s="121">
        <v>400165</v>
      </c>
      <c r="I5" s="121">
        <v>278421</v>
      </c>
      <c r="J5" s="121">
        <v>810462</v>
      </c>
      <c r="K5" s="120"/>
      <c r="L5" s="120"/>
    </row>
    <row r="6" spans="1:12" x14ac:dyDescent="0.25">
      <c r="A6" s="79">
        <v>2015</v>
      </c>
      <c r="B6" s="121">
        <v>2613924</v>
      </c>
      <c r="C6" s="121">
        <v>220977</v>
      </c>
      <c r="D6" s="121">
        <v>477619</v>
      </c>
      <c r="E6" s="121">
        <v>276714</v>
      </c>
      <c r="F6" s="121">
        <v>22664</v>
      </c>
      <c r="G6" s="121">
        <v>254366</v>
      </c>
      <c r="H6" s="121">
        <v>342399</v>
      </c>
      <c r="I6" s="121">
        <v>229175</v>
      </c>
      <c r="J6" s="121">
        <v>790008</v>
      </c>
    </row>
    <row r="7" spans="1:12" x14ac:dyDescent="0.25">
      <c r="A7" s="79">
        <v>2016</v>
      </c>
      <c r="B7" s="121">
        <v>2869101</v>
      </c>
      <c r="C7" s="121">
        <v>219069</v>
      </c>
      <c r="D7" s="121">
        <v>499128</v>
      </c>
      <c r="E7" s="121">
        <v>301350</v>
      </c>
      <c r="F7" s="121">
        <v>26823</v>
      </c>
      <c r="G7" s="121">
        <v>279864</v>
      </c>
      <c r="H7" s="342">
        <v>358869</v>
      </c>
      <c r="I7" s="121">
        <v>253976</v>
      </c>
      <c r="J7" s="121">
        <v>930021</v>
      </c>
    </row>
    <row r="8" spans="1:12" x14ac:dyDescent="0.25">
      <c r="A8" s="79">
        <v>2017</v>
      </c>
      <c r="B8" s="121">
        <v>3476093</v>
      </c>
      <c r="C8" s="121">
        <v>253601</v>
      </c>
      <c r="D8" s="121">
        <v>530237</v>
      </c>
      <c r="E8" s="121">
        <v>299198</v>
      </c>
      <c r="F8" s="121">
        <v>46489</v>
      </c>
      <c r="G8" s="121">
        <v>344310</v>
      </c>
      <c r="H8" s="342">
        <v>431052</v>
      </c>
      <c r="I8" s="121">
        <v>464073</v>
      </c>
      <c r="J8" s="121">
        <v>1107132</v>
      </c>
    </row>
    <row r="9" spans="1:12" x14ac:dyDescent="0.25">
      <c r="A9" s="79">
        <v>2018</v>
      </c>
      <c r="B9" s="121">
        <v>3741823</v>
      </c>
      <c r="C9" s="121">
        <v>286800.55329999997</v>
      </c>
      <c r="D9" s="121">
        <v>572993.23879999993</v>
      </c>
      <c r="E9" s="121">
        <v>336164.02919000003</v>
      </c>
      <c r="F9" s="121">
        <v>28440.564910000001</v>
      </c>
      <c r="G9" s="121">
        <v>403829.16441000014</v>
      </c>
      <c r="H9" s="121">
        <v>484839</v>
      </c>
      <c r="I9" s="121">
        <v>472843</v>
      </c>
      <c r="J9" s="121">
        <f>B9-I9-H9-G9-F9-E9-D9-C9</f>
        <v>1155913.4493899995</v>
      </c>
    </row>
    <row r="10" spans="1:12" x14ac:dyDescent="0.25">
      <c r="A10" s="358"/>
      <c r="B10" s="399"/>
      <c r="C10" s="399"/>
      <c r="D10" s="399"/>
      <c r="E10" s="399"/>
      <c r="F10" s="399"/>
      <c r="G10" s="399"/>
      <c r="H10" s="399"/>
      <c r="I10" s="399"/>
      <c r="J10" s="399"/>
    </row>
    <row r="11" spans="1:12" x14ac:dyDescent="0.25">
      <c r="A11" s="680">
        <v>2018</v>
      </c>
      <c r="B11" s="398"/>
      <c r="C11" s="398"/>
      <c r="D11" s="398"/>
      <c r="E11" s="398"/>
      <c r="F11" s="398"/>
      <c r="G11" s="398"/>
      <c r="H11" s="398"/>
      <c r="I11" s="398"/>
      <c r="J11" s="398"/>
    </row>
    <row r="12" spans="1:12" x14ac:dyDescent="0.25">
      <c r="A12" s="206" t="s">
        <v>373</v>
      </c>
      <c r="B12" s="399">
        <v>335547</v>
      </c>
      <c r="C12" s="399">
        <v>26887.078089999992</v>
      </c>
      <c r="D12" s="399">
        <v>57383.097459999983</v>
      </c>
      <c r="E12" s="399">
        <v>30471.392020000043</v>
      </c>
      <c r="F12" s="399">
        <v>1188.99532</v>
      </c>
      <c r="G12" s="399">
        <v>33790.367760000008</v>
      </c>
      <c r="H12" s="399">
        <v>40978.667970000002</v>
      </c>
      <c r="I12" s="399">
        <v>44819.835500000008</v>
      </c>
      <c r="J12" s="399">
        <v>100027.56588000001</v>
      </c>
    </row>
    <row r="13" spans="1:12" x14ac:dyDescent="0.25">
      <c r="A13" s="206" t="s">
        <v>629</v>
      </c>
      <c r="B13" s="399">
        <v>345725</v>
      </c>
      <c r="C13" s="399">
        <v>26642.236570000012</v>
      </c>
      <c r="D13" s="399">
        <v>55449.209950000004</v>
      </c>
      <c r="E13" s="399">
        <v>30074.510879999983</v>
      </c>
      <c r="F13" s="399">
        <v>1363.2972699999998</v>
      </c>
      <c r="G13" s="399">
        <v>36199.111409999983</v>
      </c>
      <c r="H13" s="399">
        <v>49733.453590000041</v>
      </c>
      <c r="I13" s="399">
        <v>46909.380520000006</v>
      </c>
      <c r="J13" s="399">
        <v>99353.799809999953</v>
      </c>
    </row>
    <row r="14" spans="1:12" x14ac:dyDescent="0.25">
      <c r="A14" s="206" t="s">
        <v>636</v>
      </c>
      <c r="B14" s="399">
        <v>278026</v>
      </c>
      <c r="C14" s="399">
        <v>25550.731889999981</v>
      </c>
      <c r="D14" s="399">
        <v>31503.572530000001</v>
      </c>
      <c r="E14" s="399">
        <v>24189.340000000022</v>
      </c>
      <c r="F14" s="399">
        <v>1410.5068000000001</v>
      </c>
      <c r="G14" s="399">
        <v>30576.146860000001</v>
      </c>
      <c r="H14" s="399">
        <v>45461.109939999951</v>
      </c>
      <c r="I14" s="399">
        <v>37878.399720000023</v>
      </c>
      <c r="J14" s="399">
        <v>81456.192259999996</v>
      </c>
    </row>
    <row r="15" spans="1:12" x14ac:dyDescent="0.25">
      <c r="A15" s="206" t="s">
        <v>376</v>
      </c>
      <c r="B15" s="399">
        <v>324393.20782999991</v>
      </c>
      <c r="C15" s="399">
        <v>25320.266499999991</v>
      </c>
      <c r="D15" s="399">
        <v>51551.412820000005</v>
      </c>
      <c r="E15" s="399">
        <v>30576.933379999988</v>
      </c>
      <c r="F15" s="399">
        <v>2589.0049300000005</v>
      </c>
      <c r="G15" s="399">
        <v>35716.266339999987</v>
      </c>
      <c r="H15" s="399">
        <v>41830.212639999954</v>
      </c>
      <c r="I15" s="399">
        <v>42331.343850000019</v>
      </c>
      <c r="J15" s="399">
        <v>94477.767369999958</v>
      </c>
    </row>
    <row r="16" spans="1:12" x14ac:dyDescent="0.25">
      <c r="A16" s="358" t="s">
        <v>377</v>
      </c>
      <c r="B16" s="399">
        <v>354484</v>
      </c>
      <c r="C16" s="399">
        <v>27329.663219999991</v>
      </c>
      <c r="D16" s="399">
        <v>56827.056619999967</v>
      </c>
      <c r="E16" s="399">
        <v>34131.741830000006</v>
      </c>
      <c r="F16" s="399">
        <v>3084.2008800000003</v>
      </c>
      <c r="G16" s="399">
        <v>37187.193870000003</v>
      </c>
      <c r="H16" s="399">
        <v>44412.231050000039</v>
      </c>
      <c r="I16" s="399">
        <v>45904.490709999984</v>
      </c>
      <c r="J16" s="399">
        <v>105607.42181999999</v>
      </c>
    </row>
    <row r="17" spans="1:10" x14ac:dyDescent="0.25">
      <c r="A17" s="509" t="s">
        <v>952</v>
      </c>
      <c r="B17" s="563">
        <v>329697</v>
      </c>
      <c r="C17" s="563">
        <v>25637.937670000003</v>
      </c>
      <c r="D17" s="563">
        <v>54286.561879999994</v>
      </c>
      <c r="E17" s="563">
        <v>29817.190779999994</v>
      </c>
      <c r="F17" s="563">
        <v>4675.7026199999982</v>
      </c>
      <c r="G17" s="563">
        <v>35474.759879999983</v>
      </c>
      <c r="H17" s="563">
        <v>43631.008970000017</v>
      </c>
      <c r="I17" s="563">
        <v>31792.881119999984</v>
      </c>
      <c r="J17" s="399">
        <v>104380.95708000004</v>
      </c>
    </row>
    <row r="18" spans="1:10" x14ac:dyDescent="0.25">
      <c r="A18" s="206" t="s">
        <v>379</v>
      </c>
      <c r="B18" s="399">
        <v>284778</v>
      </c>
      <c r="C18" s="399">
        <v>17913.911790000006</v>
      </c>
      <c r="D18" s="399">
        <v>43771.221340000011</v>
      </c>
      <c r="E18" s="399">
        <v>24853.147280000005</v>
      </c>
      <c r="F18" s="399">
        <v>3680.8530599999999</v>
      </c>
      <c r="G18" s="399">
        <v>34437.808229999995</v>
      </c>
      <c r="H18" s="399">
        <v>43371.206500000015</v>
      </c>
      <c r="I18" s="399">
        <v>31622.898949999984</v>
      </c>
      <c r="J18" s="399">
        <v>85126.952850000001</v>
      </c>
    </row>
    <row r="19" spans="1:10" x14ac:dyDescent="0.25">
      <c r="A19" s="206"/>
      <c r="B19" s="399"/>
      <c r="C19" s="399"/>
      <c r="D19" s="399"/>
      <c r="E19" s="399"/>
      <c r="F19" s="399"/>
      <c r="G19" s="399"/>
      <c r="H19" s="399"/>
      <c r="I19" s="399"/>
      <c r="J19" s="399"/>
    </row>
    <row r="20" spans="1:10" x14ac:dyDescent="0.25">
      <c r="A20" s="79">
        <v>2019</v>
      </c>
      <c r="B20" s="398"/>
      <c r="C20" s="398"/>
      <c r="D20" s="398"/>
      <c r="E20" s="398"/>
      <c r="F20" s="398"/>
      <c r="G20" s="398"/>
      <c r="H20" s="398"/>
      <c r="I20" s="398"/>
      <c r="J20" s="398"/>
    </row>
    <row r="21" spans="1:10" x14ac:dyDescent="0.25">
      <c r="A21" s="358" t="s">
        <v>1053</v>
      </c>
      <c r="B21" s="399">
        <v>270015</v>
      </c>
      <c r="C21" s="409">
        <v>20683.72802000001</v>
      </c>
      <c r="D21" s="583">
        <v>44279.858460000018</v>
      </c>
      <c r="E21" s="583">
        <v>26930.545829999995</v>
      </c>
      <c r="F21" s="583">
        <v>4878.1287899999979</v>
      </c>
      <c r="G21" s="583">
        <v>29116.173420000025</v>
      </c>
      <c r="H21" s="583">
        <v>29860.036889999988</v>
      </c>
      <c r="I21" s="583">
        <v>34462.567200000005</v>
      </c>
      <c r="J21" s="399">
        <v>79803.961389999982</v>
      </c>
    </row>
    <row r="22" spans="1:10" x14ac:dyDescent="0.25">
      <c r="A22" s="358" t="s">
        <v>1062</v>
      </c>
      <c r="B22" s="399">
        <v>293991</v>
      </c>
      <c r="C22" s="409">
        <v>23422.89621000001</v>
      </c>
      <c r="D22" s="583">
        <v>47547.713059999958</v>
      </c>
      <c r="E22" s="583">
        <v>28500.155220000001</v>
      </c>
      <c r="F22" s="583">
        <v>4885.5250000000005</v>
      </c>
      <c r="G22" s="583">
        <v>32856.500509999991</v>
      </c>
      <c r="H22" s="583">
        <v>33381.855869999992</v>
      </c>
      <c r="I22" s="583">
        <v>32160.049560000021</v>
      </c>
      <c r="J22" s="399">
        <v>91236.304570000037</v>
      </c>
    </row>
    <row r="23" spans="1:10" x14ac:dyDescent="0.25">
      <c r="A23" s="358" t="s">
        <v>543</v>
      </c>
      <c r="B23" s="399">
        <v>314122</v>
      </c>
      <c r="C23" s="583">
        <v>24631.901779999989</v>
      </c>
      <c r="D23" s="583">
        <v>52701.509490000004</v>
      </c>
      <c r="E23" s="583">
        <v>28858.168979999977</v>
      </c>
      <c r="F23" s="583">
        <v>2823.1765800000003</v>
      </c>
      <c r="G23" s="583">
        <v>35255.019849999997</v>
      </c>
      <c r="H23" s="583">
        <v>39698.52143999996</v>
      </c>
      <c r="I23" s="583">
        <v>39577.118779999968</v>
      </c>
      <c r="J23" s="399">
        <v>90576.583100000105</v>
      </c>
    </row>
    <row r="24" spans="1:10" x14ac:dyDescent="0.25">
      <c r="A24" s="358" t="s">
        <v>841</v>
      </c>
      <c r="B24" s="399">
        <v>309989</v>
      </c>
      <c r="C24" s="583">
        <v>25431.861309999986</v>
      </c>
      <c r="D24" s="583">
        <v>49239.279790000051</v>
      </c>
      <c r="E24" s="583">
        <v>28562.83705000002</v>
      </c>
      <c r="F24" s="583">
        <v>2231.4670699999992</v>
      </c>
      <c r="G24" s="583">
        <v>32678.10799</v>
      </c>
      <c r="H24" s="583">
        <v>42295.669079999971</v>
      </c>
      <c r="I24" s="583">
        <v>35500.099759999976</v>
      </c>
      <c r="J24" s="399">
        <v>94049.677950000012</v>
      </c>
    </row>
    <row r="25" spans="1:10" x14ac:dyDescent="0.25">
      <c r="A25" s="206" t="s">
        <v>372</v>
      </c>
      <c r="B25" s="399">
        <v>309266</v>
      </c>
      <c r="C25" s="583">
        <v>27975.524339999993</v>
      </c>
      <c r="D25" s="583">
        <v>47553.199840000023</v>
      </c>
      <c r="E25" s="583">
        <v>25757.972219999996</v>
      </c>
      <c r="F25" s="583">
        <v>1435.69058</v>
      </c>
      <c r="G25" s="583">
        <v>33549.767220000009</v>
      </c>
      <c r="H25" s="583">
        <v>39067.243660000073</v>
      </c>
      <c r="I25" s="583">
        <v>28714.076719999983</v>
      </c>
      <c r="J25" s="399">
        <v>105212.52541999992</v>
      </c>
    </row>
    <row r="26" spans="1:10" x14ac:dyDescent="0.25">
      <c r="A26" s="206" t="s">
        <v>851</v>
      </c>
      <c r="B26" s="399">
        <v>309602</v>
      </c>
      <c r="C26" s="583">
        <v>25807.825069999981</v>
      </c>
      <c r="D26" s="583">
        <v>49307.0095</v>
      </c>
      <c r="E26" s="583">
        <v>25855.418109999995</v>
      </c>
      <c r="F26" s="583">
        <v>1867.3256300000003</v>
      </c>
      <c r="G26" s="583">
        <v>32645.725800000026</v>
      </c>
      <c r="H26" s="583">
        <v>43667.786389999987</v>
      </c>
      <c r="I26" s="583">
        <v>35429.246509999975</v>
      </c>
      <c r="J26" s="399">
        <v>95021.662990000041</v>
      </c>
    </row>
    <row r="27" spans="1:10" x14ac:dyDescent="0.25">
      <c r="A27" s="358"/>
      <c r="B27" s="399"/>
      <c r="C27" s="583"/>
      <c r="D27" s="583"/>
      <c r="E27" s="583"/>
      <c r="F27" s="583"/>
      <c r="G27" s="583"/>
      <c r="H27" s="583"/>
      <c r="I27" s="583"/>
      <c r="J27" s="399"/>
    </row>
    <row r="28" spans="1:10" x14ac:dyDescent="0.25">
      <c r="A28" s="135" t="s">
        <v>913</v>
      </c>
      <c r="B28" s="135"/>
      <c r="C28" s="135"/>
      <c r="D28" s="135"/>
      <c r="E28" s="135"/>
      <c r="F28" s="135"/>
      <c r="G28" s="135"/>
      <c r="H28" s="135"/>
      <c r="I28" s="135"/>
      <c r="J28" s="135"/>
    </row>
    <row r="29" spans="1:10" x14ac:dyDescent="0.25">
      <c r="A29" s="250" t="s">
        <v>182</v>
      </c>
      <c r="B29" s="250"/>
      <c r="C29" s="250"/>
      <c r="D29" s="250"/>
      <c r="E29" s="250"/>
      <c r="F29" s="250"/>
      <c r="G29" s="250"/>
      <c r="H29" s="250"/>
      <c r="I29" s="250"/>
      <c r="J29" s="250"/>
    </row>
    <row r="30" spans="1:10" x14ac:dyDescent="0.25">
      <c r="A30" s="79">
        <v>2014</v>
      </c>
      <c r="B30" s="17" t="s">
        <v>560</v>
      </c>
      <c r="C30" s="17" t="s">
        <v>84</v>
      </c>
      <c r="D30" s="17" t="s">
        <v>274</v>
      </c>
      <c r="E30" s="17" t="s">
        <v>550</v>
      </c>
      <c r="F30" s="17" t="s">
        <v>603</v>
      </c>
      <c r="G30" s="17" t="s">
        <v>120</v>
      </c>
      <c r="H30" s="17" t="s">
        <v>604</v>
      </c>
      <c r="I30" s="17" t="s">
        <v>605</v>
      </c>
      <c r="J30" s="17" t="s">
        <v>561</v>
      </c>
    </row>
    <row r="31" spans="1:10" x14ac:dyDescent="0.25">
      <c r="A31" s="79">
        <v>2015</v>
      </c>
      <c r="B31" s="17" t="s">
        <v>697</v>
      </c>
      <c r="C31" s="17" t="s">
        <v>275</v>
      </c>
      <c r="D31" s="17" t="s">
        <v>572</v>
      </c>
      <c r="E31" s="17" t="s">
        <v>701</v>
      </c>
      <c r="F31" s="17" t="s">
        <v>668</v>
      </c>
      <c r="G31" s="17" t="s">
        <v>649</v>
      </c>
      <c r="H31" s="17" t="s">
        <v>705</v>
      </c>
      <c r="I31" s="17" t="s">
        <v>706</v>
      </c>
      <c r="J31" s="17" t="s">
        <v>640</v>
      </c>
    </row>
    <row r="32" spans="1:10" x14ac:dyDescent="0.25">
      <c r="A32" s="79">
        <v>2016</v>
      </c>
      <c r="B32" s="17" t="s">
        <v>760</v>
      </c>
      <c r="C32" s="17" t="s">
        <v>74</v>
      </c>
      <c r="D32" s="17" t="s">
        <v>748</v>
      </c>
      <c r="E32" s="17" t="s">
        <v>749</v>
      </c>
      <c r="F32" s="17" t="s">
        <v>750</v>
      </c>
      <c r="G32" s="17" t="s">
        <v>739</v>
      </c>
      <c r="H32" s="17" t="s">
        <v>270</v>
      </c>
      <c r="I32" s="17" t="s">
        <v>764</v>
      </c>
      <c r="J32" s="17" t="s">
        <v>765</v>
      </c>
    </row>
    <row r="33" spans="1:11" x14ac:dyDescent="0.25">
      <c r="A33" s="79">
        <v>2017</v>
      </c>
      <c r="B33" s="17" t="s">
        <v>790</v>
      </c>
      <c r="C33" s="17" t="s">
        <v>767</v>
      </c>
      <c r="D33" s="17" t="s">
        <v>759</v>
      </c>
      <c r="E33" s="17" t="s">
        <v>84</v>
      </c>
      <c r="F33" s="17" t="s">
        <v>810</v>
      </c>
      <c r="G33" s="17" t="s">
        <v>791</v>
      </c>
      <c r="H33" s="17" t="s">
        <v>867</v>
      </c>
      <c r="I33" s="17" t="s">
        <v>868</v>
      </c>
      <c r="J33" s="17" t="s">
        <v>869</v>
      </c>
    </row>
    <row r="34" spans="1:11" x14ac:dyDescent="0.25">
      <c r="A34" s="79">
        <v>2018</v>
      </c>
      <c r="B34" s="17" t="s">
        <v>664</v>
      </c>
      <c r="C34" s="17" t="s">
        <v>1038</v>
      </c>
      <c r="D34" s="17" t="s">
        <v>273</v>
      </c>
      <c r="E34" s="17" t="s">
        <v>713</v>
      </c>
      <c r="F34" s="17" t="s">
        <v>1039</v>
      </c>
      <c r="G34" s="17" t="s">
        <v>1040</v>
      </c>
      <c r="H34" s="17" t="s">
        <v>934</v>
      </c>
      <c r="I34" s="17" t="s">
        <v>122</v>
      </c>
      <c r="J34" s="17" t="s">
        <v>947</v>
      </c>
    </row>
    <row r="35" spans="1:11" x14ac:dyDescent="0.25">
      <c r="A35" s="396"/>
      <c r="B35" s="403"/>
      <c r="C35" s="403"/>
      <c r="D35" s="403"/>
      <c r="E35" s="403"/>
      <c r="F35" s="403"/>
      <c r="G35" s="403"/>
      <c r="H35" s="403"/>
      <c r="I35" s="403"/>
      <c r="J35" s="403"/>
    </row>
    <row r="36" spans="1:11" x14ac:dyDescent="0.25">
      <c r="A36" s="680">
        <v>2018</v>
      </c>
      <c r="B36" s="401"/>
      <c r="C36" s="401"/>
      <c r="D36" s="401"/>
      <c r="E36" s="401"/>
      <c r="F36" s="401"/>
      <c r="G36" s="401"/>
      <c r="H36" s="401"/>
      <c r="I36" s="401"/>
      <c r="J36" s="401"/>
    </row>
    <row r="37" spans="1:11" s="80" customFormat="1" x14ac:dyDescent="0.25">
      <c r="A37" s="206" t="s">
        <v>851</v>
      </c>
      <c r="B37" s="403" t="s">
        <v>920</v>
      </c>
      <c r="C37" s="403" t="s">
        <v>715</v>
      </c>
      <c r="D37" s="403" t="s">
        <v>769</v>
      </c>
      <c r="E37" s="403" t="s">
        <v>867</v>
      </c>
      <c r="F37" s="403" t="s">
        <v>871</v>
      </c>
      <c r="G37" s="403" t="s">
        <v>700</v>
      </c>
      <c r="H37" s="403" t="s">
        <v>862</v>
      </c>
      <c r="I37" s="403" t="s">
        <v>937</v>
      </c>
      <c r="J37" s="403" t="s">
        <v>749</v>
      </c>
    </row>
    <row r="38" spans="1:11" s="80" customFormat="1" x14ac:dyDescent="0.25">
      <c r="A38" s="206" t="s">
        <v>629</v>
      </c>
      <c r="B38" s="403" t="s">
        <v>690</v>
      </c>
      <c r="C38" s="403" t="s">
        <v>843</v>
      </c>
      <c r="D38" s="403" t="s">
        <v>875</v>
      </c>
      <c r="E38" s="403" t="s">
        <v>883</v>
      </c>
      <c r="F38" s="403" t="s">
        <v>884</v>
      </c>
      <c r="G38" s="403" t="s">
        <v>934</v>
      </c>
      <c r="H38" s="403" t="s">
        <v>861</v>
      </c>
      <c r="I38" s="403" t="s">
        <v>707</v>
      </c>
      <c r="J38" s="403" t="s">
        <v>872</v>
      </c>
    </row>
    <row r="39" spans="1:11" s="80" customFormat="1" x14ac:dyDescent="0.25">
      <c r="A39" s="206" t="s">
        <v>636</v>
      </c>
      <c r="B39" s="403" t="s">
        <v>919</v>
      </c>
      <c r="C39" s="403" t="s">
        <v>707</v>
      </c>
      <c r="D39" s="403" t="s">
        <v>335</v>
      </c>
      <c r="E39" s="403" t="s">
        <v>639</v>
      </c>
      <c r="F39" s="403" t="s">
        <v>898</v>
      </c>
      <c r="G39" s="403" t="s">
        <v>870</v>
      </c>
      <c r="H39" s="403" t="s">
        <v>938</v>
      </c>
      <c r="I39" s="403" t="s">
        <v>710</v>
      </c>
      <c r="J39" s="403" t="s">
        <v>939</v>
      </c>
    </row>
    <row r="40" spans="1:11" s="80" customFormat="1" x14ac:dyDescent="0.25">
      <c r="A40" s="206" t="s">
        <v>376</v>
      </c>
      <c r="B40" s="403" t="s">
        <v>86</v>
      </c>
      <c r="C40" s="403" t="s">
        <v>808</v>
      </c>
      <c r="D40" s="403" t="s">
        <v>940</v>
      </c>
      <c r="E40" s="403" t="s">
        <v>73</v>
      </c>
      <c r="F40" s="403" t="s">
        <v>896</v>
      </c>
      <c r="G40" s="403" t="s">
        <v>941</v>
      </c>
      <c r="H40" s="403" t="s">
        <v>892</v>
      </c>
      <c r="I40" s="403" t="s">
        <v>942</v>
      </c>
      <c r="J40" s="403" t="s">
        <v>943</v>
      </c>
    </row>
    <row r="41" spans="1:11" s="80" customFormat="1" x14ac:dyDescent="0.25">
      <c r="A41" s="206" t="s">
        <v>377</v>
      </c>
      <c r="B41" s="403" t="s">
        <v>549</v>
      </c>
      <c r="C41" s="657" t="s">
        <v>606</v>
      </c>
      <c r="D41" s="657" t="s">
        <v>944</v>
      </c>
      <c r="E41" s="657" t="s">
        <v>918</v>
      </c>
      <c r="F41" s="657" t="s">
        <v>707</v>
      </c>
      <c r="G41" s="657" t="s">
        <v>777</v>
      </c>
      <c r="H41" s="657" t="s">
        <v>776</v>
      </c>
      <c r="I41" s="657" t="s">
        <v>87</v>
      </c>
      <c r="J41" s="403" t="s">
        <v>714</v>
      </c>
    </row>
    <row r="42" spans="1:11" s="80" customFormat="1" x14ac:dyDescent="0.25">
      <c r="A42" s="206" t="s">
        <v>952</v>
      </c>
      <c r="B42" s="403" t="s">
        <v>84</v>
      </c>
      <c r="C42" s="657" t="s">
        <v>716</v>
      </c>
      <c r="D42" s="657" t="s">
        <v>972</v>
      </c>
      <c r="E42" s="657" t="s">
        <v>934</v>
      </c>
      <c r="F42" s="657" t="s">
        <v>848</v>
      </c>
      <c r="G42" s="657" t="s">
        <v>124</v>
      </c>
      <c r="H42" s="657" t="s">
        <v>847</v>
      </c>
      <c r="I42" s="657" t="s">
        <v>973</v>
      </c>
      <c r="J42" s="403" t="s">
        <v>796</v>
      </c>
    </row>
    <row r="43" spans="1:11" x14ac:dyDescent="0.25">
      <c r="A43" s="206" t="s">
        <v>379</v>
      </c>
      <c r="B43" s="403" t="s">
        <v>1027</v>
      </c>
      <c r="C43" s="403" t="s">
        <v>1041</v>
      </c>
      <c r="D43" s="403" t="s">
        <v>707</v>
      </c>
      <c r="E43" s="403" t="s">
        <v>766</v>
      </c>
      <c r="F43" s="403" t="s">
        <v>689</v>
      </c>
      <c r="G43" s="403" t="s">
        <v>1042</v>
      </c>
      <c r="H43" s="403" t="s">
        <v>336</v>
      </c>
      <c r="I43" s="403" t="s">
        <v>1043</v>
      </c>
      <c r="J43" s="403" t="s">
        <v>1044</v>
      </c>
      <c r="K43" s="80"/>
    </row>
    <row r="44" spans="1:11" s="80" customFormat="1" x14ac:dyDescent="0.25">
      <c r="A44" s="206"/>
      <c r="B44" s="403"/>
      <c r="C44" s="657"/>
      <c r="D44" s="657"/>
      <c r="E44" s="657"/>
      <c r="F44" s="657"/>
      <c r="G44" s="657"/>
      <c r="H44" s="657"/>
      <c r="I44" s="657"/>
      <c r="J44" s="403"/>
    </row>
    <row r="45" spans="1:11" x14ac:dyDescent="0.25">
      <c r="A45" s="79">
        <v>2019</v>
      </c>
      <c r="B45" s="401"/>
      <c r="C45" s="401"/>
      <c r="D45" s="401"/>
      <c r="E45" s="401"/>
      <c r="F45" s="401"/>
      <c r="G45" s="401"/>
      <c r="H45" s="401"/>
      <c r="I45" s="401"/>
      <c r="J45" s="401"/>
    </row>
    <row r="46" spans="1:11" s="80" customFormat="1" x14ac:dyDescent="0.25">
      <c r="A46" s="608" t="s">
        <v>1053</v>
      </c>
      <c r="B46" s="401" t="s">
        <v>1054</v>
      </c>
      <c r="C46" s="401" t="s">
        <v>876</v>
      </c>
      <c r="D46" s="401" t="s">
        <v>552</v>
      </c>
      <c r="E46" s="401" t="s">
        <v>83</v>
      </c>
      <c r="F46" s="401" t="s">
        <v>705</v>
      </c>
      <c r="G46" s="401" t="s">
        <v>1057</v>
      </c>
      <c r="H46" s="401" t="s">
        <v>845</v>
      </c>
      <c r="I46" s="401" t="s">
        <v>1058</v>
      </c>
      <c r="J46" s="401" t="s">
        <v>926</v>
      </c>
    </row>
    <row r="47" spans="1:11" s="80" customFormat="1" x14ac:dyDescent="0.25">
      <c r="A47" s="608" t="s">
        <v>1062</v>
      </c>
      <c r="B47" s="401" t="s">
        <v>86</v>
      </c>
      <c r="C47" s="401" t="s">
        <v>844</v>
      </c>
      <c r="D47" s="401" t="s">
        <v>739</v>
      </c>
      <c r="E47" s="401" t="s">
        <v>1077</v>
      </c>
      <c r="F47" s="401" t="s">
        <v>1078</v>
      </c>
      <c r="G47" s="401" t="s">
        <v>840</v>
      </c>
      <c r="H47" s="401" t="s">
        <v>1079</v>
      </c>
      <c r="I47" s="401" t="s">
        <v>900</v>
      </c>
      <c r="J47" s="401" t="s">
        <v>1080</v>
      </c>
    </row>
    <row r="48" spans="1:11" s="80" customFormat="1" x14ac:dyDescent="0.25">
      <c r="A48" s="608" t="s">
        <v>543</v>
      </c>
      <c r="B48" s="401" t="s">
        <v>1095</v>
      </c>
      <c r="C48" s="401" t="s">
        <v>724</v>
      </c>
      <c r="D48" s="401" t="s">
        <v>946</v>
      </c>
      <c r="E48" s="401" t="s">
        <v>787</v>
      </c>
      <c r="F48" s="401" t="s">
        <v>1103</v>
      </c>
      <c r="G48" s="401" t="s">
        <v>940</v>
      </c>
      <c r="H48" s="401" t="s">
        <v>561</v>
      </c>
      <c r="I48" s="401" t="s">
        <v>1104</v>
      </c>
      <c r="J48" s="401" t="s">
        <v>1105</v>
      </c>
    </row>
    <row r="49" spans="1:10" s="80" customFormat="1" x14ac:dyDescent="0.25">
      <c r="A49" s="608" t="s">
        <v>841</v>
      </c>
      <c r="B49" s="401">
        <v>98.1</v>
      </c>
      <c r="C49" s="401">
        <v>97.7</v>
      </c>
      <c r="D49" s="401">
        <v>105.1</v>
      </c>
      <c r="E49" s="401">
        <v>94.7</v>
      </c>
      <c r="F49" s="401">
        <v>181.3</v>
      </c>
      <c r="G49" s="401">
        <v>101.7</v>
      </c>
      <c r="H49" s="401">
        <v>116.8</v>
      </c>
      <c r="I49" s="401">
        <v>80.3</v>
      </c>
      <c r="J49" s="401">
        <v>95</v>
      </c>
    </row>
    <row r="50" spans="1:10" s="80" customFormat="1" x14ac:dyDescent="0.25">
      <c r="A50" s="608" t="s">
        <v>758</v>
      </c>
      <c r="B50" s="401" t="s">
        <v>84</v>
      </c>
      <c r="C50" s="401" t="s">
        <v>1131</v>
      </c>
      <c r="D50" s="401" t="s">
        <v>1132</v>
      </c>
      <c r="E50" s="401" t="s">
        <v>120</v>
      </c>
      <c r="F50" s="401" t="s">
        <v>560</v>
      </c>
      <c r="G50" s="401" t="s">
        <v>885</v>
      </c>
      <c r="H50" s="401" t="s">
        <v>1132</v>
      </c>
      <c r="I50" s="401" t="s">
        <v>1133</v>
      </c>
      <c r="J50" s="401" t="s">
        <v>809</v>
      </c>
    </row>
    <row r="51" spans="1:10" x14ac:dyDescent="0.25">
      <c r="A51" s="558" t="s">
        <v>851</v>
      </c>
      <c r="B51" s="559" t="s">
        <v>1298</v>
      </c>
      <c r="C51" s="559" t="s">
        <v>1308</v>
      </c>
      <c r="D51" s="559" t="s">
        <v>605</v>
      </c>
      <c r="E51" s="559" t="s">
        <v>1115</v>
      </c>
      <c r="F51" s="559" t="s">
        <v>1309</v>
      </c>
      <c r="G51" s="559" t="s">
        <v>604</v>
      </c>
      <c r="H51" s="559" t="s">
        <v>1302</v>
      </c>
      <c r="I51" s="559" t="s">
        <v>1310</v>
      </c>
      <c r="J51" s="559" t="s">
        <v>896</v>
      </c>
    </row>
    <row r="52" spans="1:10" x14ac:dyDescent="0.25">
      <c r="A52" s="135"/>
    </row>
    <row r="53" spans="1:10" x14ac:dyDescent="0.25">
      <c r="A53" s="84"/>
    </row>
    <row r="54" spans="1:10" x14ac:dyDescent="0.25">
      <c r="A54" s="135"/>
    </row>
    <row r="55" spans="1:10" x14ac:dyDescent="0.25">
      <c r="A55" s="84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25" zoomScaleNormal="100" zoomScaleSheetLayoutView="202" workbookViewId="0">
      <selection activeCell="Q46" sqref="Q46"/>
    </sheetView>
  </sheetViews>
  <sheetFormatPr defaultColWidth="9.140625" defaultRowHeight="15" x14ac:dyDescent="0.25"/>
  <cols>
    <col min="1" max="5" width="9.140625" style="78"/>
    <col min="6" max="6" width="10" style="78" customWidth="1"/>
    <col min="7" max="9" width="9.140625" style="78"/>
    <col min="10" max="10" width="11.5703125" style="78" customWidth="1"/>
    <col min="11" max="16384" width="9.140625" style="78"/>
  </cols>
  <sheetData>
    <row r="1" spans="1:10" x14ac:dyDescent="0.25">
      <c r="A1" s="71" t="s">
        <v>539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25">
      <c r="A2" s="76" t="s">
        <v>337</v>
      </c>
      <c r="B2" s="77"/>
      <c r="C2" s="77"/>
      <c r="D2" s="77"/>
      <c r="E2" s="77"/>
      <c r="F2" s="77"/>
      <c r="G2" s="77"/>
      <c r="H2" s="77"/>
      <c r="I2" s="77"/>
    </row>
    <row r="3" spans="1:10" x14ac:dyDescent="0.25">
      <c r="A3" s="76"/>
      <c r="B3" s="77"/>
      <c r="C3" s="77"/>
      <c r="D3" s="77"/>
      <c r="E3" s="77"/>
      <c r="F3" s="77"/>
      <c r="G3" s="77"/>
      <c r="H3" s="77"/>
      <c r="I3" s="911" t="s">
        <v>311</v>
      </c>
      <c r="J3" s="911"/>
    </row>
    <row r="4" spans="1:10" ht="25.5" customHeight="1" x14ac:dyDescent="0.25">
      <c r="A4" s="812"/>
      <c r="B4" s="807" t="s">
        <v>326</v>
      </c>
      <c r="C4" s="807" t="s">
        <v>327</v>
      </c>
      <c r="D4" s="807" t="s">
        <v>328</v>
      </c>
      <c r="E4" s="807" t="s">
        <v>329</v>
      </c>
      <c r="F4" s="807" t="s">
        <v>367</v>
      </c>
      <c r="G4" s="807" t="s">
        <v>330</v>
      </c>
      <c r="H4" s="807" t="s">
        <v>331</v>
      </c>
      <c r="I4" s="807" t="s">
        <v>332</v>
      </c>
      <c r="J4" s="809" t="s">
        <v>333</v>
      </c>
    </row>
    <row r="5" spans="1:10" ht="25.5" customHeight="1" x14ac:dyDescent="0.25">
      <c r="A5" s="813"/>
      <c r="B5" s="808"/>
      <c r="C5" s="808"/>
      <c r="D5" s="808"/>
      <c r="E5" s="808"/>
      <c r="F5" s="808"/>
      <c r="G5" s="808"/>
      <c r="H5" s="808"/>
      <c r="I5" s="808"/>
      <c r="J5" s="810"/>
    </row>
    <row r="6" spans="1:10" x14ac:dyDescent="0.25">
      <c r="A6" s="406">
        <v>2014</v>
      </c>
      <c r="B6" s="96">
        <v>4946061</v>
      </c>
      <c r="C6" s="96">
        <v>119866</v>
      </c>
      <c r="D6" s="96">
        <v>497981</v>
      </c>
      <c r="E6" s="96">
        <v>334424</v>
      </c>
      <c r="F6" s="96">
        <v>1063353</v>
      </c>
      <c r="G6" s="96">
        <v>207887</v>
      </c>
      <c r="H6" s="96">
        <v>792584</v>
      </c>
      <c r="I6" s="96">
        <v>198275</v>
      </c>
      <c r="J6" s="96">
        <v>1731692</v>
      </c>
    </row>
    <row r="7" spans="1:10" x14ac:dyDescent="0.25">
      <c r="A7" s="79">
        <v>2015</v>
      </c>
      <c r="B7" s="96">
        <v>4369179</v>
      </c>
      <c r="C7" s="96">
        <v>135417</v>
      </c>
      <c r="D7" s="96">
        <v>535162</v>
      </c>
      <c r="E7" s="96">
        <v>338912</v>
      </c>
      <c r="F7" s="96">
        <v>687052</v>
      </c>
      <c r="G7" s="96">
        <v>215661</v>
      </c>
      <c r="H7" s="96">
        <v>763299</v>
      </c>
      <c r="I7" s="96">
        <v>191797</v>
      </c>
      <c r="J7" s="96">
        <v>1501879</v>
      </c>
    </row>
    <row r="8" spans="1:10" x14ac:dyDescent="0.25">
      <c r="A8" s="79">
        <v>2016</v>
      </c>
      <c r="B8" s="96">
        <v>4426945</v>
      </c>
      <c r="C8" s="96">
        <v>128053</v>
      </c>
      <c r="D8" s="96">
        <v>545241</v>
      </c>
      <c r="E8" s="96">
        <v>352678</v>
      </c>
      <c r="F8" s="96">
        <v>577290</v>
      </c>
      <c r="G8" s="96">
        <v>240678</v>
      </c>
      <c r="H8" s="96">
        <v>804067</v>
      </c>
      <c r="I8" s="96">
        <v>206502</v>
      </c>
      <c r="J8" s="96">
        <v>1572536</v>
      </c>
    </row>
    <row r="9" spans="1:10" x14ac:dyDescent="0.25">
      <c r="A9" s="79">
        <v>2017</v>
      </c>
      <c r="B9" s="96">
        <v>4899081</v>
      </c>
      <c r="C9" s="96">
        <v>163896</v>
      </c>
      <c r="D9" s="96">
        <v>561966</v>
      </c>
      <c r="E9" s="96">
        <v>394631</v>
      </c>
      <c r="F9" s="96">
        <v>680215</v>
      </c>
      <c r="G9" s="96">
        <v>277055</v>
      </c>
      <c r="H9" s="96">
        <v>844998</v>
      </c>
      <c r="I9" s="96">
        <v>218822</v>
      </c>
      <c r="J9" s="96">
        <v>1757499</v>
      </c>
    </row>
    <row r="10" spans="1:10" x14ac:dyDescent="0.25">
      <c r="A10" s="79">
        <v>2018</v>
      </c>
      <c r="B10" s="96">
        <v>5222270</v>
      </c>
      <c r="C10" s="96">
        <v>191457</v>
      </c>
      <c r="D10" s="96">
        <v>586863</v>
      </c>
      <c r="E10" s="96">
        <v>445676</v>
      </c>
      <c r="F10" s="96">
        <v>539865.18001999997</v>
      </c>
      <c r="G10" s="96">
        <v>285000</v>
      </c>
      <c r="H10" s="96">
        <v>875674.73015000054</v>
      </c>
      <c r="I10" s="96">
        <v>226830.56237999996</v>
      </c>
      <c r="J10" s="96">
        <v>2070903.5274499995</v>
      </c>
    </row>
    <row r="11" spans="1:10" x14ac:dyDescent="0.25">
      <c r="A11" s="509"/>
      <c r="B11" s="409"/>
      <c r="C11" s="409"/>
      <c r="D11" s="409"/>
      <c r="E11" s="409"/>
      <c r="F11" s="409"/>
      <c r="G11" s="409"/>
      <c r="H11" s="409"/>
      <c r="I11" s="409"/>
      <c r="J11" s="409"/>
    </row>
    <row r="12" spans="1:10" x14ac:dyDescent="0.25">
      <c r="A12" s="680">
        <v>2018</v>
      </c>
      <c r="B12" s="409"/>
      <c r="C12" s="409"/>
      <c r="D12" s="409"/>
      <c r="E12" s="409"/>
      <c r="F12" s="409"/>
      <c r="G12" s="409"/>
      <c r="H12" s="409"/>
      <c r="I12" s="409"/>
      <c r="J12" s="409"/>
    </row>
    <row r="13" spans="1:10" x14ac:dyDescent="0.25">
      <c r="A13" s="206" t="s">
        <v>373</v>
      </c>
      <c r="B13" s="409">
        <v>453051.24417999678</v>
      </c>
      <c r="C13" s="409">
        <v>22629.11716999999</v>
      </c>
      <c r="D13" s="409">
        <v>55133.768140000058</v>
      </c>
      <c r="E13" s="428">
        <v>38813.009789999975</v>
      </c>
      <c r="F13" s="409">
        <v>49392.375190000006</v>
      </c>
      <c r="G13" s="409">
        <v>26331.939180000016</v>
      </c>
      <c r="H13" s="409">
        <v>75850.253130000056</v>
      </c>
      <c r="I13" s="409">
        <v>19541.642529999994</v>
      </c>
      <c r="J13" s="409">
        <v>165359.13904999674</v>
      </c>
    </row>
    <row r="14" spans="1:10" x14ac:dyDescent="0.25">
      <c r="A14" s="206" t="s">
        <v>629</v>
      </c>
      <c r="B14" s="409">
        <v>543987.16353999695</v>
      </c>
      <c r="C14" s="409">
        <v>14462.100560000006</v>
      </c>
      <c r="D14" s="409">
        <v>54124.94294999999</v>
      </c>
      <c r="E14" s="428">
        <v>39087.304470000017</v>
      </c>
      <c r="F14" s="409">
        <v>152370.13818000004</v>
      </c>
      <c r="G14" s="409">
        <v>26904.427689999982</v>
      </c>
      <c r="H14" s="409">
        <v>69884.664279999983</v>
      </c>
      <c r="I14" s="409">
        <v>21641.232370000031</v>
      </c>
      <c r="J14" s="409">
        <v>165512.35303999687</v>
      </c>
    </row>
    <row r="15" spans="1:10" x14ac:dyDescent="0.25">
      <c r="A15" s="206" t="s">
        <v>636</v>
      </c>
      <c r="B15" s="409">
        <v>392719</v>
      </c>
      <c r="C15" s="409">
        <v>15147.938650000006</v>
      </c>
      <c r="D15" s="409">
        <v>36912.97420000007</v>
      </c>
      <c r="E15" s="428">
        <v>38889.783810000052</v>
      </c>
      <c r="F15" s="409">
        <v>5605.706549999999</v>
      </c>
      <c r="G15" s="409">
        <v>19978.580280000002</v>
      </c>
      <c r="H15" s="409">
        <v>81925.224739999889</v>
      </c>
      <c r="I15" s="409">
        <v>17207.694270000004</v>
      </c>
      <c r="J15" s="409">
        <v>177051.09750000006</v>
      </c>
    </row>
    <row r="16" spans="1:10" x14ac:dyDescent="0.25">
      <c r="A16" s="206" t="s">
        <v>909</v>
      </c>
      <c r="B16" s="409">
        <v>471811</v>
      </c>
      <c r="C16" s="409">
        <v>16402.989820000003</v>
      </c>
      <c r="D16" s="409">
        <v>50032.713619999966</v>
      </c>
      <c r="E16" s="428">
        <v>37497.661809999932</v>
      </c>
      <c r="F16" s="409">
        <v>6786.5823000000009</v>
      </c>
      <c r="G16" s="409">
        <v>25659.173699999981</v>
      </c>
      <c r="H16" s="409">
        <v>75817.154279999944</v>
      </c>
      <c r="I16" s="409">
        <v>19970.116569999969</v>
      </c>
      <c r="J16" s="409">
        <v>239644.60790000018</v>
      </c>
    </row>
    <row r="17" spans="1:22" x14ac:dyDescent="0.25">
      <c r="A17" s="509" t="s">
        <v>377</v>
      </c>
      <c r="B17" s="409">
        <v>509555</v>
      </c>
      <c r="C17" s="409">
        <v>16357.670330000006</v>
      </c>
      <c r="D17" s="409">
        <v>60295.65087999995</v>
      </c>
      <c r="E17" s="428">
        <v>38042.358820000081</v>
      </c>
      <c r="F17" s="409">
        <v>7790.4739299999956</v>
      </c>
      <c r="G17" s="409">
        <v>28263.604889999991</v>
      </c>
      <c r="H17" s="409">
        <v>84843.182370000082</v>
      </c>
      <c r="I17" s="409">
        <v>23192.679709999953</v>
      </c>
      <c r="J17" s="409">
        <v>250769.37906999997</v>
      </c>
    </row>
    <row r="18" spans="1:22" x14ac:dyDescent="0.25">
      <c r="A18" s="206" t="s">
        <v>952</v>
      </c>
      <c r="B18" s="409">
        <v>390329.30064000015</v>
      </c>
      <c r="C18" s="409">
        <v>14132.934940000037</v>
      </c>
      <c r="D18" s="409">
        <v>50122.990510000061</v>
      </c>
      <c r="E18" s="428">
        <v>36486.765870000003</v>
      </c>
      <c r="F18" s="409">
        <v>6985.1288299999978</v>
      </c>
      <c r="G18" s="409">
        <v>22447.67123999996</v>
      </c>
      <c r="H18" s="409">
        <v>75934.79161</v>
      </c>
      <c r="I18" s="409">
        <v>16282.773499999981</v>
      </c>
      <c r="J18" s="409">
        <v>167936.24414000008</v>
      </c>
    </row>
    <row r="19" spans="1:22" x14ac:dyDescent="0.25">
      <c r="A19" s="206" t="s">
        <v>379</v>
      </c>
      <c r="B19" s="409">
        <v>389590</v>
      </c>
      <c r="C19" s="409">
        <v>16595.555319999996</v>
      </c>
      <c r="D19" s="409">
        <v>50784.500559999964</v>
      </c>
      <c r="E19" s="428">
        <v>39646.899429999969</v>
      </c>
      <c r="F19" s="409">
        <v>6813.6227000000008</v>
      </c>
      <c r="G19" s="409">
        <v>24243.718589999997</v>
      </c>
      <c r="H19" s="409">
        <v>72850.841329999996</v>
      </c>
      <c r="I19" s="409">
        <v>16994.311780000007</v>
      </c>
      <c r="J19" s="409">
        <v>161660.55029000013</v>
      </c>
      <c r="N19" s="410"/>
      <c r="O19" s="410"/>
      <c r="P19" s="410"/>
      <c r="Q19" s="410"/>
      <c r="R19" s="410"/>
      <c r="S19" s="410"/>
      <c r="T19" s="410"/>
      <c r="U19" s="410"/>
      <c r="V19" s="410"/>
    </row>
    <row r="20" spans="1:22" x14ac:dyDescent="0.25">
      <c r="A20" s="206"/>
      <c r="B20" s="409"/>
      <c r="C20" s="409"/>
      <c r="D20" s="409"/>
      <c r="E20" s="428"/>
      <c r="F20" s="409"/>
      <c r="G20" s="409"/>
      <c r="H20" s="409"/>
      <c r="I20" s="409"/>
      <c r="J20" s="409"/>
      <c r="N20" s="410"/>
      <c r="O20" s="410"/>
      <c r="P20" s="410"/>
      <c r="Q20" s="410"/>
      <c r="R20" s="410"/>
      <c r="S20" s="410"/>
      <c r="T20" s="410"/>
      <c r="U20" s="410"/>
      <c r="V20" s="410"/>
    </row>
    <row r="21" spans="1:22" x14ac:dyDescent="0.25">
      <c r="A21" s="582">
        <v>2019</v>
      </c>
      <c r="B21" s="409"/>
      <c r="C21" s="409"/>
      <c r="D21" s="409"/>
      <c r="E21" s="409"/>
      <c r="F21" s="409"/>
      <c r="G21" s="409"/>
      <c r="H21" s="409"/>
      <c r="I21" s="409"/>
      <c r="J21" s="409"/>
      <c r="N21" s="410"/>
      <c r="O21" s="410"/>
      <c r="P21" s="410"/>
      <c r="Q21" s="410"/>
      <c r="R21" s="410"/>
      <c r="S21" s="410"/>
      <c r="T21" s="410"/>
      <c r="U21" s="410"/>
      <c r="V21" s="410"/>
    </row>
    <row r="22" spans="1:22" x14ac:dyDescent="0.25">
      <c r="A22" s="206" t="s">
        <v>1053</v>
      </c>
      <c r="B22" s="409">
        <v>297485</v>
      </c>
      <c r="C22" s="583">
        <v>11443.148820000009</v>
      </c>
      <c r="D22" s="583">
        <v>36743.179080000002</v>
      </c>
      <c r="E22" s="583">
        <v>26717.403780000048</v>
      </c>
      <c r="F22" s="583">
        <v>6229.3183500000023</v>
      </c>
      <c r="G22" s="583">
        <v>20753.235289999964</v>
      </c>
      <c r="H22" s="583">
        <v>54690.286580000051</v>
      </c>
      <c r="I22" s="583">
        <v>12569.814040000005</v>
      </c>
      <c r="J22" s="409">
        <v>128338.61405999991</v>
      </c>
      <c r="N22" s="410"/>
      <c r="O22" s="410"/>
      <c r="P22" s="410"/>
      <c r="Q22" s="410"/>
      <c r="R22" s="410"/>
      <c r="S22" s="410"/>
      <c r="T22" s="410"/>
      <c r="U22" s="410"/>
      <c r="V22" s="410"/>
    </row>
    <row r="23" spans="1:22" x14ac:dyDescent="0.25">
      <c r="A23" s="206" t="s">
        <v>1062</v>
      </c>
      <c r="B23" s="409">
        <v>375770</v>
      </c>
      <c r="C23" s="583">
        <v>14867.757350000014</v>
      </c>
      <c r="D23" s="583">
        <v>49279.39019000002</v>
      </c>
      <c r="E23" s="583">
        <v>34653.376999999971</v>
      </c>
      <c r="F23" s="583">
        <v>4690.6696900000024</v>
      </c>
      <c r="G23" s="583">
        <v>24819.905269999988</v>
      </c>
      <c r="H23" s="583">
        <v>66664.046450000067</v>
      </c>
      <c r="I23" s="583">
        <v>19093.012350000005</v>
      </c>
      <c r="J23" s="409">
        <v>161701.84169999993</v>
      </c>
      <c r="N23" s="410"/>
      <c r="O23" s="410"/>
      <c r="P23" s="410"/>
      <c r="Q23" s="410"/>
      <c r="R23" s="410"/>
      <c r="S23" s="410"/>
      <c r="T23" s="410"/>
      <c r="U23" s="410"/>
      <c r="V23" s="410"/>
    </row>
    <row r="24" spans="1:22" x14ac:dyDescent="0.25">
      <c r="A24" s="206" t="s">
        <v>543</v>
      </c>
      <c r="B24" s="409">
        <v>447083</v>
      </c>
      <c r="C24" s="583">
        <v>18116.52487999999</v>
      </c>
      <c r="D24" s="583">
        <v>64913.418399999959</v>
      </c>
      <c r="E24" s="583">
        <v>42712.937390000079</v>
      </c>
      <c r="F24" s="583">
        <v>5749.5207900000014</v>
      </c>
      <c r="G24" s="583">
        <v>28222.753920000014</v>
      </c>
      <c r="H24" s="583">
        <v>81287.169760000048</v>
      </c>
      <c r="I24" s="583">
        <v>20959.826000000001</v>
      </c>
      <c r="J24" s="409">
        <v>185120.84885999991</v>
      </c>
      <c r="N24" s="410"/>
      <c r="O24" s="410"/>
      <c r="P24" s="410"/>
      <c r="Q24" s="410"/>
      <c r="R24" s="410"/>
      <c r="S24" s="410"/>
      <c r="T24" s="410"/>
      <c r="U24" s="410"/>
      <c r="V24" s="410"/>
    </row>
    <row r="25" spans="1:22" x14ac:dyDescent="0.25">
      <c r="A25" s="206" t="s">
        <v>580</v>
      </c>
      <c r="B25" s="409">
        <v>420617</v>
      </c>
      <c r="C25" s="583">
        <v>15487.677919999996</v>
      </c>
      <c r="D25" s="583">
        <v>61136.074489999955</v>
      </c>
      <c r="E25" s="583">
        <v>38583.454820000072</v>
      </c>
      <c r="F25" s="583">
        <v>6365.8151800000005</v>
      </c>
      <c r="G25" s="583">
        <v>23977.820369999983</v>
      </c>
      <c r="H25" s="583">
        <v>80729.753180000058</v>
      </c>
      <c r="I25" s="583">
        <v>20136.263420000028</v>
      </c>
      <c r="J25" s="409">
        <v>174200.14061999996</v>
      </c>
      <c r="N25" s="410"/>
      <c r="O25" s="410"/>
      <c r="P25" s="410"/>
      <c r="Q25" s="410"/>
      <c r="R25" s="410"/>
      <c r="S25" s="410"/>
      <c r="T25" s="410"/>
      <c r="U25" s="410"/>
      <c r="V25" s="410"/>
    </row>
    <row r="26" spans="1:22" x14ac:dyDescent="0.25">
      <c r="A26" s="509" t="s">
        <v>372</v>
      </c>
      <c r="B26" s="409">
        <v>413305</v>
      </c>
      <c r="C26" s="583">
        <v>16805.817230000019</v>
      </c>
      <c r="D26" s="583">
        <v>63076.170679999937</v>
      </c>
      <c r="E26" s="583">
        <v>40270.023740000033</v>
      </c>
      <c r="F26" s="583">
        <v>6250.5805899999968</v>
      </c>
      <c r="G26" s="583">
        <v>24092.363480000015</v>
      </c>
      <c r="H26" s="583">
        <v>77518.824829999954</v>
      </c>
      <c r="I26" s="583">
        <v>17792.763040000013</v>
      </c>
      <c r="J26" s="409">
        <v>167498.45641000013</v>
      </c>
    </row>
    <row r="27" spans="1:22" x14ac:dyDescent="0.25">
      <c r="A27" s="509" t="s">
        <v>851</v>
      </c>
      <c r="B27" s="409">
        <v>396011</v>
      </c>
      <c r="C27" s="583">
        <v>15643.393310000016</v>
      </c>
      <c r="D27" s="583">
        <v>60243.938400000028</v>
      </c>
      <c r="E27" s="583">
        <v>39425.081540000028</v>
      </c>
      <c r="F27" s="583">
        <v>5676.2685400000028</v>
      </c>
      <c r="G27" s="583">
        <v>24244.171600000042</v>
      </c>
      <c r="H27" s="583">
        <v>66761.865209999989</v>
      </c>
      <c r="I27" s="583">
        <v>15964.191649999979</v>
      </c>
      <c r="J27" s="409">
        <v>168052.08974999981</v>
      </c>
    </row>
    <row r="28" spans="1:22" x14ac:dyDescent="0.25">
      <c r="A28" s="509"/>
      <c r="B28" s="409"/>
      <c r="C28" s="583"/>
      <c r="D28" s="583"/>
      <c r="E28" s="583"/>
      <c r="F28" s="583"/>
      <c r="G28" s="583"/>
      <c r="H28" s="583"/>
      <c r="I28" s="583"/>
      <c r="J28" s="409"/>
    </row>
    <row r="29" spans="1:22" ht="15" customHeight="1" x14ac:dyDescent="0.25">
      <c r="A29" s="910" t="s">
        <v>181</v>
      </c>
      <c r="B29" s="910"/>
      <c r="C29" s="910"/>
      <c r="D29" s="910"/>
      <c r="E29" s="910"/>
      <c r="F29" s="910"/>
      <c r="G29" s="910"/>
      <c r="H29" s="910"/>
      <c r="I29" s="910"/>
      <c r="J29" s="910"/>
    </row>
    <row r="30" spans="1:22" x14ac:dyDescent="0.25">
      <c r="A30" s="217" t="s">
        <v>182</v>
      </c>
      <c r="B30" s="217"/>
      <c r="C30" s="217"/>
      <c r="D30" s="217"/>
      <c r="E30" s="217"/>
      <c r="F30" s="217"/>
      <c r="G30" s="217"/>
      <c r="H30" s="217"/>
      <c r="I30" s="217"/>
      <c r="J30" s="217"/>
    </row>
    <row r="31" spans="1:22" x14ac:dyDescent="0.25">
      <c r="A31" s="400">
        <v>2014</v>
      </c>
      <c r="B31" s="57" t="s">
        <v>591</v>
      </c>
      <c r="C31" s="57" t="s">
        <v>78</v>
      </c>
      <c r="D31" s="57" t="s">
        <v>606</v>
      </c>
      <c r="E31" s="57" t="s">
        <v>562</v>
      </c>
      <c r="F31" s="57" t="s">
        <v>596</v>
      </c>
      <c r="G31" s="57" t="s">
        <v>570</v>
      </c>
      <c r="H31" s="57" t="s">
        <v>125</v>
      </c>
      <c r="I31" s="57" t="s">
        <v>568</v>
      </c>
      <c r="J31" s="57" t="s">
        <v>607</v>
      </c>
    </row>
    <row r="32" spans="1:22" x14ac:dyDescent="0.25">
      <c r="A32" s="79">
        <v>2015</v>
      </c>
      <c r="B32" s="57" t="s">
        <v>702</v>
      </c>
      <c r="C32" s="57" t="s">
        <v>707</v>
      </c>
      <c r="D32" s="57" t="s">
        <v>708</v>
      </c>
      <c r="E32" s="57" t="s">
        <v>87</v>
      </c>
      <c r="F32" s="57" t="s">
        <v>709</v>
      </c>
      <c r="G32" s="57" t="s">
        <v>323</v>
      </c>
      <c r="H32" s="57" t="s">
        <v>573</v>
      </c>
      <c r="I32" s="57" t="s">
        <v>322</v>
      </c>
      <c r="J32" s="57" t="s">
        <v>710</v>
      </c>
    </row>
    <row r="33" spans="1:10" x14ac:dyDescent="0.25">
      <c r="A33" s="79">
        <v>2016</v>
      </c>
      <c r="B33" s="57" t="s">
        <v>87</v>
      </c>
      <c r="C33" s="57" t="s">
        <v>658</v>
      </c>
      <c r="D33" s="57" t="s">
        <v>122</v>
      </c>
      <c r="E33" s="57" t="s">
        <v>321</v>
      </c>
      <c r="F33" s="57" t="s">
        <v>763</v>
      </c>
      <c r="G33" s="57" t="s">
        <v>549</v>
      </c>
      <c r="H33" s="57" t="s">
        <v>743</v>
      </c>
      <c r="I33" s="57" t="s">
        <v>271</v>
      </c>
      <c r="J33" s="57" t="s">
        <v>272</v>
      </c>
    </row>
    <row r="34" spans="1:10" x14ac:dyDescent="0.25">
      <c r="A34" s="79">
        <v>2017</v>
      </c>
      <c r="B34" s="57" t="s">
        <v>860</v>
      </c>
      <c r="C34" s="57" t="s">
        <v>807</v>
      </c>
      <c r="D34" s="57" t="s">
        <v>811</v>
      </c>
      <c r="E34" s="57" t="s">
        <v>872</v>
      </c>
      <c r="F34" s="57" t="s">
        <v>873</v>
      </c>
      <c r="G34" s="57" t="s">
        <v>725</v>
      </c>
      <c r="H34" s="57" t="s">
        <v>785</v>
      </c>
      <c r="I34" s="57" t="s">
        <v>788</v>
      </c>
      <c r="J34" s="57" t="s">
        <v>874</v>
      </c>
    </row>
    <row r="35" spans="1:10" x14ac:dyDescent="0.25">
      <c r="A35" s="79">
        <v>2018</v>
      </c>
      <c r="B35" s="57" t="s">
        <v>1302</v>
      </c>
      <c r="C35" s="57" t="s">
        <v>917</v>
      </c>
      <c r="D35" s="57" t="s">
        <v>947</v>
      </c>
      <c r="E35" s="57" t="s">
        <v>1045</v>
      </c>
      <c r="F35" s="57" t="s">
        <v>1046</v>
      </c>
      <c r="G35" s="57" t="s">
        <v>335</v>
      </c>
      <c r="H35" s="57" t="s">
        <v>125</v>
      </c>
      <c r="I35" s="57" t="s">
        <v>323</v>
      </c>
      <c r="J35" s="57" t="s">
        <v>873</v>
      </c>
    </row>
    <row r="36" spans="1:10" x14ac:dyDescent="0.25">
      <c r="A36" s="220"/>
      <c r="B36" s="80"/>
      <c r="C36" s="80"/>
      <c r="D36" s="80"/>
      <c r="E36" s="80"/>
      <c r="F36" s="80"/>
      <c r="G36" s="80"/>
      <c r="H36" s="80"/>
      <c r="I36" s="80"/>
      <c r="J36" s="80"/>
    </row>
    <row r="37" spans="1:10" x14ac:dyDescent="0.25">
      <c r="A37" s="680">
        <v>2018</v>
      </c>
      <c r="B37" s="959"/>
      <c r="C37" s="959"/>
      <c r="D37" s="959"/>
      <c r="E37" s="959"/>
      <c r="F37" s="959"/>
      <c r="G37" s="959"/>
      <c r="H37" s="959"/>
      <c r="I37" s="959"/>
      <c r="J37" s="959"/>
    </row>
    <row r="38" spans="1:10" x14ac:dyDescent="0.25">
      <c r="A38" s="206" t="s">
        <v>373</v>
      </c>
      <c r="B38" s="960" t="s">
        <v>819</v>
      </c>
      <c r="C38" s="960" t="s">
        <v>817</v>
      </c>
      <c r="D38" s="960" t="s">
        <v>325</v>
      </c>
      <c r="E38" s="960" t="s">
        <v>561</v>
      </c>
      <c r="F38" s="960" t="s">
        <v>945</v>
      </c>
      <c r="G38" s="960" t="s">
        <v>876</v>
      </c>
      <c r="H38" s="960" t="s">
        <v>976</v>
      </c>
      <c r="I38" s="960" t="s">
        <v>75</v>
      </c>
      <c r="J38" s="960" t="s">
        <v>125</v>
      </c>
    </row>
    <row r="39" spans="1:10" s="80" customFormat="1" x14ac:dyDescent="0.25">
      <c r="A39" s="206" t="s">
        <v>629</v>
      </c>
      <c r="B39" s="960" t="s">
        <v>965</v>
      </c>
      <c r="C39" s="960" t="s">
        <v>848</v>
      </c>
      <c r="D39" s="960" t="s">
        <v>885</v>
      </c>
      <c r="E39" s="960" t="s">
        <v>886</v>
      </c>
      <c r="F39" s="960" t="s">
        <v>977</v>
      </c>
      <c r="G39" s="960" t="s">
        <v>271</v>
      </c>
      <c r="H39" s="960" t="s">
        <v>321</v>
      </c>
      <c r="I39" s="960" t="s">
        <v>887</v>
      </c>
      <c r="J39" s="960" t="s">
        <v>724</v>
      </c>
    </row>
    <row r="40" spans="1:10" x14ac:dyDescent="0.25">
      <c r="A40" s="206" t="s">
        <v>636</v>
      </c>
      <c r="B40" s="960" t="s">
        <v>892</v>
      </c>
      <c r="C40" s="960" t="s">
        <v>848</v>
      </c>
      <c r="D40" s="960" t="s">
        <v>902</v>
      </c>
      <c r="E40" s="960" t="s">
        <v>867</v>
      </c>
      <c r="F40" s="960" t="s">
        <v>903</v>
      </c>
      <c r="G40" s="960" t="s">
        <v>904</v>
      </c>
      <c r="H40" s="960" t="s">
        <v>73</v>
      </c>
      <c r="I40" s="960" t="s">
        <v>336</v>
      </c>
      <c r="J40" s="960" t="s">
        <v>978</v>
      </c>
    </row>
    <row r="41" spans="1:10" x14ac:dyDescent="0.25">
      <c r="A41" s="206" t="s">
        <v>584</v>
      </c>
      <c r="B41" s="960" t="s">
        <v>743</v>
      </c>
      <c r="C41" s="960" t="s">
        <v>946</v>
      </c>
      <c r="D41" s="960" t="s">
        <v>947</v>
      </c>
      <c r="E41" s="960" t="s">
        <v>878</v>
      </c>
      <c r="F41" s="960" t="s">
        <v>979</v>
      </c>
      <c r="G41" s="960" t="s">
        <v>79</v>
      </c>
      <c r="H41" s="960" t="s">
        <v>838</v>
      </c>
      <c r="I41" s="960" t="s">
        <v>780</v>
      </c>
      <c r="J41" s="960" t="s">
        <v>744</v>
      </c>
    </row>
    <row r="42" spans="1:10" x14ac:dyDescent="0.25">
      <c r="A42" s="206" t="s">
        <v>377</v>
      </c>
      <c r="B42" s="960" t="s">
        <v>779</v>
      </c>
      <c r="C42" s="960" t="s">
        <v>791</v>
      </c>
      <c r="D42" s="960" t="s">
        <v>948</v>
      </c>
      <c r="E42" s="960" t="s">
        <v>949</v>
      </c>
      <c r="F42" s="960" t="s">
        <v>980</v>
      </c>
      <c r="G42" s="960" t="s">
        <v>950</v>
      </c>
      <c r="H42" s="960" t="s">
        <v>857</v>
      </c>
      <c r="I42" s="960" t="s">
        <v>74</v>
      </c>
      <c r="J42" s="960" t="s">
        <v>981</v>
      </c>
    </row>
    <row r="43" spans="1:10" s="80" customFormat="1" x14ac:dyDescent="0.25">
      <c r="A43" s="206" t="s">
        <v>952</v>
      </c>
      <c r="B43" s="960" t="s">
        <v>967</v>
      </c>
      <c r="C43" s="960" t="s">
        <v>658</v>
      </c>
      <c r="D43" s="960" t="s">
        <v>982</v>
      </c>
      <c r="E43" s="960" t="s">
        <v>570</v>
      </c>
      <c r="F43" s="960" t="s">
        <v>983</v>
      </c>
      <c r="G43" s="960" t="s">
        <v>339</v>
      </c>
      <c r="H43" s="960" t="s">
        <v>321</v>
      </c>
      <c r="I43" s="960" t="s">
        <v>984</v>
      </c>
      <c r="J43" s="960" t="s">
        <v>570</v>
      </c>
    </row>
    <row r="44" spans="1:10" x14ac:dyDescent="0.25">
      <c r="A44" s="206" t="s">
        <v>1015</v>
      </c>
      <c r="B44" s="960" t="s">
        <v>940</v>
      </c>
      <c r="C44" s="960" t="s">
        <v>1047</v>
      </c>
      <c r="D44" s="960" t="s">
        <v>74</v>
      </c>
      <c r="E44" s="960" t="s">
        <v>548</v>
      </c>
      <c r="F44" s="960" t="s">
        <v>854</v>
      </c>
      <c r="G44" s="960" t="s">
        <v>901</v>
      </c>
      <c r="H44" s="960" t="s">
        <v>124</v>
      </c>
      <c r="I44" s="960" t="s">
        <v>1048</v>
      </c>
      <c r="J44" s="960" t="s">
        <v>275</v>
      </c>
    </row>
    <row r="45" spans="1:10" s="80" customFormat="1" x14ac:dyDescent="0.25">
      <c r="A45" s="206"/>
      <c r="B45" s="960"/>
      <c r="C45" s="960"/>
      <c r="D45" s="960"/>
      <c r="E45" s="960"/>
      <c r="F45" s="960"/>
      <c r="G45" s="960"/>
      <c r="H45" s="960"/>
      <c r="I45" s="960"/>
      <c r="J45" s="960"/>
    </row>
    <row r="46" spans="1:10" s="80" customFormat="1" x14ac:dyDescent="0.25">
      <c r="A46" s="582">
        <v>2019</v>
      </c>
      <c r="B46" s="960"/>
      <c r="C46" s="960"/>
      <c r="D46" s="960"/>
      <c r="E46" s="960"/>
      <c r="F46" s="960"/>
      <c r="G46" s="960"/>
      <c r="H46" s="960"/>
      <c r="I46" s="960"/>
      <c r="J46" s="960"/>
    </row>
    <row r="47" spans="1:10" s="80" customFormat="1" x14ac:dyDescent="0.25">
      <c r="A47" s="609" t="s">
        <v>1053</v>
      </c>
      <c r="B47" s="960" t="s">
        <v>640</v>
      </c>
      <c r="C47" s="960" t="s">
        <v>767</v>
      </c>
      <c r="D47" s="960" t="s">
        <v>76</v>
      </c>
      <c r="E47" s="960" t="s">
        <v>940</v>
      </c>
      <c r="F47" s="960" t="s">
        <v>775</v>
      </c>
      <c r="G47" s="960" t="s">
        <v>1059</v>
      </c>
      <c r="H47" s="960" t="s">
        <v>950</v>
      </c>
      <c r="I47" s="960" t="s">
        <v>1060</v>
      </c>
      <c r="J47" s="960" t="s">
        <v>982</v>
      </c>
    </row>
    <row r="48" spans="1:10" x14ac:dyDescent="0.25">
      <c r="A48" s="609" t="s">
        <v>1062</v>
      </c>
      <c r="B48" s="960" t="s">
        <v>1037</v>
      </c>
      <c r="C48" s="960" t="s">
        <v>1081</v>
      </c>
      <c r="D48" s="960" t="s">
        <v>1082</v>
      </c>
      <c r="E48" s="960" t="s">
        <v>839</v>
      </c>
      <c r="F48" s="960" t="s">
        <v>1083</v>
      </c>
      <c r="G48" s="960" t="s">
        <v>1084</v>
      </c>
      <c r="H48" s="960" t="s">
        <v>844</v>
      </c>
      <c r="I48" s="960" t="s">
        <v>1085</v>
      </c>
      <c r="J48" s="960" t="s">
        <v>759</v>
      </c>
    </row>
    <row r="49" spans="1:10" s="80" customFormat="1" x14ac:dyDescent="0.25">
      <c r="A49" s="609" t="s">
        <v>543</v>
      </c>
      <c r="B49" s="960" t="s">
        <v>1099</v>
      </c>
      <c r="C49" s="960" t="s">
        <v>936</v>
      </c>
      <c r="D49" s="960" t="s">
        <v>1106</v>
      </c>
      <c r="E49" s="960" t="s">
        <v>548</v>
      </c>
      <c r="F49" s="960" t="s">
        <v>1107</v>
      </c>
      <c r="G49" s="960" t="s">
        <v>1108</v>
      </c>
      <c r="H49" s="960" t="s">
        <v>840</v>
      </c>
      <c r="I49" s="960" t="s">
        <v>800</v>
      </c>
      <c r="J49" s="960" t="s">
        <v>1109</v>
      </c>
    </row>
    <row r="50" spans="1:10" s="80" customFormat="1" x14ac:dyDescent="0.25">
      <c r="A50" s="609" t="s">
        <v>841</v>
      </c>
      <c r="B50" s="960">
        <v>101.9</v>
      </c>
      <c r="C50" s="960">
        <v>84.5</v>
      </c>
      <c r="D50" s="960">
        <v>133.9</v>
      </c>
      <c r="E50" s="960">
        <v>92.6</v>
      </c>
      <c r="F50" s="960">
        <v>25.1</v>
      </c>
      <c r="G50" s="960">
        <v>99.6</v>
      </c>
      <c r="H50" s="960">
        <v>107.1</v>
      </c>
      <c r="I50" s="960">
        <v>95.3</v>
      </c>
      <c r="J50" s="960">
        <v>108.7</v>
      </c>
    </row>
    <row r="51" spans="1:10" x14ac:dyDescent="0.25">
      <c r="A51" s="609" t="s">
        <v>758</v>
      </c>
      <c r="B51" s="960" t="s">
        <v>1125</v>
      </c>
      <c r="C51" s="960" t="s">
        <v>1057</v>
      </c>
      <c r="D51" s="960" t="s">
        <v>1134</v>
      </c>
      <c r="E51" s="960" t="s">
        <v>949</v>
      </c>
      <c r="F51" s="960" t="s">
        <v>1135</v>
      </c>
      <c r="G51" s="960" t="s">
        <v>560</v>
      </c>
      <c r="H51" s="960" t="s">
        <v>940</v>
      </c>
      <c r="I51" s="960" t="s">
        <v>1136</v>
      </c>
      <c r="J51" s="960" t="s">
        <v>899</v>
      </c>
    </row>
    <row r="52" spans="1:10" x14ac:dyDescent="0.25">
      <c r="A52" s="405" t="s">
        <v>851</v>
      </c>
      <c r="B52" s="961" t="s">
        <v>1303</v>
      </c>
      <c r="C52" s="961" t="s">
        <v>792</v>
      </c>
      <c r="D52" s="961" t="s">
        <v>716</v>
      </c>
      <c r="E52" s="961" t="s">
        <v>120</v>
      </c>
      <c r="F52" s="961" t="s">
        <v>1311</v>
      </c>
      <c r="G52" s="961" t="s">
        <v>1312</v>
      </c>
      <c r="H52" s="961" t="s">
        <v>1313</v>
      </c>
      <c r="I52" s="961" t="s">
        <v>1314</v>
      </c>
      <c r="J52" s="961" t="s">
        <v>120</v>
      </c>
    </row>
    <row r="54" spans="1:10" x14ac:dyDescent="0.25">
      <c r="A54" s="135" t="s">
        <v>880</v>
      </c>
    </row>
    <row r="55" spans="1:10" x14ac:dyDescent="0.25">
      <c r="A55" s="84" t="s">
        <v>772</v>
      </c>
    </row>
    <row r="56" spans="1:10" x14ac:dyDescent="0.25">
      <c r="A56" s="84"/>
    </row>
  </sheetData>
  <mergeCells count="12">
    <mergeCell ref="A29:J29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O20" sqref="O20"/>
    </sheetView>
  </sheetViews>
  <sheetFormatPr defaultRowHeight="15" x14ac:dyDescent="0.25"/>
  <cols>
    <col min="1" max="2" width="9.140625" style="92"/>
    <col min="3" max="3" width="18.140625" style="92" customWidth="1"/>
    <col min="4" max="4" width="25" style="92" customWidth="1"/>
    <col min="5" max="5" width="19.42578125" style="92" customWidth="1"/>
    <col min="6" max="6" width="10.5703125" style="92" bestFit="1" customWidth="1"/>
    <col min="7" max="16384" width="9.140625" style="92"/>
  </cols>
  <sheetData>
    <row r="1" spans="1:9" x14ac:dyDescent="0.25">
      <c r="A1" s="74" t="s">
        <v>538</v>
      </c>
      <c r="B1" s="75"/>
      <c r="C1" s="75"/>
      <c r="D1" s="75"/>
      <c r="E1" s="75"/>
      <c r="F1" s="75"/>
    </row>
    <row r="2" spans="1:9" x14ac:dyDescent="0.25">
      <c r="A2" s="76" t="s">
        <v>346</v>
      </c>
      <c r="B2" s="77"/>
      <c r="C2" s="77"/>
      <c r="D2" s="77"/>
      <c r="E2" s="77"/>
      <c r="F2" s="77"/>
    </row>
    <row r="3" spans="1:9" ht="15" customHeight="1" x14ac:dyDescent="0.25">
      <c r="A3" s="878"/>
      <c r="B3" s="913" t="s">
        <v>341</v>
      </c>
      <c r="C3" s="913" t="s">
        <v>342</v>
      </c>
      <c r="D3" s="913"/>
      <c r="E3" s="913"/>
      <c r="F3" s="914"/>
    </row>
    <row r="4" spans="1:9" x14ac:dyDescent="0.25">
      <c r="A4" s="879"/>
      <c r="B4" s="913"/>
      <c r="C4" s="913"/>
      <c r="D4" s="913"/>
      <c r="E4" s="913"/>
      <c r="F4" s="914"/>
    </row>
    <row r="5" spans="1:9" ht="15" customHeight="1" x14ac:dyDescent="0.25">
      <c r="A5" s="879"/>
      <c r="B5" s="913"/>
      <c r="C5" s="913" t="s">
        <v>343</v>
      </c>
      <c r="D5" s="913" t="s">
        <v>369</v>
      </c>
      <c r="E5" s="913" t="s">
        <v>344</v>
      </c>
      <c r="F5" s="914" t="s">
        <v>345</v>
      </c>
    </row>
    <row r="6" spans="1:9" ht="60" customHeight="1" x14ac:dyDescent="0.25">
      <c r="A6" s="880"/>
      <c r="B6" s="913"/>
      <c r="C6" s="913"/>
      <c r="D6" s="913"/>
      <c r="E6" s="913"/>
      <c r="F6" s="914"/>
    </row>
    <row r="7" spans="1:9" s="16" customFormat="1" ht="42" customHeight="1" x14ac:dyDescent="0.25">
      <c r="A7" s="18" t="s">
        <v>368</v>
      </c>
      <c r="B7" s="18"/>
      <c r="C7" s="18"/>
      <c r="D7" s="18"/>
      <c r="E7" s="18"/>
      <c r="F7" s="18"/>
    </row>
    <row r="8" spans="1:9" x14ac:dyDescent="0.25">
      <c r="A8" s="618">
        <v>2014</v>
      </c>
      <c r="B8" s="91">
        <v>91.497022071241247</v>
      </c>
      <c r="C8" s="91">
        <v>86.632241695987872</v>
      </c>
      <c r="D8" s="91">
        <v>107.06343435242265</v>
      </c>
      <c r="E8" s="91">
        <v>88.090610961297827</v>
      </c>
      <c r="F8" s="91">
        <v>97.809241511031303</v>
      </c>
    </row>
    <row r="9" spans="1:9" x14ac:dyDescent="0.25">
      <c r="A9" s="618">
        <v>2015</v>
      </c>
      <c r="B9" s="91">
        <v>99.840807757731525</v>
      </c>
      <c r="C9" s="91">
        <v>104.28810543310927</v>
      </c>
      <c r="D9" s="91">
        <v>75.257438603700521</v>
      </c>
      <c r="E9" s="91">
        <v>97.968526922860335</v>
      </c>
      <c r="F9" s="91">
        <v>103.09131809157459</v>
      </c>
    </row>
    <row r="10" spans="1:9" x14ac:dyDescent="0.25">
      <c r="A10" s="618">
        <v>2016</v>
      </c>
      <c r="B10" s="288">
        <v>108.53757680672412</v>
      </c>
      <c r="C10" s="288">
        <v>115.48924388512094</v>
      </c>
      <c r="D10" s="288">
        <v>112.26853250531197</v>
      </c>
      <c r="E10" s="288">
        <v>98.697670894723444</v>
      </c>
      <c r="F10" s="288">
        <v>110.99881442908833</v>
      </c>
    </row>
    <row r="11" spans="1:9" x14ac:dyDescent="0.25">
      <c r="A11" s="618">
        <v>2017</v>
      </c>
      <c r="B11" s="288">
        <v>103.83245278521494</v>
      </c>
      <c r="C11" s="288">
        <v>106.14537299588976</v>
      </c>
      <c r="D11" s="288">
        <v>102.12187252198464</v>
      </c>
      <c r="E11" s="288">
        <v>104.09959072795208</v>
      </c>
      <c r="F11" s="288">
        <v>101.44273328963081</v>
      </c>
    </row>
    <row r="12" spans="1:9" x14ac:dyDescent="0.25">
      <c r="A12" s="618">
        <v>2018</v>
      </c>
      <c r="B12" s="288">
        <v>109.37225386822797</v>
      </c>
      <c r="C12" s="288">
        <v>110.69030832260891</v>
      </c>
      <c r="D12" s="288">
        <v>99.464827594795437</v>
      </c>
      <c r="E12" s="288">
        <v>108.94883904322923</v>
      </c>
      <c r="F12" s="288">
        <v>110.01666827264759</v>
      </c>
    </row>
    <row r="13" spans="1:9" ht="35.25" customHeight="1" x14ac:dyDescent="0.25">
      <c r="A13" s="912" t="s">
        <v>1086</v>
      </c>
      <c r="B13" s="912"/>
      <c r="C13" s="912"/>
      <c r="D13" s="912"/>
      <c r="E13" s="912"/>
      <c r="F13" s="912"/>
    </row>
    <row r="14" spans="1:9" x14ac:dyDescent="0.25">
      <c r="A14" s="631">
        <v>2018</v>
      </c>
      <c r="B14" s="132"/>
      <c r="C14" s="132"/>
      <c r="D14" s="132"/>
      <c r="E14" s="132"/>
      <c r="F14" s="132"/>
      <c r="G14" s="144"/>
      <c r="H14" s="144"/>
      <c r="I14" s="144"/>
    </row>
    <row r="15" spans="1:9" x14ac:dyDescent="0.25">
      <c r="A15" s="278" t="s">
        <v>582</v>
      </c>
      <c r="B15" s="132">
        <v>99.988065651313789</v>
      </c>
      <c r="C15" s="132">
        <v>99.100697008131661</v>
      </c>
      <c r="D15" s="132">
        <v>101.98834919940451</v>
      </c>
      <c r="E15" s="132">
        <v>101.07111072237723</v>
      </c>
      <c r="F15" s="132">
        <v>99.654619985311541</v>
      </c>
    </row>
    <row r="16" spans="1:9" x14ac:dyDescent="0.25">
      <c r="A16" s="488" t="s">
        <v>1087</v>
      </c>
      <c r="B16" s="132">
        <v>108.72680679036588</v>
      </c>
      <c r="C16" s="132">
        <v>107.60255418545985</v>
      </c>
      <c r="D16" s="132">
        <v>114.23917213404621</v>
      </c>
      <c r="E16" s="132">
        <v>112.53863914907909</v>
      </c>
      <c r="F16" s="132">
        <v>105.57318905812127</v>
      </c>
    </row>
    <row r="17" spans="1:6" x14ac:dyDescent="0.25">
      <c r="A17" s="185" t="s">
        <v>583</v>
      </c>
      <c r="B17" s="132">
        <v>117.95527089463518</v>
      </c>
      <c r="C17" s="132">
        <v>115.99210952318195</v>
      </c>
      <c r="D17" s="132">
        <v>125.17753948933866</v>
      </c>
      <c r="E17" s="132">
        <v>125.53425474148725</v>
      </c>
      <c r="F17" s="132">
        <v>111.96289043413668</v>
      </c>
    </row>
    <row r="18" spans="1:6" x14ac:dyDescent="0.25">
      <c r="A18" s="185" t="s">
        <v>584</v>
      </c>
      <c r="B18" s="132">
        <v>103.13675954451217</v>
      </c>
      <c r="C18" s="132">
        <v>100.98921728927246</v>
      </c>
      <c r="D18" s="132">
        <v>97.885516784032205</v>
      </c>
      <c r="E18" s="132">
        <v>110.46089630254703</v>
      </c>
      <c r="F18" s="132">
        <v>99.520606487743223</v>
      </c>
    </row>
    <row r="19" spans="1:6" s="59" customFormat="1" x14ac:dyDescent="0.25">
      <c r="A19" s="185" t="s">
        <v>585</v>
      </c>
      <c r="B19" s="132">
        <v>109.36304159441117</v>
      </c>
      <c r="C19" s="132">
        <v>104.52154616674072</v>
      </c>
      <c r="D19" s="132">
        <v>101.55495253678653</v>
      </c>
      <c r="E19" s="132">
        <v>114.19462671676027</v>
      </c>
      <c r="F19" s="132">
        <v>111.44980286704849</v>
      </c>
    </row>
    <row r="20" spans="1:6" x14ac:dyDescent="0.25">
      <c r="A20" s="185" t="s">
        <v>586</v>
      </c>
      <c r="B20" s="132">
        <v>99.661086605703446</v>
      </c>
      <c r="C20" s="132">
        <v>98.875447203255632</v>
      </c>
      <c r="D20" s="132">
        <v>88.050371342510701</v>
      </c>
      <c r="E20" s="132">
        <v>101.68213549445706</v>
      </c>
      <c r="F20" s="132">
        <v>100.45344292293848</v>
      </c>
    </row>
    <row r="21" spans="1:6" x14ac:dyDescent="0.25">
      <c r="A21" s="610" t="s">
        <v>587</v>
      </c>
      <c r="B21" s="132">
        <v>103.30460489225351</v>
      </c>
      <c r="C21" s="132">
        <v>111.66944055790775</v>
      </c>
      <c r="D21" s="132">
        <v>108.04627945175665</v>
      </c>
      <c r="E21" s="132">
        <v>94.488949842944791</v>
      </c>
      <c r="F21" s="132">
        <v>101.49142772933692</v>
      </c>
    </row>
    <row r="22" spans="1:6" x14ac:dyDescent="0.25">
      <c r="A22" s="133">
        <v>2019</v>
      </c>
      <c r="B22" s="455"/>
      <c r="C22" s="455"/>
      <c r="D22" s="455"/>
      <c r="E22" s="455"/>
      <c r="F22" s="455"/>
    </row>
    <row r="23" spans="1:6" x14ac:dyDescent="0.25">
      <c r="A23" s="185" t="s">
        <v>588</v>
      </c>
      <c r="B23" s="455">
        <v>85.466224435528076</v>
      </c>
      <c r="C23" s="455">
        <v>95.201127430098737</v>
      </c>
      <c r="D23" s="455">
        <v>74.44410183355042</v>
      </c>
      <c r="E23" s="455">
        <v>77.901113396636745</v>
      </c>
      <c r="F23" s="455">
        <v>83.415314695571723</v>
      </c>
    </row>
    <row r="24" spans="1:6" x14ac:dyDescent="0.25">
      <c r="A24" s="185" t="s">
        <v>589</v>
      </c>
      <c r="B24" s="455">
        <v>84.081715972306668</v>
      </c>
      <c r="C24" s="455">
        <v>87.984908246777366</v>
      </c>
      <c r="D24" s="455">
        <v>68.619465888638345</v>
      </c>
      <c r="E24" s="455">
        <v>76.818086160275428</v>
      </c>
      <c r="F24" s="455">
        <v>88.907102211431265</v>
      </c>
    </row>
    <row r="25" spans="1:6" s="59" customFormat="1" x14ac:dyDescent="0.25">
      <c r="A25" s="185" t="s">
        <v>590</v>
      </c>
      <c r="B25" s="658">
        <v>103.76951563288843</v>
      </c>
      <c r="C25" s="658">
        <v>105.44826392317319</v>
      </c>
      <c r="D25" s="658">
        <v>86.540993668752179</v>
      </c>
      <c r="E25" s="658">
        <v>92.2434329732924</v>
      </c>
      <c r="F25" s="658">
        <v>115.30072066447612</v>
      </c>
    </row>
    <row r="26" spans="1:6" s="59" customFormat="1" x14ac:dyDescent="0.25">
      <c r="A26" s="124" t="s">
        <v>841</v>
      </c>
      <c r="B26" s="676">
        <v>112.87708212503611</v>
      </c>
      <c r="C26" s="676">
        <v>118.84035260272879</v>
      </c>
      <c r="D26" s="676">
        <v>100.95541045609984</v>
      </c>
      <c r="E26" s="676">
        <v>100.84965175360369</v>
      </c>
      <c r="F26" s="676">
        <v>119.29947467895532</v>
      </c>
    </row>
    <row r="27" spans="1:6" s="59" customFormat="1" x14ac:dyDescent="0.25">
      <c r="A27" s="185" t="s">
        <v>758</v>
      </c>
      <c r="B27" s="676">
        <v>104.69812194698669</v>
      </c>
      <c r="C27" s="676">
        <v>110.56247774877505</v>
      </c>
      <c r="D27" s="676">
        <v>90.934440928161621</v>
      </c>
      <c r="E27" s="676">
        <v>98.833890938854722</v>
      </c>
      <c r="F27" s="676">
        <v>105.78325435437603</v>
      </c>
    </row>
    <row r="28" spans="1:6" s="59" customFormat="1" x14ac:dyDescent="0.25">
      <c r="A28" s="746" t="s">
        <v>582</v>
      </c>
      <c r="B28" s="638">
        <v>109.22170828750333</v>
      </c>
      <c r="C28" s="638">
        <v>112.96017838511054</v>
      </c>
      <c r="D28" s="638">
        <v>104.80272387000302</v>
      </c>
      <c r="E28" s="638">
        <v>104.39259754809702</v>
      </c>
      <c r="F28" s="638">
        <v>110.25248726065762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M12" sqref="M12"/>
    </sheetView>
  </sheetViews>
  <sheetFormatPr defaultRowHeight="15" x14ac:dyDescent="0.25"/>
  <cols>
    <col min="1" max="1" width="9.140625" style="92"/>
    <col min="2" max="2" width="12.85546875" style="92" customWidth="1"/>
    <col min="3" max="3" width="16.5703125" style="92" customWidth="1"/>
    <col min="4" max="4" width="20.85546875" style="92" customWidth="1"/>
    <col min="5" max="7" width="9.140625" style="92"/>
    <col min="8" max="8" width="9.5703125" style="92" customWidth="1"/>
    <col min="9" max="16384" width="9.140625" style="92"/>
  </cols>
  <sheetData>
    <row r="1" spans="1:8" s="10" customFormat="1" ht="14.25" customHeight="1" x14ac:dyDescent="0.25">
      <c r="A1" s="915" t="s">
        <v>575</v>
      </c>
      <c r="B1" s="915"/>
      <c r="C1" s="915"/>
      <c r="D1" s="915"/>
      <c r="E1" s="9"/>
      <c r="F1" s="9"/>
      <c r="G1" s="9"/>
      <c r="H1" s="9"/>
    </row>
    <row r="2" spans="1:8" s="10" customFormat="1" ht="14.25" customHeight="1" x14ac:dyDescent="0.25">
      <c r="A2" s="11" t="s">
        <v>576</v>
      </c>
      <c r="B2" s="141"/>
      <c r="C2" s="141"/>
      <c r="D2" s="141"/>
      <c r="E2" s="9"/>
      <c r="F2" s="9"/>
      <c r="G2" s="9"/>
      <c r="H2" s="9"/>
    </row>
    <row r="3" spans="1:8" x14ac:dyDescent="0.25">
      <c r="A3" s="12"/>
      <c r="B3" s="75"/>
      <c r="C3" s="75"/>
      <c r="D3" s="75"/>
      <c r="E3" s="75"/>
      <c r="F3" s="75"/>
      <c r="G3" s="75"/>
    </row>
    <row r="4" spans="1:8" ht="62.25" customHeight="1" x14ac:dyDescent="0.25">
      <c r="A4" s="13"/>
      <c r="B4" s="14" t="s">
        <v>127</v>
      </c>
      <c r="C4" s="14" t="s">
        <v>577</v>
      </c>
      <c r="D4" s="15" t="s">
        <v>578</v>
      </c>
      <c r="E4" s="75"/>
      <c r="F4" s="75"/>
      <c r="G4" s="75"/>
      <c r="H4" s="75"/>
    </row>
    <row r="5" spans="1:8" s="16" customFormat="1" ht="36.75" customHeight="1" x14ac:dyDescent="0.25">
      <c r="A5" s="184" t="s">
        <v>579</v>
      </c>
      <c r="B5" s="127"/>
      <c r="C5" s="127"/>
      <c r="D5" s="127"/>
      <c r="E5" s="128"/>
      <c r="F5" s="128"/>
      <c r="G5" s="128"/>
      <c r="H5" s="128"/>
    </row>
    <row r="6" spans="1:8" x14ac:dyDescent="0.25">
      <c r="A6" s="79">
        <v>2014</v>
      </c>
      <c r="B6" s="129">
        <v>103.14678925320852</v>
      </c>
      <c r="C6" s="129">
        <v>92.112887346394402</v>
      </c>
      <c r="D6" s="129">
        <v>114.98465809215412</v>
      </c>
    </row>
    <row r="7" spans="1:8" x14ac:dyDescent="0.25">
      <c r="A7" s="79">
        <v>2015</v>
      </c>
      <c r="B7" s="129">
        <v>109.04095726019793</v>
      </c>
      <c r="C7" s="129">
        <v>109.94822442081089</v>
      </c>
      <c r="D7" s="129">
        <v>108.26119880229727</v>
      </c>
    </row>
    <row r="8" spans="1:8" x14ac:dyDescent="0.25">
      <c r="A8" s="79">
        <v>2016</v>
      </c>
      <c r="B8" s="129">
        <v>92.987154206857667</v>
      </c>
      <c r="C8" s="129">
        <v>101.21305246994233</v>
      </c>
      <c r="D8" s="129">
        <v>85.807167750820426</v>
      </c>
    </row>
    <row r="9" spans="1:8" x14ac:dyDescent="0.25">
      <c r="A9" s="79">
        <v>2017</v>
      </c>
      <c r="B9" s="129">
        <v>113.47105429572999</v>
      </c>
      <c r="C9" s="129">
        <v>115.62639526604721</v>
      </c>
      <c r="D9" s="129">
        <v>111.25199334568734</v>
      </c>
    </row>
    <row r="10" spans="1:8" x14ac:dyDescent="0.25">
      <c r="A10" s="79">
        <v>2018</v>
      </c>
      <c r="B10" s="129">
        <v>126.80576595990578</v>
      </c>
      <c r="C10" s="129">
        <v>124.21272203185548</v>
      </c>
      <c r="D10" s="129">
        <v>129.58044214060203</v>
      </c>
    </row>
    <row r="11" spans="1:8" x14ac:dyDescent="0.25">
      <c r="A11" s="85"/>
      <c r="B11" s="85"/>
      <c r="C11" s="85"/>
      <c r="D11" s="85"/>
    </row>
    <row r="12" spans="1:8" x14ac:dyDescent="0.25">
      <c r="A12" s="79">
        <v>2017</v>
      </c>
      <c r="B12" s="85"/>
      <c r="C12" s="85"/>
      <c r="D12" s="85"/>
    </row>
    <row r="13" spans="1:8" x14ac:dyDescent="0.25">
      <c r="A13" s="51" t="s">
        <v>16</v>
      </c>
      <c r="B13" s="70">
        <v>108.42725901032057</v>
      </c>
      <c r="C13" s="70">
        <v>106.41389232064724</v>
      </c>
      <c r="D13" s="70">
        <v>110.50305003717122</v>
      </c>
    </row>
    <row r="14" spans="1:8" x14ac:dyDescent="0.25">
      <c r="A14" s="51" t="s">
        <v>17</v>
      </c>
      <c r="B14" s="585">
        <v>118.25777068338338</v>
      </c>
      <c r="C14" s="585">
        <v>120.01150611086626</v>
      </c>
      <c r="D14" s="585">
        <v>116.63043019048962</v>
      </c>
    </row>
    <row r="15" spans="1:8" x14ac:dyDescent="0.25">
      <c r="A15" s="82" t="s">
        <v>18</v>
      </c>
      <c r="B15" s="70">
        <v>109.14777686290537</v>
      </c>
      <c r="C15" s="70">
        <v>119.06555350161523</v>
      </c>
      <c r="D15" s="70">
        <v>100.17220522211467</v>
      </c>
    </row>
    <row r="16" spans="1:8" x14ac:dyDescent="0.25">
      <c r="A16" s="85"/>
      <c r="B16" s="85"/>
      <c r="C16" s="85"/>
      <c r="D16" s="85"/>
    </row>
    <row r="17" spans="1:4" x14ac:dyDescent="0.25">
      <c r="A17" s="79">
        <v>2018</v>
      </c>
      <c r="B17" s="85"/>
      <c r="C17" s="85"/>
      <c r="D17" s="85"/>
    </row>
    <row r="18" spans="1:4" x14ac:dyDescent="0.25">
      <c r="A18" s="82" t="s">
        <v>15</v>
      </c>
      <c r="B18" s="70">
        <v>130.93510151397948</v>
      </c>
      <c r="C18" s="70">
        <v>143.22826908864889</v>
      </c>
      <c r="D18" s="70">
        <v>114.84475864911117</v>
      </c>
    </row>
    <row r="19" spans="1:4" x14ac:dyDescent="0.25">
      <c r="A19" s="51" t="s">
        <v>16</v>
      </c>
      <c r="B19" s="70">
        <v>122.59906794909956</v>
      </c>
      <c r="C19" s="70">
        <v>118.53006684636263</v>
      </c>
      <c r="D19" s="70">
        <v>126.63898661897106</v>
      </c>
    </row>
    <row r="20" spans="1:4" x14ac:dyDescent="0.25">
      <c r="A20" s="51" t="s">
        <v>17</v>
      </c>
      <c r="B20" s="70">
        <v>123.15857232932115</v>
      </c>
      <c r="C20" s="70">
        <v>112.12047728172887</v>
      </c>
      <c r="D20" s="70">
        <v>133.69805984330739</v>
      </c>
    </row>
    <row r="21" spans="1:4" x14ac:dyDescent="0.25">
      <c r="A21" s="82" t="s">
        <v>18</v>
      </c>
      <c r="B21" s="70">
        <v>131.1178957588015</v>
      </c>
      <c r="C21" s="70">
        <v>121.87680088002777</v>
      </c>
      <c r="D21" s="70">
        <v>141.05843912646893</v>
      </c>
    </row>
    <row r="22" spans="1:4" x14ac:dyDescent="0.25">
      <c r="A22" s="85"/>
      <c r="B22" s="85"/>
      <c r="C22" s="85"/>
      <c r="D22" s="85"/>
    </row>
    <row r="23" spans="1:4" x14ac:dyDescent="0.25">
      <c r="A23" s="79">
        <v>2019</v>
      </c>
      <c r="B23" s="85"/>
      <c r="C23" s="85"/>
      <c r="D23" s="85"/>
    </row>
    <row r="24" spans="1:4" x14ac:dyDescent="0.25">
      <c r="A24" s="962" t="s">
        <v>15</v>
      </c>
      <c r="B24" s="495">
        <v>124.12486950962827</v>
      </c>
      <c r="C24" s="495">
        <v>129.37147879221766</v>
      </c>
      <c r="D24" s="495">
        <v>115.56045291890385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19" zoomScaleNormal="100" workbookViewId="0">
      <selection activeCell="D16" sqref="D16"/>
    </sheetView>
  </sheetViews>
  <sheetFormatPr defaultRowHeight="16.5" x14ac:dyDescent="0.3"/>
  <cols>
    <col min="1" max="1" width="9.140625" style="268"/>
    <col min="2" max="7" width="10.5703125" style="415" customWidth="1"/>
    <col min="8" max="16384" width="9.140625" style="94"/>
  </cols>
  <sheetData>
    <row r="1" spans="1:7" ht="15" x14ac:dyDescent="0.25">
      <c r="A1" s="416" t="s">
        <v>537</v>
      </c>
      <c r="B1" s="89"/>
      <c r="C1" s="89"/>
      <c r="D1" s="89"/>
      <c r="E1" s="89"/>
      <c r="F1" s="89"/>
      <c r="G1" s="89"/>
    </row>
    <row r="2" spans="1:7" ht="15" x14ac:dyDescent="0.25">
      <c r="A2" s="417" t="s">
        <v>347</v>
      </c>
      <c r="B2" s="89"/>
      <c r="C2" s="89"/>
      <c r="D2" s="89"/>
      <c r="E2" s="89"/>
      <c r="F2" s="89"/>
      <c r="G2" s="90" t="s">
        <v>340</v>
      </c>
    </row>
    <row r="3" spans="1:7" ht="29.25" customHeight="1" x14ac:dyDescent="0.25">
      <c r="A3" s="916"/>
      <c r="B3" s="918" t="s">
        <v>812</v>
      </c>
      <c r="C3" s="918"/>
      <c r="D3" s="919"/>
      <c r="E3" s="920" t="s">
        <v>813</v>
      </c>
      <c r="F3" s="918"/>
      <c r="G3" s="918"/>
    </row>
    <row r="4" spans="1:7" ht="29.25" customHeight="1" x14ac:dyDescent="0.25">
      <c r="A4" s="917"/>
      <c r="B4" s="411" t="s">
        <v>814</v>
      </c>
      <c r="C4" s="412" t="s">
        <v>815</v>
      </c>
      <c r="D4" s="412" t="s">
        <v>816</v>
      </c>
      <c r="E4" s="412" t="s">
        <v>814</v>
      </c>
      <c r="F4" s="412" t="s">
        <v>815</v>
      </c>
      <c r="G4" s="413" t="s">
        <v>816</v>
      </c>
    </row>
    <row r="5" spans="1:7" ht="15" x14ac:dyDescent="0.25">
      <c r="A5" s="564">
        <v>2014</v>
      </c>
      <c r="B5" s="565">
        <v>260160</v>
      </c>
      <c r="C5" s="565">
        <v>141898</v>
      </c>
      <c r="D5" s="565">
        <v>118262</v>
      </c>
      <c r="E5" s="565">
        <v>598668</v>
      </c>
      <c r="F5" s="565">
        <v>323002</v>
      </c>
      <c r="G5" s="565">
        <v>275666</v>
      </c>
    </row>
    <row r="6" spans="1:7" ht="15" x14ac:dyDescent="0.25">
      <c r="A6" s="326">
        <v>2015</v>
      </c>
      <c r="B6" s="566">
        <v>294781</v>
      </c>
      <c r="C6" s="566">
        <v>158571</v>
      </c>
      <c r="D6" s="566">
        <v>136210</v>
      </c>
      <c r="E6" s="566">
        <v>686944</v>
      </c>
      <c r="F6" s="566">
        <v>366761</v>
      </c>
      <c r="G6" s="566">
        <v>320183</v>
      </c>
    </row>
    <row r="7" spans="1:7" ht="15" x14ac:dyDescent="0.25">
      <c r="A7" s="326">
        <v>2016</v>
      </c>
      <c r="B7" s="566">
        <v>323908</v>
      </c>
      <c r="C7" s="566">
        <v>166063</v>
      </c>
      <c r="D7" s="566">
        <v>157845</v>
      </c>
      <c r="E7" s="566">
        <v>740601</v>
      </c>
      <c r="F7" s="566">
        <v>379136</v>
      </c>
      <c r="G7" s="566">
        <v>361465</v>
      </c>
    </row>
    <row r="8" spans="1:7" ht="15" x14ac:dyDescent="0.25">
      <c r="A8" s="326">
        <v>2017</v>
      </c>
      <c r="B8" s="566">
        <v>344659</v>
      </c>
      <c r="C8" s="566">
        <v>168293</v>
      </c>
      <c r="D8" s="566">
        <v>176366</v>
      </c>
      <c r="E8" s="566">
        <v>794543</v>
      </c>
      <c r="F8" s="566">
        <v>390647</v>
      </c>
      <c r="G8" s="566">
        <v>403896</v>
      </c>
    </row>
    <row r="9" spans="1:7" ht="15" x14ac:dyDescent="0.25">
      <c r="A9" s="326">
        <v>2018</v>
      </c>
      <c r="B9" s="567">
        <v>381802</v>
      </c>
      <c r="C9" s="567">
        <v>179674</v>
      </c>
      <c r="D9" s="568">
        <v>202128</v>
      </c>
      <c r="E9" s="567">
        <v>926939</v>
      </c>
      <c r="F9" s="567">
        <v>456367</v>
      </c>
      <c r="G9" s="568">
        <v>470572</v>
      </c>
    </row>
    <row r="10" spans="1:7" s="272" customFormat="1" ht="15" x14ac:dyDescent="0.25">
      <c r="A10" s="273"/>
      <c r="B10" s="414"/>
      <c r="C10" s="414"/>
      <c r="D10" s="414"/>
      <c r="E10" s="414"/>
      <c r="F10" s="414"/>
      <c r="G10" s="414"/>
    </row>
    <row r="11" spans="1:7" s="272" customFormat="1" ht="15" x14ac:dyDescent="0.25">
      <c r="A11" s="326">
        <v>2018</v>
      </c>
      <c r="B11" s="567"/>
      <c r="C11" s="567"/>
      <c r="D11" s="568"/>
      <c r="E11" s="567"/>
      <c r="F11" s="567"/>
      <c r="G11" s="568"/>
    </row>
    <row r="12" spans="1:7" s="272" customFormat="1" ht="15" x14ac:dyDescent="0.25">
      <c r="A12" s="273" t="s">
        <v>373</v>
      </c>
      <c r="B12" s="567">
        <v>36781</v>
      </c>
      <c r="C12" s="567">
        <v>17055</v>
      </c>
      <c r="D12" s="568">
        <v>19726</v>
      </c>
      <c r="E12" s="567">
        <v>81293</v>
      </c>
      <c r="F12" s="567">
        <v>46568</v>
      </c>
      <c r="G12" s="568">
        <v>34725</v>
      </c>
    </row>
    <row r="13" spans="1:7" s="272" customFormat="1" ht="15" x14ac:dyDescent="0.25">
      <c r="A13" s="273" t="s">
        <v>374</v>
      </c>
      <c r="B13" s="567">
        <v>38242</v>
      </c>
      <c r="C13" s="567">
        <v>15574</v>
      </c>
      <c r="D13" s="568">
        <v>22668</v>
      </c>
      <c r="E13" s="567">
        <v>90841</v>
      </c>
      <c r="F13" s="567">
        <v>48780</v>
      </c>
      <c r="G13" s="568">
        <v>42061</v>
      </c>
    </row>
    <row r="14" spans="1:7" s="272" customFormat="1" ht="15" x14ac:dyDescent="0.25">
      <c r="A14" s="273" t="s">
        <v>375</v>
      </c>
      <c r="B14" s="567">
        <v>38041</v>
      </c>
      <c r="C14" s="567">
        <v>14279</v>
      </c>
      <c r="D14" s="568">
        <v>23762</v>
      </c>
      <c r="E14" s="567">
        <v>91669</v>
      </c>
      <c r="F14" s="567">
        <v>45168</v>
      </c>
      <c r="G14" s="568">
        <v>46501</v>
      </c>
    </row>
    <row r="15" spans="1:7" s="272" customFormat="1" ht="15" x14ac:dyDescent="0.25">
      <c r="A15" s="273" t="s">
        <v>376</v>
      </c>
      <c r="B15" s="569">
        <v>36874</v>
      </c>
      <c r="C15" s="569">
        <v>16785</v>
      </c>
      <c r="D15" s="569">
        <v>20089</v>
      </c>
      <c r="E15" s="569">
        <v>85771</v>
      </c>
      <c r="F15" s="569">
        <v>45255</v>
      </c>
      <c r="G15" s="569">
        <v>40516</v>
      </c>
    </row>
    <row r="16" spans="1:7" s="272" customFormat="1" ht="15" x14ac:dyDescent="0.25">
      <c r="A16" s="273" t="s">
        <v>377</v>
      </c>
      <c r="B16" s="567">
        <v>32995</v>
      </c>
      <c r="C16" s="567">
        <v>16088</v>
      </c>
      <c r="D16" s="568">
        <v>16907</v>
      </c>
      <c r="E16" s="567">
        <v>81984</v>
      </c>
      <c r="F16" s="567">
        <v>39631</v>
      </c>
      <c r="G16" s="568">
        <v>42353</v>
      </c>
    </row>
    <row r="17" spans="1:7" s="272" customFormat="1" ht="15" x14ac:dyDescent="0.25">
      <c r="A17" s="273" t="s">
        <v>378</v>
      </c>
      <c r="B17" s="567">
        <v>25837</v>
      </c>
      <c r="C17" s="567">
        <v>14069</v>
      </c>
      <c r="D17" s="568">
        <v>11768</v>
      </c>
      <c r="E17" s="567">
        <v>64066</v>
      </c>
      <c r="F17" s="567">
        <v>31675</v>
      </c>
      <c r="G17" s="568">
        <v>32391</v>
      </c>
    </row>
    <row r="18" spans="1:7" s="272" customFormat="1" ht="15" x14ac:dyDescent="0.25">
      <c r="A18" s="273" t="s">
        <v>379</v>
      </c>
      <c r="B18" s="567">
        <v>27972</v>
      </c>
      <c r="C18" s="567">
        <v>15455</v>
      </c>
      <c r="D18" s="568">
        <v>12517</v>
      </c>
      <c r="E18" s="567">
        <v>65348</v>
      </c>
      <c r="F18" s="567">
        <v>33692</v>
      </c>
      <c r="G18" s="568">
        <v>31656</v>
      </c>
    </row>
    <row r="19" spans="1:7" s="272" customFormat="1" ht="15" x14ac:dyDescent="0.25">
      <c r="A19" s="273"/>
      <c r="B19" s="567"/>
      <c r="C19" s="567"/>
      <c r="D19" s="568"/>
      <c r="E19" s="567"/>
      <c r="F19" s="567"/>
      <c r="G19" s="568"/>
    </row>
    <row r="20" spans="1:7" s="272" customFormat="1" ht="15" x14ac:dyDescent="0.25">
      <c r="A20" s="326">
        <v>2019</v>
      </c>
      <c r="B20" s="567"/>
      <c r="C20" s="567"/>
      <c r="D20" s="568"/>
      <c r="E20" s="567"/>
      <c r="F20" s="567"/>
      <c r="G20" s="568"/>
    </row>
    <row r="21" spans="1:7" s="272" customFormat="1" ht="15" x14ac:dyDescent="0.25">
      <c r="A21" s="273" t="s">
        <v>364</v>
      </c>
      <c r="B21" s="567">
        <v>22019</v>
      </c>
      <c r="C21" s="567">
        <v>10127</v>
      </c>
      <c r="D21" s="568">
        <v>11892</v>
      </c>
      <c r="E21" s="567">
        <v>66394</v>
      </c>
      <c r="F21" s="567">
        <v>26344</v>
      </c>
      <c r="G21" s="568">
        <v>40050</v>
      </c>
    </row>
    <row r="22" spans="1:7" s="272" customFormat="1" ht="15" x14ac:dyDescent="0.25">
      <c r="A22" s="273" t="s">
        <v>380</v>
      </c>
      <c r="B22" s="569">
        <v>25713</v>
      </c>
      <c r="C22" s="569">
        <v>11241</v>
      </c>
      <c r="D22" s="569">
        <v>14472</v>
      </c>
      <c r="E22" s="569">
        <v>77012</v>
      </c>
      <c r="F22" s="569">
        <v>25023</v>
      </c>
      <c r="G22" s="569">
        <v>51989</v>
      </c>
    </row>
    <row r="23" spans="1:7" s="272" customFormat="1" ht="15" x14ac:dyDescent="0.25">
      <c r="A23" s="273" t="s">
        <v>370</v>
      </c>
      <c r="B23" s="567">
        <v>30006</v>
      </c>
      <c r="C23" s="567">
        <v>14539</v>
      </c>
      <c r="D23" s="568">
        <v>15467</v>
      </c>
      <c r="E23" s="567">
        <v>79831</v>
      </c>
      <c r="F23" s="567">
        <v>31551</v>
      </c>
      <c r="G23" s="568">
        <v>48280</v>
      </c>
    </row>
    <row r="24" spans="1:7" s="272" customFormat="1" ht="15" x14ac:dyDescent="0.25">
      <c r="A24" s="273" t="s">
        <v>371</v>
      </c>
      <c r="B24" s="567">
        <v>32540</v>
      </c>
      <c r="C24" s="567">
        <v>15807</v>
      </c>
      <c r="D24" s="568">
        <v>16733</v>
      </c>
      <c r="E24" s="567">
        <v>77066</v>
      </c>
      <c r="F24" s="567">
        <v>38277</v>
      </c>
      <c r="G24" s="568">
        <v>38789</v>
      </c>
    </row>
    <row r="25" spans="1:7" s="272" customFormat="1" ht="15" x14ac:dyDescent="0.25">
      <c r="A25" s="273" t="s">
        <v>372</v>
      </c>
      <c r="B25" s="567">
        <v>36808</v>
      </c>
      <c r="C25" s="567">
        <v>16073</v>
      </c>
      <c r="D25" s="568">
        <v>20735</v>
      </c>
      <c r="E25" s="567">
        <v>87067</v>
      </c>
      <c r="F25" s="567">
        <v>44464</v>
      </c>
      <c r="G25" s="568">
        <v>42603</v>
      </c>
    </row>
    <row r="26" spans="1:7" ht="15" x14ac:dyDescent="0.25">
      <c r="A26" s="273" t="s">
        <v>373</v>
      </c>
      <c r="B26" s="567">
        <v>42589</v>
      </c>
      <c r="C26" s="567">
        <v>18899</v>
      </c>
      <c r="D26" s="568">
        <v>23690</v>
      </c>
      <c r="E26" s="567">
        <v>89448</v>
      </c>
      <c r="F26" s="567">
        <v>49245</v>
      </c>
      <c r="G26" s="568">
        <v>40203</v>
      </c>
    </row>
    <row r="27" spans="1:7" ht="25.5" x14ac:dyDescent="0.25">
      <c r="A27" s="294" t="s">
        <v>1049</v>
      </c>
      <c r="B27" s="294"/>
      <c r="C27" s="294"/>
      <c r="D27" s="294"/>
      <c r="E27" s="294"/>
      <c r="F27" s="294"/>
      <c r="G27" s="294"/>
    </row>
    <row r="28" spans="1:7" ht="15" x14ac:dyDescent="0.25">
      <c r="A28" s="684">
        <v>2014</v>
      </c>
      <c r="B28" s="299">
        <v>102.56531560833106</v>
      </c>
      <c r="C28" s="299">
        <v>100.71831125874822</v>
      </c>
      <c r="D28" s="299">
        <v>104.872879477152</v>
      </c>
      <c r="E28" s="299">
        <v>95.077525597025712</v>
      </c>
      <c r="F28" s="299">
        <v>90.800529619624044</v>
      </c>
      <c r="G28" s="299">
        <v>100.63153437299223</v>
      </c>
    </row>
    <row r="29" spans="1:7" ht="15" x14ac:dyDescent="0.25">
      <c r="A29" s="684">
        <v>2015</v>
      </c>
      <c r="B29" s="299">
        <v>113.30757995079949</v>
      </c>
      <c r="C29" s="299">
        <v>111.74998942902647</v>
      </c>
      <c r="D29" s="299">
        <v>115.17647257783565</v>
      </c>
      <c r="E29" s="299">
        <v>114.74540145790321</v>
      </c>
      <c r="F29" s="299">
        <v>113.54759413254408</v>
      </c>
      <c r="G29" s="299">
        <v>116.14889032379764</v>
      </c>
    </row>
    <row r="30" spans="1:7" ht="15" x14ac:dyDescent="0.25">
      <c r="A30" s="684">
        <v>2016</v>
      </c>
      <c r="B30" s="299">
        <v>109.88089463025092</v>
      </c>
      <c r="C30" s="299">
        <v>104.72469745413726</v>
      </c>
      <c r="D30" s="299">
        <v>115.88356214668526</v>
      </c>
      <c r="E30" s="299">
        <v>107.81097149112591</v>
      </c>
      <c r="F30" s="299">
        <v>103.37413192787675</v>
      </c>
      <c r="G30" s="299">
        <v>112.89325167170026</v>
      </c>
    </row>
    <row r="31" spans="1:7" ht="15" x14ac:dyDescent="0.25">
      <c r="A31" s="684">
        <v>2017</v>
      </c>
      <c r="B31" s="299">
        <v>106.40644874470529</v>
      </c>
      <c r="C31" s="299">
        <v>101.34286385287513</v>
      </c>
      <c r="D31" s="299">
        <v>111.73366277043935</v>
      </c>
      <c r="E31" s="299">
        <v>107.28354404058325</v>
      </c>
      <c r="F31" s="299">
        <v>103.03611369007429</v>
      </c>
      <c r="G31" s="299">
        <v>111.7386192300776</v>
      </c>
    </row>
    <row r="32" spans="1:7" ht="15" x14ac:dyDescent="0.25">
      <c r="A32" s="684">
        <v>2018</v>
      </c>
      <c r="B32" s="300">
        <v>110.7767387475737</v>
      </c>
      <c r="C32" s="300">
        <v>106.76261044725568</v>
      </c>
      <c r="D32" s="300">
        <v>114.60712382205188</v>
      </c>
      <c r="E32" s="300">
        <v>116.66316360473883</v>
      </c>
      <c r="F32" s="300">
        <v>116.82337250766037</v>
      </c>
      <c r="G32" s="300">
        <v>116.50821003426626</v>
      </c>
    </row>
    <row r="33" spans="1:7" ht="15" x14ac:dyDescent="0.25">
      <c r="A33" s="291"/>
      <c r="B33" s="300"/>
      <c r="C33" s="300"/>
      <c r="D33" s="300"/>
      <c r="E33" s="300"/>
      <c r="F33" s="300"/>
      <c r="G33" s="300"/>
    </row>
    <row r="34" spans="1:7" ht="15" x14ac:dyDescent="0.25">
      <c r="A34" s="326">
        <v>2018</v>
      </c>
      <c r="B34" s="291"/>
      <c r="C34" s="291"/>
      <c r="D34" s="291"/>
      <c r="E34" s="291"/>
      <c r="F34" s="291"/>
      <c r="G34" s="291"/>
    </row>
    <row r="35" spans="1:7" ht="15" x14ac:dyDescent="0.25">
      <c r="A35" s="273" t="s">
        <v>373</v>
      </c>
      <c r="B35" s="300">
        <v>106.20217711431295</v>
      </c>
      <c r="C35" s="300">
        <v>104.67685509114344</v>
      </c>
      <c r="D35" s="300">
        <v>107.55725190839695</v>
      </c>
      <c r="E35" s="300">
        <v>109.529776340609</v>
      </c>
      <c r="F35" s="300">
        <v>120.68000414636674</v>
      </c>
      <c r="G35" s="300">
        <v>97.454535249214189</v>
      </c>
    </row>
    <row r="36" spans="1:7" ht="15" x14ac:dyDescent="0.25">
      <c r="A36" s="273" t="s">
        <v>374</v>
      </c>
      <c r="B36" s="300">
        <v>115.38484747910569</v>
      </c>
      <c r="C36" s="300">
        <v>112.4233018118819</v>
      </c>
      <c r="D36" s="300">
        <v>117.51166407465008</v>
      </c>
      <c r="E36" s="300">
        <v>122.57590068816624</v>
      </c>
      <c r="F36" s="300">
        <v>125.5663097199341</v>
      </c>
      <c r="G36" s="300">
        <v>119.28137938857695</v>
      </c>
    </row>
    <row r="37" spans="1:7" ht="15" x14ac:dyDescent="0.25">
      <c r="A37" s="273" t="s">
        <v>375</v>
      </c>
      <c r="B37" s="300">
        <v>112.0599758446991</v>
      </c>
      <c r="C37" s="300">
        <v>101.77476835352815</v>
      </c>
      <c r="D37" s="300">
        <v>119.3051162323643</v>
      </c>
      <c r="E37" s="300">
        <v>113.73325062034741</v>
      </c>
      <c r="F37" s="300">
        <v>112.17682851111388</v>
      </c>
      <c r="G37" s="300">
        <v>115.28697161274329</v>
      </c>
    </row>
    <row r="38" spans="1:7" ht="15" x14ac:dyDescent="0.25">
      <c r="A38" s="273" t="s">
        <v>376</v>
      </c>
      <c r="B38" s="300">
        <v>114.55822045482789</v>
      </c>
      <c r="C38" s="300">
        <v>112.39453595821615</v>
      </c>
      <c r="D38" s="300">
        <v>116.43097252810944</v>
      </c>
      <c r="E38" s="300">
        <v>123.48435767863054</v>
      </c>
      <c r="F38" s="300">
        <v>121.13871192247979</v>
      </c>
      <c r="G38" s="300">
        <v>126.2141366312576</v>
      </c>
    </row>
    <row r="39" spans="1:7" ht="15" x14ac:dyDescent="0.25">
      <c r="A39" s="273" t="s">
        <v>377</v>
      </c>
      <c r="B39" s="300">
        <v>106.68671387460795</v>
      </c>
      <c r="C39" s="300">
        <v>107.61204013377927</v>
      </c>
      <c r="D39" s="300">
        <v>105.82086749702697</v>
      </c>
      <c r="E39" s="300">
        <v>110.48014338269974</v>
      </c>
      <c r="F39" s="300">
        <v>111.0858840677206</v>
      </c>
      <c r="G39" s="300">
        <v>109.91928576989956</v>
      </c>
    </row>
    <row r="40" spans="1:7" ht="15" x14ac:dyDescent="0.25">
      <c r="A40" s="273" t="s">
        <v>378</v>
      </c>
      <c r="B40" s="300">
        <v>102.50743900019836</v>
      </c>
      <c r="C40" s="300">
        <v>98.93811533052039</v>
      </c>
      <c r="D40" s="300">
        <v>107.1279016841147</v>
      </c>
      <c r="E40" s="300">
        <v>108.29276538201486</v>
      </c>
      <c r="F40" s="300">
        <v>109.85676134984219</v>
      </c>
      <c r="G40" s="300">
        <v>106.80581659907014</v>
      </c>
    </row>
    <row r="41" spans="1:7" ht="15" x14ac:dyDescent="0.25">
      <c r="A41" s="273" t="s">
        <v>379</v>
      </c>
      <c r="B41" s="300">
        <v>92.152599327930417</v>
      </c>
      <c r="C41" s="300">
        <v>88.872915468660153</v>
      </c>
      <c r="D41" s="300">
        <v>96.551990126504165</v>
      </c>
      <c r="E41" s="300">
        <v>103.81431998347817</v>
      </c>
      <c r="F41" s="300">
        <v>100.2350281141225</v>
      </c>
      <c r="G41" s="300">
        <v>107.91572918797301</v>
      </c>
    </row>
    <row r="42" spans="1:7" ht="15" x14ac:dyDescent="0.25">
      <c r="A42" s="291"/>
      <c r="B42" s="300"/>
      <c r="C42" s="300"/>
      <c r="D42" s="300"/>
      <c r="E42" s="300"/>
      <c r="F42" s="300"/>
      <c r="G42" s="300"/>
    </row>
    <row r="43" spans="1:7" ht="15" x14ac:dyDescent="0.25">
      <c r="A43" s="326">
        <v>2019</v>
      </c>
      <c r="B43" s="291"/>
      <c r="C43" s="291"/>
      <c r="D43" s="291"/>
      <c r="E43" s="291"/>
      <c r="F43" s="291"/>
      <c r="G43" s="291"/>
    </row>
    <row r="44" spans="1:7" ht="15" x14ac:dyDescent="0.25">
      <c r="A44" s="273" t="s">
        <v>364</v>
      </c>
      <c r="B44" s="300">
        <v>95.312094190979138</v>
      </c>
      <c r="C44" s="300">
        <v>96.026929641570263</v>
      </c>
      <c r="D44" s="300">
        <v>94.711691621535522</v>
      </c>
      <c r="E44" s="300">
        <v>101.75169729199554</v>
      </c>
      <c r="F44" s="300">
        <v>100.31605803282434</v>
      </c>
      <c r="G44" s="300">
        <v>102.71864580661708</v>
      </c>
    </row>
    <row r="45" spans="1:7" ht="15" x14ac:dyDescent="0.25">
      <c r="A45" s="273" t="s">
        <v>380</v>
      </c>
      <c r="B45" s="300">
        <v>101.42395077311454</v>
      </c>
      <c r="C45" s="300">
        <v>96.638583218707026</v>
      </c>
      <c r="D45" s="300">
        <v>105.4810495626822</v>
      </c>
      <c r="E45" s="300">
        <v>103.94806106334444</v>
      </c>
      <c r="F45" s="300">
        <v>96.621360722835732</v>
      </c>
      <c r="G45" s="300">
        <v>107.88561704953412</v>
      </c>
    </row>
    <row r="46" spans="1:7" s="268" customFormat="1" ht="15" x14ac:dyDescent="0.25">
      <c r="A46" s="273" t="s">
        <v>370</v>
      </c>
      <c r="B46" s="300">
        <v>107.08015130968525</v>
      </c>
      <c r="C46" s="300">
        <v>97.101449275362313</v>
      </c>
      <c r="D46" s="300">
        <v>118.53015556747644</v>
      </c>
      <c r="E46" s="300">
        <v>112.24357802679864</v>
      </c>
      <c r="F46" s="300">
        <v>99.778628126877706</v>
      </c>
      <c r="G46" s="300">
        <v>122.22165966280187</v>
      </c>
    </row>
    <row r="47" spans="1:7" s="268" customFormat="1" ht="15" x14ac:dyDescent="0.25">
      <c r="A47" s="273" t="s">
        <v>371</v>
      </c>
      <c r="B47" s="300">
        <v>107.87693939795784</v>
      </c>
      <c r="C47" s="300">
        <v>108.92364939360529</v>
      </c>
      <c r="D47" s="300">
        <v>106.90646562739585</v>
      </c>
      <c r="E47" s="300">
        <v>110.68884292772607</v>
      </c>
      <c r="F47" s="300">
        <v>115.0046570321185</v>
      </c>
      <c r="G47" s="300">
        <v>106.73619328031701</v>
      </c>
    </row>
    <row r="48" spans="1:7" ht="15" x14ac:dyDescent="0.25">
      <c r="A48" s="273" t="s">
        <v>372</v>
      </c>
      <c r="B48" s="300">
        <v>95.804268610098902</v>
      </c>
      <c r="C48" s="300">
        <v>85.924302362878223</v>
      </c>
      <c r="D48" s="300">
        <v>105.17906056609516</v>
      </c>
      <c r="E48" s="300">
        <v>101.37980019095968</v>
      </c>
      <c r="F48" s="300">
        <v>91.612238590707733</v>
      </c>
      <c r="G48" s="300">
        <v>114.07341955177121</v>
      </c>
    </row>
    <row r="49" spans="1:7" ht="15" x14ac:dyDescent="0.25">
      <c r="A49" s="475" t="s">
        <v>373</v>
      </c>
      <c r="B49" s="677">
        <v>115.79076153448791</v>
      </c>
      <c r="C49" s="677">
        <v>110.8120785693345</v>
      </c>
      <c r="D49" s="677">
        <v>120.09530568792457</v>
      </c>
      <c r="E49" s="677">
        <v>110.03161403810905</v>
      </c>
      <c r="F49" s="677">
        <v>105.7485827177461</v>
      </c>
      <c r="G49" s="677">
        <v>115.77537796976243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50"/>
  <sheetViews>
    <sheetView topLeftCell="A7" workbookViewId="0">
      <selection activeCell="O32" sqref="O32"/>
    </sheetView>
  </sheetViews>
  <sheetFormatPr defaultRowHeight="12.75" x14ac:dyDescent="0.2"/>
  <cols>
    <col min="1" max="1" width="9.140625" style="86"/>
    <col min="2" max="2" width="12.42578125" style="86" customWidth="1"/>
    <col min="3" max="3" width="12" style="86" customWidth="1"/>
    <col min="4" max="4" width="11.140625" style="86" customWidth="1"/>
    <col min="5" max="5" width="11.42578125" style="86" customWidth="1"/>
    <col min="6" max="6" width="14.28515625" style="86" customWidth="1"/>
    <col min="7" max="7" width="13.28515625" style="86" customWidth="1"/>
    <col min="8" max="8" width="13.7109375" style="86" customWidth="1"/>
    <col min="9" max="16384" width="9.140625" style="86"/>
  </cols>
  <sheetData>
    <row r="1" spans="1:8" ht="17.25" customHeight="1" x14ac:dyDescent="0.2">
      <c r="A1" s="389" t="s">
        <v>536</v>
      </c>
      <c r="B1" s="418"/>
      <c r="C1" s="419"/>
      <c r="D1" s="419"/>
      <c r="E1" s="418"/>
      <c r="F1" s="418"/>
      <c r="G1" s="419"/>
      <c r="H1" s="418"/>
    </row>
    <row r="2" spans="1:8" ht="17.25" customHeight="1" x14ac:dyDescent="0.2">
      <c r="A2" s="391" t="s">
        <v>348</v>
      </c>
      <c r="B2" s="269"/>
      <c r="C2" s="420"/>
      <c r="D2" s="420"/>
      <c r="E2" s="269"/>
      <c r="F2" s="269"/>
      <c r="G2" s="419"/>
      <c r="H2" s="418"/>
    </row>
    <row r="3" spans="1:8" ht="17.25" customHeight="1" x14ac:dyDescent="0.2">
      <c r="A3" s="921"/>
      <c r="B3" s="922" t="s">
        <v>349</v>
      </c>
      <c r="C3" s="922"/>
      <c r="D3" s="922"/>
      <c r="E3" s="922"/>
      <c r="F3" s="922" t="s">
        <v>350</v>
      </c>
      <c r="G3" s="922"/>
      <c r="H3" s="923"/>
    </row>
    <row r="4" spans="1:8" ht="17.25" customHeight="1" x14ac:dyDescent="0.2">
      <c r="A4" s="921"/>
      <c r="B4" s="922"/>
      <c r="C4" s="922"/>
      <c r="D4" s="922"/>
      <c r="E4" s="922"/>
      <c r="F4" s="922"/>
      <c r="G4" s="922"/>
      <c r="H4" s="923"/>
    </row>
    <row r="5" spans="1:8" ht="44.25" customHeight="1" x14ac:dyDescent="0.2">
      <c r="A5" s="921"/>
      <c r="B5" s="924" t="s">
        <v>651</v>
      </c>
      <c r="C5" s="927" t="s">
        <v>652</v>
      </c>
      <c r="D5" s="927" t="s">
        <v>653</v>
      </c>
      <c r="E5" s="840" t="s">
        <v>351</v>
      </c>
      <c r="F5" s="930" t="s">
        <v>651</v>
      </c>
      <c r="G5" s="927" t="s">
        <v>654</v>
      </c>
      <c r="H5" s="933" t="s">
        <v>352</v>
      </c>
    </row>
    <row r="6" spans="1:8" ht="23.25" customHeight="1" x14ac:dyDescent="0.2">
      <c r="A6" s="921"/>
      <c r="B6" s="925"/>
      <c r="C6" s="928"/>
      <c r="D6" s="928"/>
      <c r="E6" s="841"/>
      <c r="F6" s="931"/>
      <c r="G6" s="928"/>
      <c r="H6" s="934"/>
    </row>
    <row r="7" spans="1:8" ht="23.25" customHeight="1" x14ac:dyDescent="0.2">
      <c r="A7" s="921"/>
      <c r="B7" s="926"/>
      <c r="C7" s="929"/>
      <c r="D7" s="929"/>
      <c r="E7" s="842"/>
      <c r="F7" s="932"/>
      <c r="G7" s="929"/>
      <c r="H7" s="935"/>
    </row>
    <row r="8" spans="1:8" x14ac:dyDescent="0.2">
      <c r="A8" s="326">
        <v>2014</v>
      </c>
      <c r="B8" s="283">
        <v>173</v>
      </c>
      <c r="C8" s="289">
        <v>9133</v>
      </c>
      <c r="D8" s="289">
        <v>22248</v>
      </c>
      <c r="E8" s="289">
        <v>27734</v>
      </c>
      <c r="F8" s="289">
        <v>12332</v>
      </c>
      <c r="G8" s="289">
        <v>432</v>
      </c>
      <c r="H8" s="283" t="s">
        <v>123</v>
      </c>
    </row>
    <row r="9" spans="1:8" x14ac:dyDescent="0.2">
      <c r="A9" s="326">
        <v>2015</v>
      </c>
      <c r="B9" s="283">
        <v>178</v>
      </c>
      <c r="C9" s="289">
        <v>6736</v>
      </c>
      <c r="D9" s="289">
        <v>24035</v>
      </c>
      <c r="E9" s="289">
        <v>22793</v>
      </c>
      <c r="F9" s="289">
        <v>12580</v>
      </c>
      <c r="G9" s="289">
        <v>405</v>
      </c>
      <c r="H9" s="283" t="s">
        <v>123</v>
      </c>
    </row>
    <row r="10" spans="1:8" x14ac:dyDescent="0.2">
      <c r="A10" s="326">
        <v>2016</v>
      </c>
      <c r="B10" s="283">
        <v>160</v>
      </c>
      <c r="C10" s="289">
        <v>5648</v>
      </c>
      <c r="D10" s="289">
        <v>22820</v>
      </c>
      <c r="E10" s="289">
        <v>21697</v>
      </c>
      <c r="F10" s="289">
        <v>11300</v>
      </c>
      <c r="G10" s="289">
        <v>373</v>
      </c>
      <c r="H10" s="283" t="s">
        <v>123</v>
      </c>
    </row>
    <row r="11" spans="1:8" x14ac:dyDescent="0.2">
      <c r="A11" s="326">
        <v>2017</v>
      </c>
      <c r="B11" s="283">
        <v>117</v>
      </c>
      <c r="C11" s="289">
        <v>6177</v>
      </c>
      <c r="D11" s="289">
        <v>23200</v>
      </c>
      <c r="E11" s="289">
        <v>20761</v>
      </c>
      <c r="F11" s="289">
        <v>7650</v>
      </c>
      <c r="G11" s="289">
        <v>410</v>
      </c>
      <c r="H11" s="283" t="s">
        <v>123</v>
      </c>
    </row>
    <row r="12" spans="1:8" x14ac:dyDescent="0.2">
      <c r="A12" s="326">
        <v>2018</v>
      </c>
      <c r="B12" s="283">
        <v>137</v>
      </c>
      <c r="C12" s="289">
        <v>6536</v>
      </c>
      <c r="D12" s="289">
        <v>21136</v>
      </c>
      <c r="E12" s="289">
        <v>36411</v>
      </c>
      <c r="F12" s="289">
        <v>9499</v>
      </c>
      <c r="G12" s="289">
        <v>370</v>
      </c>
      <c r="H12" s="283" t="s">
        <v>123</v>
      </c>
    </row>
    <row r="13" spans="1:8" x14ac:dyDescent="0.2">
      <c r="A13" s="326"/>
      <c r="B13" s="283"/>
      <c r="C13" s="289"/>
      <c r="D13" s="289"/>
      <c r="E13" s="289"/>
      <c r="F13" s="289"/>
      <c r="G13" s="289"/>
      <c r="H13" s="283"/>
    </row>
    <row r="14" spans="1:8" x14ac:dyDescent="0.2">
      <c r="A14" s="290">
        <v>2017</v>
      </c>
      <c r="B14" s="291"/>
      <c r="C14" s="291"/>
      <c r="D14" s="291"/>
      <c r="E14" s="291"/>
      <c r="F14" s="291"/>
      <c r="G14" s="291"/>
      <c r="H14" s="290"/>
    </row>
    <row r="15" spans="1:8" x14ac:dyDescent="0.2">
      <c r="A15" s="290" t="s">
        <v>16</v>
      </c>
      <c r="B15" s="291">
        <v>29</v>
      </c>
      <c r="C15" s="291">
        <v>1498</v>
      </c>
      <c r="D15" s="291">
        <v>5937</v>
      </c>
      <c r="E15" s="291">
        <v>6019</v>
      </c>
      <c r="F15" s="291">
        <v>1850</v>
      </c>
      <c r="G15" s="291">
        <v>102</v>
      </c>
      <c r="H15" s="290" t="s">
        <v>123</v>
      </c>
    </row>
    <row r="16" spans="1:8" x14ac:dyDescent="0.2">
      <c r="A16" s="290" t="s">
        <v>17</v>
      </c>
      <c r="B16" s="291">
        <v>31</v>
      </c>
      <c r="C16" s="291">
        <v>1670</v>
      </c>
      <c r="D16" s="291">
        <v>5263</v>
      </c>
      <c r="E16" s="291">
        <v>7185</v>
      </c>
      <c r="F16" s="291">
        <v>1850</v>
      </c>
      <c r="G16" s="271">
        <v>117</v>
      </c>
      <c r="H16" s="290" t="s">
        <v>123</v>
      </c>
    </row>
    <row r="17" spans="1:8" x14ac:dyDescent="0.2">
      <c r="A17" s="290" t="s">
        <v>18</v>
      </c>
      <c r="B17" s="291">
        <v>29</v>
      </c>
      <c r="C17" s="292">
        <v>1656</v>
      </c>
      <c r="D17" s="292">
        <v>6078</v>
      </c>
      <c r="E17" s="292">
        <v>4079</v>
      </c>
      <c r="F17" s="292">
        <v>2090</v>
      </c>
      <c r="G17" s="291">
        <v>103</v>
      </c>
      <c r="H17" s="290" t="s">
        <v>123</v>
      </c>
    </row>
    <row r="18" spans="1:8" x14ac:dyDescent="0.2">
      <c r="A18" s="290"/>
      <c r="B18" s="291"/>
      <c r="C18" s="292"/>
      <c r="D18" s="292"/>
      <c r="E18" s="292"/>
      <c r="F18" s="292"/>
      <c r="G18" s="291"/>
      <c r="H18" s="290"/>
    </row>
    <row r="19" spans="1:8" x14ac:dyDescent="0.2">
      <c r="A19" s="335">
        <v>2018</v>
      </c>
      <c r="B19" s="291"/>
      <c r="C19" s="292"/>
      <c r="D19" s="292"/>
      <c r="E19" s="292"/>
      <c r="F19" s="292"/>
      <c r="G19" s="291"/>
      <c r="H19" s="290"/>
    </row>
    <row r="20" spans="1:8" x14ac:dyDescent="0.2">
      <c r="A20" s="346" t="s">
        <v>15</v>
      </c>
      <c r="B20" s="291">
        <v>30</v>
      </c>
      <c r="C20" s="292">
        <v>1297</v>
      </c>
      <c r="D20" s="292">
        <v>5464</v>
      </c>
      <c r="E20" s="292">
        <v>3052</v>
      </c>
      <c r="F20" s="292">
        <v>2162</v>
      </c>
      <c r="G20" s="291">
        <v>85</v>
      </c>
      <c r="H20" s="290" t="s">
        <v>123</v>
      </c>
    </row>
    <row r="21" spans="1:8" x14ac:dyDescent="0.2">
      <c r="A21" s="346" t="s">
        <v>16</v>
      </c>
      <c r="B21" s="291">
        <v>32</v>
      </c>
      <c r="C21" s="292">
        <v>1855</v>
      </c>
      <c r="D21" s="292">
        <v>5341</v>
      </c>
      <c r="E21" s="292">
        <v>5735</v>
      </c>
      <c r="F21" s="292">
        <v>2145</v>
      </c>
      <c r="G21" s="291">
        <v>92</v>
      </c>
      <c r="H21" s="290" t="s">
        <v>123</v>
      </c>
    </row>
    <row r="22" spans="1:8" x14ac:dyDescent="0.2">
      <c r="A22" s="346" t="s">
        <v>17</v>
      </c>
      <c r="B22" s="291">
        <v>39</v>
      </c>
      <c r="C22" s="292">
        <v>1472</v>
      </c>
      <c r="D22" s="292">
        <v>4802</v>
      </c>
      <c r="E22" s="292">
        <v>8863</v>
      </c>
      <c r="F22" s="292">
        <v>2761</v>
      </c>
      <c r="G22" s="291">
        <v>99</v>
      </c>
      <c r="H22" s="290" t="s">
        <v>123</v>
      </c>
    </row>
    <row r="23" spans="1:8" x14ac:dyDescent="0.2">
      <c r="A23" s="290" t="s">
        <v>18</v>
      </c>
      <c r="B23" s="291">
        <v>36</v>
      </c>
      <c r="C23" s="292">
        <v>1912</v>
      </c>
      <c r="D23" s="292">
        <v>5530</v>
      </c>
      <c r="E23" s="292">
        <v>18743</v>
      </c>
      <c r="F23" s="292">
        <v>2431</v>
      </c>
      <c r="G23" s="291">
        <v>94</v>
      </c>
      <c r="H23" s="290" t="s">
        <v>123</v>
      </c>
    </row>
    <row r="24" spans="1:8" x14ac:dyDescent="0.2">
      <c r="A24" s="290"/>
      <c r="B24" s="291"/>
      <c r="C24" s="292"/>
      <c r="D24" s="292"/>
      <c r="E24" s="292"/>
      <c r="F24" s="292"/>
      <c r="G24" s="291"/>
      <c r="H24" s="290"/>
    </row>
    <row r="25" spans="1:8" x14ac:dyDescent="0.2">
      <c r="A25" s="290">
        <v>2019</v>
      </c>
      <c r="B25" s="291"/>
      <c r="C25" s="292"/>
      <c r="D25" s="292"/>
      <c r="E25" s="292"/>
      <c r="F25" s="292"/>
      <c r="G25" s="291"/>
      <c r="H25" s="290"/>
    </row>
    <row r="26" spans="1:8" x14ac:dyDescent="0.2">
      <c r="A26" s="290" t="s">
        <v>15</v>
      </c>
      <c r="B26" s="291">
        <v>31</v>
      </c>
      <c r="C26" s="292">
        <v>1345</v>
      </c>
      <c r="D26" s="292">
        <v>4699</v>
      </c>
      <c r="E26" s="292">
        <v>26593</v>
      </c>
      <c r="F26" s="292">
        <v>2104</v>
      </c>
      <c r="G26" s="291">
        <v>80</v>
      </c>
      <c r="H26" s="290" t="s">
        <v>123</v>
      </c>
    </row>
    <row r="27" spans="1:8" ht="25.5" x14ac:dyDescent="0.2">
      <c r="A27" s="294" t="s">
        <v>569</v>
      </c>
      <c r="B27" s="294"/>
      <c r="C27" s="295"/>
      <c r="D27" s="295"/>
      <c r="E27" s="294"/>
      <c r="F27" s="294"/>
      <c r="G27" s="295"/>
      <c r="H27" s="294"/>
    </row>
    <row r="28" spans="1:8" x14ac:dyDescent="0.2">
      <c r="A28" s="326">
        <v>2013</v>
      </c>
      <c r="B28" s="296">
        <v>65.7</v>
      </c>
      <c r="C28" s="297">
        <v>99.6</v>
      </c>
      <c r="D28" s="297">
        <v>96.4</v>
      </c>
      <c r="E28" s="296">
        <v>136.5</v>
      </c>
      <c r="F28" s="297">
        <v>65.2</v>
      </c>
      <c r="G28" s="297">
        <v>81.2</v>
      </c>
      <c r="H28" s="283" t="s">
        <v>123</v>
      </c>
    </row>
    <row r="29" spans="1:8" x14ac:dyDescent="0.2">
      <c r="A29" s="326">
        <v>2014</v>
      </c>
      <c r="B29" s="296">
        <v>82</v>
      </c>
      <c r="C29" s="298">
        <v>110.5</v>
      </c>
      <c r="D29" s="298">
        <v>94.5</v>
      </c>
      <c r="E29" s="296">
        <v>317.54064575223265</v>
      </c>
      <c r="F29" s="297">
        <v>83.369418132611642</v>
      </c>
      <c r="G29" s="297">
        <v>94.5</v>
      </c>
      <c r="H29" s="283" t="s">
        <v>123</v>
      </c>
    </row>
    <row r="30" spans="1:8" x14ac:dyDescent="0.2">
      <c r="A30" s="326">
        <v>2015</v>
      </c>
      <c r="B30" s="283">
        <v>102.9</v>
      </c>
      <c r="C30" s="289">
        <v>73.8</v>
      </c>
      <c r="D30" s="297">
        <v>108</v>
      </c>
      <c r="E30" s="283">
        <v>82.2</v>
      </c>
      <c r="F30" s="289">
        <v>102.1</v>
      </c>
      <c r="G30" s="289">
        <v>93.8</v>
      </c>
      <c r="H30" s="283" t="s">
        <v>123</v>
      </c>
    </row>
    <row r="31" spans="1:8" x14ac:dyDescent="0.2">
      <c r="A31" s="326">
        <v>2016</v>
      </c>
      <c r="B31" s="283">
        <v>89.9</v>
      </c>
      <c r="C31" s="289">
        <v>83.8</v>
      </c>
      <c r="D31" s="297">
        <v>94.9</v>
      </c>
      <c r="E31" s="283">
        <v>95.2</v>
      </c>
      <c r="F31" s="289">
        <v>89.8</v>
      </c>
      <c r="G31" s="289">
        <v>91.6</v>
      </c>
      <c r="H31" s="283" t="s">
        <v>123</v>
      </c>
    </row>
    <row r="32" spans="1:8" x14ac:dyDescent="0.2">
      <c r="A32" s="326">
        <v>2017</v>
      </c>
      <c r="B32" s="283">
        <v>73.099999999999994</v>
      </c>
      <c r="C32" s="289">
        <v>109.4</v>
      </c>
      <c r="D32" s="297">
        <v>101.7</v>
      </c>
      <c r="E32" s="283">
        <v>95.7</v>
      </c>
      <c r="F32" s="289">
        <v>67.7</v>
      </c>
      <c r="G32" s="289">
        <v>109.9</v>
      </c>
      <c r="H32" s="283" t="s">
        <v>123</v>
      </c>
    </row>
    <row r="33" spans="1:11" x14ac:dyDescent="0.2">
      <c r="A33" s="326">
        <v>2018</v>
      </c>
      <c r="B33" s="283">
        <v>117.1</v>
      </c>
      <c r="C33" s="289">
        <v>105.8</v>
      </c>
      <c r="D33" s="297">
        <v>91.1</v>
      </c>
      <c r="E33" s="283">
        <v>175.4</v>
      </c>
      <c r="F33" s="289">
        <v>124.2</v>
      </c>
      <c r="G33" s="289">
        <v>90.2</v>
      </c>
      <c r="H33" s="283" t="s">
        <v>123</v>
      </c>
    </row>
    <row r="34" spans="1:11" x14ac:dyDescent="0.2">
      <c r="A34" s="291"/>
      <c r="B34" s="299"/>
      <c r="C34" s="299"/>
      <c r="D34" s="299"/>
      <c r="E34" s="299"/>
      <c r="F34" s="299"/>
      <c r="G34" s="299"/>
      <c r="H34" s="291"/>
    </row>
    <row r="35" spans="1:11" x14ac:dyDescent="0.2">
      <c r="A35" s="291">
        <v>2017</v>
      </c>
      <c r="B35" s="300"/>
      <c r="C35" s="300"/>
      <c r="D35" s="300"/>
      <c r="E35" s="300"/>
      <c r="F35" s="300"/>
      <c r="G35" s="300"/>
      <c r="H35" s="300"/>
    </row>
    <row r="36" spans="1:11" x14ac:dyDescent="0.2">
      <c r="A36" s="290" t="s">
        <v>16</v>
      </c>
      <c r="B36" s="298">
        <v>69</v>
      </c>
      <c r="C36" s="298">
        <v>111.1</v>
      </c>
      <c r="D36" s="298">
        <v>100.9</v>
      </c>
      <c r="E36" s="298">
        <v>101.2</v>
      </c>
      <c r="F36" s="298">
        <v>63</v>
      </c>
      <c r="G36" s="298">
        <v>115.6</v>
      </c>
      <c r="H36" s="293" t="s">
        <v>123</v>
      </c>
    </row>
    <row r="37" spans="1:11" x14ac:dyDescent="0.2">
      <c r="A37" s="290" t="s">
        <v>17</v>
      </c>
      <c r="B37" s="300">
        <v>77.5</v>
      </c>
      <c r="C37" s="300">
        <v>114.4</v>
      </c>
      <c r="D37" s="300">
        <v>102.9</v>
      </c>
      <c r="E37" s="300">
        <v>95</v>
      </c>
      <c r="F37" s="300">
        <v>65.400000000000006</v>
      </c>
      <c r="G37" s="300">
        <v>111.7</v>
      </c>
      <c r="H37" s="293" t="s">
        <v>123</v>
      </c>
    </row>
    <row r="38" spans="1:11" x14ac:dyDescent="0.2">
      <c r="A38" s="290" t="s">
        <v>18</v>
      </c>
      <c r="B38" s="298">
        <v>75</v>
      </c>
      <c r="C38" s="292">
        <v>116.4</v>
      </c>
      <c r="D38" s="292">
        <v>97.9</v>
      </c>
      <c r="E38" s="291">
        <v>91.4</v>
      </c>
      <c r="F38" s="291">
        <v>77.400000000000006</v>
      </c>
      <c r="G38" s="298">
        <v>107.7</v>
      </c>
      <c r="H38" s="293" t="s">
        <v>123</v>
      </c>
    </row>
    <row r="39" spans="1:11" x14ac:dyDescent="0.2">
      <c r="A39" s="271"/>
      <c r="B39" s="271"/>
      <c r="C39" s="291"/>
      <c r="D39" s="291"/>
      <c r="E39" s="291"/>
      <c r="F39" s="291"/>
      <c r="G39" s="291"/>
      <c r="H39" s="291"/>
      <c r="I39" s="271"/>
      <c r="J39" s="271"/>
      <c r="K39" s="271"/>
    </row>
    <row r="40" spans="1:11" x14ac:dyDescent="0.2">
      <c r="A40" s="335">
        <v>2018</v>
      </c>
      <c r="C40" s="89"/>
      <c r="D40" s="89"/>
      <c r="E40" s="89"/>
      <c r="F40" s="89"/>
      <c r="G40" s="89"/>
      <c r="H40" s="89"/>
      <c r="I40" s="271"/>
      <c r="J40" s="271"/>
      <c r="K40" s="271"/>
    </row>
    <row r="41" spans="1:11" x14ac:dyDescent="0.2">
      <c r="A41" s="346" t="s">
        <v>15</v>
      </c>
      <c r="B41" s="659">
        <v>107.1</v>
      </c>
      <c r="C41" s="588">
        <v>96.2</v>
      </c>
      <c r="D41" s="588">
        <v>94.5</v>
      </c>
      <c r="E41" s="588">
        <v>87.8</v>
      </c>
      <c r="F41" s="588">
        <v>116.2</v>
      </c>
      <c r="G41" s="588">
        <v>96.6</v>
      </c>
      <c r="H41" s="589" t="s">
        <v>123</v>
      </c>
      <c r="I41" s="271"/>
      <c r="J41" s="271"/>
      <c r="K41" s="271"/>
    </row>
    <row r="42" spans="1:11" x14ac:dyDescent="0.2">
      <c r="A42" s="346" t="s">
        <v>16</v>
      </c>
      <c r="B42" s="659">
        <v>110.3</v>
      </c>
      <c r="C42" s="588">
        <v>121.8</v>
      </c>
      <c r="D42" s="588">
        <v>87.5</v>
      </c>
      <c r="E42" s="588">
        <v>95.1</v>
      </c>
      <c r="F42" s="588">
        <v>116</v>
      </c>
      <c r="G42" s="588">
        <v>90.2</v>
      </c>
      <c r="H42" s="589" t="s">
        <v>123</v>
      </c>
    </row>
    <row r="43" spans="1:11" x14ac:dyDescent="0.2">
      <c r="A43" s="346" t="s">
        <v>17</v>
      </c>
      <c r="B43" s="659">
        <v>125.8</v>
      </c>
      <c r="C43" s="588">
        <v>88.1</v>
      </c>
      <c r="D43" s="588">
        <v>90.3</v>
      </c>
      <c r="E43" s="588">
        <v>123.6</v>
      </c>
      <c r="F43" s="588">
        <v>149.19999999999999</v>
      </c>
      <c r="G43" s="588">
        <v>84.6</v>
      </c>
      <c r="H43" s="589" t="s">
        <v>123</v>
      </c>
    </row>
    <row r="44" spans="1:11" x14ac:dyDescent="0.2">
      <c r="A44" s="346" t="s">
        <v>18</v>
      </c>
      <c r="B44" s="659">
        <v>124.1</v>
      </c>
      <c r="C44" s="588">
        <v>115.5</v>
      </c>
      <c r="D44" s="588">
        <v>91.1</v>
      </c>
      <c r="E44" s="588">
        <v>459.5</v>
      </c>
      <c r="F44" s="588">
        <v>116.3</v>
      </c>
      <c r="G44" s="588">
        <v>91.3</v>
      </c>
      <c r="H44" s="589" t="s">
        <v>123</v>
      </c>
    </row>
    <row r="45" spans="1:11" x14ac:dyDescent="0.2">
      <c r="A45" s="346"/>
      <c r="B45" s="659"/>
      <c r="C45" s="588"/>
      <c r="D45" s="588"/>
      <c r="E45" s="588"/>
      <c r="F45" s="588"/>
      <c r="G45" s="588"/>
      <c r="H45" s="589"/>
    </row>
    <row r="46" spans="1:11" x14ac:dyDescent="0.2">
      <c r="A46" s="346">
        <v>2019</v>
      </c>
      <c r="B46" s="659"/>
      <c r="C46" s="588"/>
      <c r="D46" s="588"/>
      <c r="E46" s="588"/>
      <c r="F46" s="588"/>
      <c r="G46" s="588"/>
      <c r="H46" s="589"/>
    </row>
    <row r="47" spans="1:11" x14ac:dyDescent="0.2">
      <c r="A47" s="346" t="s">
        <v>15</v>
      </c>
      <c r="B47" s="659">
        <v>103.3</v>
      </c>
      <c r="C47" s="588">
        <v>103.7</v>
      </c>
      <c r="D47" s="588">
        <v>85.7</v>
      </c>
      <c r="E47" s="665" t="s">
        <v>281</v>
      </c>
      <c r="F47" s="588">
        <v>97.3</v>
      </c>
      <c r="G47" s="588">
        <v>94.5</v>
      </c>
      <c r="H47" s="589" t="s">
        <v>123</v>
      </c>
    </row>
    <row r="48" spans="1:11" x14ac:dyDescent="0.2">
      <c r="A48" s="660"/>
      <c r="B48" s="661"/>
      <c r="C48" s="661"/>
      <c r="D48" s="661"/>
      <c r="E48" s="661"/>
      <c r="F48" s="661"/>
      <c r="G48" s="661"/>
      <c r="H48" s="662"/>
    </row>
    <row r="49" spans="1:7" x14ac:dyDescent="0.2">
      <c r="B49" s="659"/>
      <c r="C49" s="659"/>
      <c r="D49" s="659"/>
      <c r="E49" s="659"/>
      <c r="F49" s="659"/>
      <c r="G49" s="659"/>
    </row>
    <row r="50" spans="1:7" ht="15.75" x14ac:dyDescent="0.25">
      <c r="A50" s="663" t="s">
        <v>1111</v>
      </c>
      <c r="B50" s="664"/>
      <c r="C50" s="664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opLeftCell="A19" zoomScaleNormal="100" workbookViewId="0">
      <selection activeCell="X11" sqref="X11"/>
    </sheetView>
  </sheetViews>
  <sheetFormatPr defaultRowHeight="15" x14ac:dyDescent="0.25"/>
  <cols>
    <col min="1" max="1" width="3.85546875" style="92" customWidth="1"/>
    <col min="2" max="2" width="24.85546875" style="92" customWidth="1"/>
    <col min="3" max="7" width="7.140625" style="92" customWidth="1"/>
    <col min="8" max="12" width="8" style="92" customWidth="1"/>
    <col min="13" max="13" width="8" style="142" customWidth="1"/>
    <col min="14" max="20" width="8" style="92" customWidth="1"/>
    <col min="21" max="16384" width="9.140625" style="92"/>
  </cols>
  <sheetData>
    <row r="1" spans="1:20" x14ac:dyDescent="0.25">
      <c r="A1" s="71" t="s">
        <v>27</v>
      </c>
      <c r="B1" s="93"/>
      <c r="C1" s="93"/>
      <c r="D1" s="93"/>
      <c r="E1" s="93"/>
      <c r="F1" s="93"/>
      <c r="G1" s="93"/>
      <c r="K1" s="364"/>
      <c r="L1" s="364"/>
      <c r="M1" s="92"/>
      <c r="N1" s="93"/>
      <c r="O1" s="93"/>
      <c r="P1" s="93"/>
      <c r="Q1" s="93"/>
      <c r="R1" s="93"/>
      <c r="S1" s="93"/>
    </row>
    <row r="2" spans="1:20" x14ac:dyDescent="0.25">
      <c r="A2" s="52" t="s">
        <v>28</v>
      </c>
      <c r="B2" s="93"/>
      <c r="C2" s="93"/>
      <c r="D2" s="93"/>
      <c r="E2" s="93"/>
      <c r="F2" s="93"/>
      <c r="G2" s="93"/>
      <c r="K2" s="364"/>
      <c r="L2" s="364"/>
      <c r="M2" s="92"/>
      <c r="N2" s="93"/>
      <c r="O2" s="93"/>
      <c r="P2" s="93"/>
      <c r="Q2" s="93"/>
      <c r="R2" s="93"/>
      <c r="S2" s="93"/>
    </row>
    <row r="3" spans="1:20" x14ac:dyDescent="0.25">
      <c r="B3" s="53"/>
      <c r="C3" s="53"/>
      <c r="D3" s="53"/>
      <c r="E3" s="53"/>
      <c r="F3" s="53"/>
      <c r="G3" s="53"/>
      <c r="K3" s="364"/>
      <c r="L3" s="364"/>
      <c r="T3" s="51" t="s">
        <v>29</v>
      </c>
    </row>
    <row r="4" spans="1:20" x14ac:dyDescent="0.25">
      <c r="A4" s="767"/>
      <c r="B4" s="768"/>
      <c r="C4" s="763">
        <v>2014</v>
      </c>
      <c r="D4" s="763">
        <v>2015</v>
      </c>
      <c r="E4" s="763">
        <v>2016</v>
      </c>
      <c r="F4" s="763">
        <v>2017</v>
      </c>
      <c r="G4" s="765">
        <v>2018</v>
      </c>
      <c r="H4" s="769">
        <v>2018</v>
      </c>
      <c r="I4" s="770"/>
      <c r="J4" s="770"/>
      <c r="K4" s="770"/>
      <c r="L4" s="770"/>
      <c r="M4" s="770"/>
      <c r="N4" s="771"/>
      <c r="O4" s="769">
        <v>2019</v>
      </c>
      <c r="P4" s="770"/>
      <c r="Q4" s="770"/>
      <c r="R4" s="770"/>
      <c r="S4" s="770"/>
      <c r="T4" s="770"/>
    </row>
    <row r="5" spans="1:20" ht="25.5" x14ac:dyDescent="0.25">
      <c r="A5" s="767"/>
      <c r="B5" s="768"/>
      <c r="C5" s="764"/>
      <c r="D5" s="764"/>
      <c r="E5" s="764"/>
      <c r="F5" s="764"/>
      <c r="G5" s="765"/>
      <c r="H5" s="357" t="s">
        <v>662</v>
      </c>
      <c r="I5" s="357" t="s">
        <v>721</v>
      </c>
      <c r="J5" s="357" t="s">
        <v>722</v>
      </c>
      <c r="K5" s="357" t="s">
        <v>630</v>
      </c>
      <c r="L5" s="435" t="s">
        <v>634</v>
      </c>
      <c r="M5" s="357" t="s">
        <v>723</v>
      </c>
      <c r="N5" s="435" t="s">
        <v>635</v>
      </c>
      <c r="O5" s="435" t="s">
        <v>661</v>
      </c>
      <c r="P5" s="435" t="s">
        <v>631</v>
      </c>
      <c r="Q5" s="435" t="s">
        <v>632</v>
      </c>
      <c r="R5" s="357" t="s">
        <v>660</v>
      </c>
      <c r="S5" s="435" t="s">
        <v>633</v>
      </c>
      <c r="T5" s="435" t="s">
        <v>662</v>
      </c>
    </row>
    <row r="6" spans="1:20" ht="29.25" customHeight="1" x14ac:dyDescent="0.25">
      <c r="A6" s="766" t="s">
        <v>30</v>
      </c>
      <c r="B6" s="766"/>
      <c r="C6" s="317" t="s">
        <v>985</v>
      </c>
      <c r="D6" s="317" t="s">
        <v>986</v>
      </c>
      <c r="E6" s="512">
        <v>1344</v>
      </c>
      <c r="F6" s="365">
        <v>1331</v>
      </c>
      <c r="G6" s="365">
        <v>1358</v>
      </c>
      <c r="H6" s="464">
        <v>1360</v>
      </c>
      <c r="I6" s="513">
        <v>1361</v>
      </c>
      <c r="J6" s="514">
        <v>1364</v>
      </c>
      <c r="K6" s="514">
        <v>1368</v>
      </c>
      <c r="L6" s="347">
        <v>1372</v>
      </c>
      <c r="M6" s="347">
        <v>1364</v>
      </c>
      <c r="N6" s="515">
        <v>1382</v>
      </c>
      <c r="O6" s="515">
        <v>1377</v>
      </c>
      <c r="P6" s="515">
        <v>1391</v>
      </c>
      <c r="Q6" s="515">
        <v>1373</v>
      </c>
      <c r="R6" s="515">
        <v>1392</v>
      </c>
      <c r="S6" s="514">
        <v>1401</v>
      </c>
      <c r="T6" s="514">
        <v>1413</v>
      </c>
    </row>
    <row r="7" spans="1:20" ht="38.25" x14ac:dyDescent="0.25">
      <c r="A7" s="227" t="s">
        <v>31</v>
      </c>
      <c r="B7" s="619" t="s">
        <v>32</v>
      </c>
      <c r="C7" s="317" t="s">
        <v>987</v>
      </c>
      <c r="D7" s="317" t="s">
        <v>988</v>
      </c>
      <c r="E7" s="512">
        <v>1147</v>
      </c>
      <c r="F7" s="365">
        <v>1165</v>
      </c>
      <c r="G7" s="365">
        <v>1157</v>
      </c>
      <c r="H7" s="365">
        <v>1189</v>
      </c>
      <c r="I7" s="505">
        <v>1178</v>
      </c>
      <c r="J7" s="515">
        <v>1181</v>
      </c>
      <c r="K7" s="515">
        <v>1163</v>
      </c>
      <c r="L7" s="347">
        <v>1140</v>
      </c>
      <c r="M7" s="347">
        <v>1152</v>
      </c>
      <c r="N7" s="515">
        <v>1152</v>
      </c>
      <c r="O7" s="515">
        <v>1144</v>
      </c>
      <c r="P7" s="515">
        <v>1101</v>
      </c>
      <c r="Q7" s="515">
        <v>1158</v>
      </c>
      <c r="R7" s="515">
        <v>1162</v>
      </c>
      <c r="S7" s="515">
        <v>1163</v>
      </c>
      <c r="T7" s="515">
        <v>1165</v>
      </c>
    </row>
    <row r="8" spans="1:20" ht="25.5" x14ac:dyDescent="0.25">
      <c r="A8" s="227" t="s">
        <v>33</v>
      </c>
      <c r="B8" s="619" t="s">
        <v>34</v>
      </c>
      <c r="C8" s="317" t="s">
        <v>989</v>
      </c>
      <c r="D8" s="317" t="s">
        <v>990</v>
      </c>
      <c r="E8" s="512">
        <v>1769</v>
      </c>
      <c r="F8" s="365">
        <v>1771</v>
      </c>
      <c r="G8" s="365">
        <v>1810</v>
      </c>
      <c r="H8" s="365">
        <v>1837</v>
      </c>
      <c r="I8" s="505">
        <v>1843</v>
      </c>
      <c r="J8" s="515">
        <v>1812</v>
      </c>
      <c r="K8" s="515">
        <v>1803</v>
      </c>
      <c r="L8" s="347">
        <v>1875</v>
      </c>
      <c r="M8" s="347">
        <v>1745</v>
      </c>
      <c r="N8" s="515">
        <v>1798</v>
      </c>
      <c r="O8" s="515">
        <v>1825</v>
      </c>
      <c r="P8" s="515">
        <v>1833</v>
      </c>
      <c r="Q8" s="515">
        <v>1804</v>
      </c>
      <c r="R8" s="515">
        <v>1825</v>
      </c>
      <c r="S8" s="515">
        <v>1849</v>
      </c>
      <c r="T8" s="515">
        <v>1854</v>
      </c>
    </row>
    <row r="9" spans="1:20" ht="25.5" x14ac:dyDescent="0.25">
      <c r="A9" s="227" t="s">
        <v>35</v>
      </c>
      <c r="B9" s="619" t="s">
        <v>36</v>
      </c>
      <c r="C9" s="317">
        <v>925</v>
      </c>
      <c r="D9" s="317">
        <v>937</v>
      </c>
      <c r="E9" s="512">
        <v>960</v>
      </c>
      <c r="F9" s="365">
        <v>968</v>
      </c>
      <c r="G9" s="365">
        <v>1017</v>
      </c>
      <c r="H9" s="365">
        <v>1021</v>
      </c>
      <c r="I9" s="505">
        <v>1030</v>
      </c>
      <c r="J9" s="515">
        <v>1025</v>
      </c>
      <c r="K9" s="515">
        <v>1020</v>
      </c>
      <c r="L9" s="347">
        <v>1032</v>
      </c>
      <c r="M9" s="347">
        <v>1039</v>
      </c>
      <c r="N9" s="515">
        <v>1055</v>
      </c>
      <c r="O9" s="515">
        <v>1058</v>
      </c>
      <c r="P9" s="515">
        <v>1046</v>
      </c>
      <c r="Q9" s="515">
        <v>1045</v>
      </c>
      <c r="R9" s="515">
        <v>1065</v>
      </c>
      <c r="S9" s="515">
        <v>1062</v>
      </c>
      <c r="T9" s="515">
        <v>1096</v>
      </c>
    </row>
    <row r="10" spans="1:20" ht="66" customHeight="1" x14ac:dyDescent="0.25">
      <c r="A10" s="227" t="s">
        <v>37</v>
      </c>
      <c r="B10" s="619" t="s">
        <v>38</v>
      </c>
      <c r="C10" s="317" t="s">
        <v>991</v>
      </c>
      <c r="D10" s="317" t="s">
        <v>992</v>
      </c>
      <c r="E10" s="512">
        <v>1755</v>
      </c>
      <c r="F10" s="365">
        <v>1760</v>
      </c>
      <c r="G10" s="365">
        <v>1854</v>
      </c>
      <c r="H10" s="365">
        <v>1858</v>
      </c>
      <c r="I10" s="505">
        <v>1860</v>
      </c>
      <c r="J10" s="515">
        <v>1865</v>
      </c>
      <c r="K10" s="515">
        <v>1872</v>
      </c>
      <c r="L10" s="347">
        <v>1894</v>
      </c>
      <c r="M10" s="347">
        <v>1865</v>
      </c>
      <c r="N10" s="515">
        <v>1895</v>
      </c>
      <c r="O10" s="515">
        <v>1932</v>
      </c>
      <c r="P10" s="515">
        <v>1941</v>
      </c>
      <c r="Q10" s="515">
        <v>1899</v>
      </c>
      <c r="R10" s="515">
        <v>1908</v>
      </c>
      <c r="S10" s="515">
        <v>1904</v>
      </c>
      <c r="T10" s="515">
        <v>1899</v>
      </c>
    </row>
    <row r="11" spans="1:20" ht="89.25" x14ac:dyDescent="0.25">
      <c r="A11" s="227" t="s">
        <v>39</v>
      </c>
      <c r="B11" s="619" t="s">
        <v>40</v>
      </c>
      <c r="C11" s="317" t="s">
        <v>993</v>
      </c>
      <c r="D11" s="317" t="s">
        <v>994</v>
      </c>
      <c r="E11" s="512">
        <v>1101</v>
      </c>
      <c r="F11" s="365">
        <v>1114</v>
      </c>
      <c r="G11" s="365">
        <v>1204</v>
      </c>
      <c r="H11" s="365">
        <v>1203</v>
      </c>
      <c r="I11" s="505">
        <v>1203</v>
      </c>
      <c r="J11" s="515">
        <v>1208</v>
      </c>
      <c r="K11" s="515">
        <v>1225</v>
      </c>
      <c r="L11" s="347">
        <v>1243</v>
      </c>
      <c r="M11" s="347">
        <v>1238</v>
      </c>
      <c r="N11" s="515">
        <v>1251</v>
      </c>
      <c r="O11" s="515">
        <v>1239</v>
      </c>
      <c r="P11" s="515">
        <v>1227</v>
      </c>
      <c r="Q11" s="515">
        <v>1208</v>
      </c>
      <c r="R11" s="515">
        <v>1206</v>
      </c>
      <c r="S11" s="515">
        <v>1220</v>
      </c>
      <c r="T11" s="515">
        <v>1237</v>
      </c>
    </row>
    <row r="12" spans="1:20" ht="25.5" x14ac:dyDescent="0.25">
      <c r="A12" s="227" t="s">
        <v>41</v>
      </c>
      <c r="B12" s="619" t="s">
        <v>42</v>
      </c>
      <c r="C12" s="317">
        <v>849</v>
      </c>
      <c r="D12" s="317">
        <v>831</v>
      </c>
      <c r="E12" s="512">
        <v>857</v>
      </c>
      <c r="F12" s="365">
        <v>874</v>
      </c>
      <c r="G12" s="365">
        <v>914</v>
      </c>
      <c r="H12" s="365">
        <v>909</v>
      </c>
      <c r="I12" s="505">
        <v>897</v>
      </c>
      <c r="J12" s="515">
        <v>912</v>
      </c>
      <c r="K12" s="515">
        <v>941</v>
      </c>
      <c r="L12" s="347">
        <v>938</v>
      </c>
      <c r="M12" s="347">
        <v>950</v>
      </c>
      <c r="N12" s="515">
        <v>960</v>
      </c>
      <c r="O12" s="515">
        <v>970</v>
      </c>
      <c r="P12" s="515">
        <v>946</v>
      </c>
      <c r="Q12" s="515">
        <v>945</v>
      </c>
      <c r="R12" s="515">
        <v>963</v>
      </c>
      <c r="S12" s="515">
        <v>959</v>
      </c>
      <c r="T12" s="515">
        <v>972</v>
      </c>
    </row>
    <row r="13" spans="1:20" ht="63.75" x14ac:dyDescent="0.25">
      <c r="A13" s="227" t="s">
        <v>43</v>
      </c>
      <c r="B13" s="619" t="s">
        <v>44</v>
      </c>
      <c r="C13" s="317">
        <v>973</v>
      </c>
      <c r="D13" s="317">
        <v>961</v>
      </c>
      <c r="E13" s="512">
        <v>935</v>
      </c>
      <c r="F13" s="365">
        <v>939</v>
      </c>
      <c r="G13" s="365">
        <v>988</v>
      </c>
      <c r="H13" s="365">
        <v>988</v>
      </c>
      <c r="I13" s="505">
        <v>977</v>
      </c>
      <c r="J13" s="515">
        <v>989</v>
      </c>
      <c r="K13" s="515">
        <v>991</v>
      </c>
      <c r="L13" s="347">
        <v>1028</v>
      </c>
      <c r="M13" s="347">
        <v>1011</v>
      </c>
      <c r="N13" s="515">
        <v>1013</v>
      </c>
      <c r="O13" s="515">
        <v>999</v>
      </c>
      <c r="P13" s="515">
        <v>1057</v>
      </c>
      <c r="Q13" s="515">
        <v>1053</v>
      </c>
      <c r="R13" s="515">
        <v>1054</v>
      </c>
      <c r="S13" s="515">
        <v>1064</v>
      </c>
      <c r="T13" s="515">
        <v>1064</v>
      </c>
    </row>
    <row r="14" spans="1:20" ht="25.5" x14ac:dyDescent="0.25">
      <c r="A14" s="227" t="s">
        <v>45</v>
      </c>
      <c r="B14" s="619" t="s">
        <v>46</v>
      </c>
      <c r="C14" s="317">
        <v>992</v>
      </c>
      <c r="D14" s="317" t="s">
        <v>995</v>
      </c>
      <c r="E14" s="512">
        <v>1004</v>
      </c>
      <c r="F14" s="365">
        <v>1009</v>
      </c>
      <c r="G14" s="365">
        <v>1028</v>
      </c>
      <c r="H14" s="365">
        <v>1040</v>
      </c>
      <c r="I14" s="505">
        <v>1034</v>
      </c>
      <c r="J14" s="515">
        <v>1017</v>
      </c>
      <c r="K14" s="515">
        <v>1042</v>
      </c>
      <c r="L14" s="347">
        <v>1041</v>
      </c>
      <c r="M14" s="347">
        <v>1051</v>
      </c>
      <c r="N14" s="515">
        <v>1052</v>
      </c>
      <c r="O14" s="515">
        <v>1025</v>
      </c>
      <c r="P14" s="515">
        <v>1037</v>
      </c>
      <c r="Q14" s="515">
        <v>1025</v>
      </c>
      <c r="R14" s="515">
        <v>1025</v>
      </c>
      <c r="S14" s="515">
        <v>1032</v>
      </c>
      <c r="T14" s="515">
        <v>1064</v>
      </c>
    </row>
    <row r="15" spans="1:20" ht="64.5" customHeight="1" x14ac:dyDescent="0.25">
      <c r="A15" s="227" t="s">
        <v>47</v>
      </c>
      <c r="B15" s="619" t="s">
        <v>48</v>
      </c>
      <c r="C15" s="317">
        <v>892</v>
      </c>
      <c r="D15" s="317">
        <v>931</v>
      </c>
      <c r="E15" s="512">
        <v>895</v>
      </c>
      <c r="F15" s="365">
        <v>897</v>
      </c>
      <c r="G15" s="365">
        <v>907</v>
      </c>
      <c r="H15" s="365">
        <v>896</v>
      </c>
      <c r="I15" s="505">
        <v>881</v>
      </c>
      <c r="J15" s="515">
        <v>876</v>
      </c>
      <c r="K15" s="515">
        <v>903</v>
      </c>
      <c r="L15" s="347">
        <v>905</v>
      </c>
      <c r="M15" s="347">
        <v>914</v>
      </c>
      <c r="N15" s="515">
        <v>1021</v>
      </c>
      <c r="O15" s="515">
        <v>946</v>
      </c>
      <c r="P15" s="515">
        <v>987</v>
      </c>
      <c r="Q15" s="515">
        <v>965</v>
      </c>
      <c r="R15" s="515">
        <v>946</v>
      </c>
      <c r="S15" s="515">
        <v>974</v>
      </c>
      <c r="T15" s="515">
        <v>968</v>
      </c>
    </row>
    <row r="16" spans="1:20" ht="25.5" x14ac:dyDescent="0.25">
      <c r="A16" s="227" t="s">
        <v>49</v>
      </c>
      <c r="B16" s="619" t="s">
        <v>50</v>
      </c>
      <c r="C16" s="317" t="s">
        <v>996</v>
      </c>
      <c r="D16" s="317" t="s">
        <v>997</v>
      </c>
      <c r="E16" s="512">
        <v>1928</v>
      </c>
      <c r="F16" s="365">
        <v>1882</v>
      </c>
      <c r="G16" s="365">
        <v>1972</v>
      </c>
      <c r="H16" s="365">
        <v>1957</v>
      </c>
      <c r="I16" s="505">
        <v>1963</v>
      </c>
      <c r="J16" s="515">
        <v>1984</v>
      </c>
      <c r="K16" s="515">
        <v>1997</v>
      </c>
      <c r="L16" s="347">
        <v>1959</v>
      </c>
      <c r="M16" s="347">
        <v>1960</v>
      </c>
      <c r="N16" s="515">
        <v>1964</v>
      </c>
      <c r="O16" s="515">
        <v>1991</v>
      </c>
      <c r="P16" s="515">
        <v>2001</v>
      </c>
      <c r="Q16" s="515">
        <v>1532</v>
      </c>
      <c r="R16" s="515">
        <v>1986</v>
      </c>
      <c r="S16" s="515">
        <v>2004</v>
      </c>
      <c r="T16" s="515">
        <v>2005</v>
      </c>
    </row>
    <row r="17" spans="1:20" ht="38.25" x14ac:dyDescent="0.25">
      <c r="A17" s="227" t="s">
        <v>51</v>
      </c>
      <c r="B17" s="619" t="s">
        <v>52</v>
      </c>
      <c r="C17" s="317" t="s">
        <v>998</v>
      </c>
      <c r="D17" s="317" t="s">
        <v>999</v>
      </c>
      <c r="E17" s="512">
        <v>2071</v>
      </c>
      <c r="F17" s="365">
        <v>2159</v>
      </c>
      <c r="G17" s="365">
        <v>2218</v>
      </c>
      <c r="H17" s="365">
        <v>2195</v>
      </c>
      <c r="I17" s="505">
        <v>2206</v>
      </c>
      <c r="J17" s="515">
        <v>2351</v>
      </c>
      <c r="K17" s="515">
        <v>2282</v>
      </c>
      <c r="L17" s="347">
        <v>2166</v>
      </c>
      <c r="M17" s="347">
        <v>2195</v>
      </c>
      <c r="N17" s="515">
        <v>2264</v>
      </c>
      <c r="O17" s="515">
        <v>2197</v>
      </c>
      <c r="P17" s="515">
        <v>2190</v>
      </c>
      <c r="Q17" s="515">
        <v>2307</v>
      </c>
      <c r="R17" s="515">
        <v>2201</v>
      </c>
      <c r="S17" s="515">
        <v>2205</v>
      </c>
      <c r="T17" s="515">
        <v>2240</v>
      </c>
    </row>
    <row r="18" spans="1:20" ht="25.5" x14ac:dyDescent="0.25">
      <c r="A18" s="227" t="s">
        <v>53</v>
      </c>
      <c r="B18" s="619" t="s">
        <v>54</v>
      </c>
      <c r="C18" s="317" t="s">
        <v>1000</v>
      </c>
      <c r="D18" s="317" t="s">
        <v>1001</v>
      </c>
      <c r="E18" s="512">
        <v>1090</v>
      </c>
      <c r="F18" s="365">
        <v>996</v>
      </c>
      <c r="G18" s="365">
        <v>1023</v>
      </c>
      <c r="H18" s="365">
        <v>1016</v>
      </c>
      <c r="I18" s="505">
        <v>982</v>
      </c>
      <c r="J18" s="515">
        <v>969</v>
      </c>
      <c r="K18" s="515">
        <v>1012</v>
      </c>
      <c r="L18" s="347">
        <v>1070</v>
      </c>
      <c r="M18" s="347">
        <v>1107</v>
      </c>
      <c r="N18" s="515">
        <v>1117</v>
      </c>
      <c r="O18" s="515">
        <v>1212</v>
      </c>
      <c r="P18" s="515">
        <v>1137</v>
      </c>
      <c r="Q18" s="515">
        <v>1134</v>
      </c>
      <c r="R18" s="515">
        <v>1188</v>
      </c>
      <c r="S18" s="515">
        <v>1150</v>
      </c>
      <c r="T18" s="515">
        <v>1163</v>
      </c>
    </row>
    <row r="19" spans="1:20" ht="51" x14ac:dyDescent="0.25">
      <c r="A19" s="227" t="s">
        <v>55</v>
      </c>
      <c r="B19" s="619" t="s">
        <v>56</v>
      </c>
      <c r="C19" s="317" t="s">
        <v>1002</v>
      </c>
      <c r="D19" s="317" t="s">
        <v>1003</v>
      </c>
      <c r="E19" s="512">
        <v>1291</v>
      </c>
      <c r="F19" s="365">
        <v>1458</v>
      </c>
      <c r="G19" s="365">
        <v>1449</v>
      </c>
      <c r="H19" s="365">
        <v>1434</v>
      </c>
      <c r="I19" s="505">
        <v>1479</v>
      </c>
      <c r="J19" s="515">
        <v>1446</v>
      </c>
      <c r="K19" s="515">
        <v>1452</v>
      </c>
      <c r="L19" s="347">
        <v>1433</v>
      </c>
      <c r="M19" s="347">
        <v>1451</v>
      </c>
      <c r="N19" s="515">
        <v>1505</v>
      </c>
      <c r="O19" s="515">
        <v>1439</v>
      </c>
      <c r="P19" s="515">
        <v>1430</v>
      </c>
      <c r="Q19" s="515">
        <v>1457</v>
      </c>
      <c r="R19" s="515">
        <v>1420</v>
      </c>
      <c r="S19" s="515">
        <v>1431</v>
      </c>
      <c r="T19" s="515">
        <v>1469</v>
      </c>
    </row>
    <row r="20" spans="1:20" ht="51" x14ac:dyDescent="0.25">
      <c r="A20" s="227" t="s">
        <v>57</v>
      </c>
      <c r="B20" s="619" t="s">
        <v>58</v>
      </c>
      <c r="C20" s="317">
        <v>769</v>
      </c>
      <c r="D20" s="317">
        <v>825</v>
      </c>
      <c r="E20" s="512">
        <v>825</v>
      </c>
      <c r="F20" s="365">
        <v>879</v>
      </c>
      <c r="G20" s="365">
        <v>914</v>
      </c>
      <c r="H20" s="365">
        <v>909</v>
      </c>
      <c r="I20" s="505">
        <v>924</v>
      </c>
      <c r="J20" s="515">
        <v>912</v>
      </c>
      <c r="K20" s="515">
        <v>914</v>
      </c>
      <c r="L20" s="347">
        <v>924</v>
      </c>
      <c r="M20" s="347">
        <v>937</v>
      </c>
      <c r="N20" s="515">
        <v>952</v>
      </c>
      <c r="O20" s="515">
        <v>956</v>
      </c>
      <c r="P20" s="515">
        <v>1044</v>
      </c>
      <c r="Q20" s="515">
        <v>1032</v>
      </c>
      <c r="R20" s="515">
        <v>1054</v>
      </c>
      <c r="S20" s="515">
        <v>1041</v>
      </c>
      <c r="T20" s="515">
        <v>1045</v>
      </c>
    </row>
    <row r="21" spans="1:20" ht="51" customHeight="1" x14ac:dyDescent="0.25">
      <c r="A21" s="227" t="s">
        <v>59</v>
      </c>
      <c r="B21" s="619" t="s">
        <v>60</v>
      </c>
      <c r="C21" s="317" t="s">
        <v>1004</v>
      </c>
      <c r="D21" s="317" t="s">
        <v>1005</v>
      </c>
      <c r="E21" s="512">
        <v>1816</v>
      </c>
      <c r="F21" s="365">
        <v>1789</v>
      </c>
      <c r="G21" s="365">
        <v>1815</v>
      </c>
      <c r="H21" s="365">
        <v>1817</v>
      </c>
      <c r="I21" s="505">
        <v>1814</v>
      </c>
      <c r="J21" s="515">
        <v>1816</v>
      </c>
      <c r="K21" s="515">
        <v>1820</v>
      </c>
      <c r="L21" s="347">
        <v>1813</v>
      </c>
      <c r="M21" s="347">
        <v>1810</v>
      </c>
      <c r="N21" s="515">
        <v>1821</v>
      </c>
      <c r="O21" s="515">
        <v>1830</v>
      </c>
      <c r="P21" s="515">
        <v>1844</v>
      </c>
      <c r="Q21" s="515">
        <v>1820</v>
      </c>
      <c r="R21" s="515">
        <v>1832</v>
      </c>
      <c r="S21" s="515">
        <v>1844</v>
      </c>
      <c r="T21" s="515">
        <v>1866</v>
      </c>
    </row>
    <row r="22" spans="1:20" ht="25.5" x14ac:dyDescent="0.25">
      <c r="A22" s="227" t="s">
        <v>61</v>
      </c>
      <c r="B22" s="228" t="s">
        <v>62</v>
      </c>
      <c r="C22" s="317" t="s">
        <v>1006</v>
      </c>
      <c r="D22" s="317" t="s">
        <v>1007</v>
      </c>
      <c r="E22" s="512">
        <v>1387</v>
      </c>
      <c r="F22" s="365">
        <v>1348</v>
      </c>
      <c r="G22" s="365">
        <v>1354</v>
      </c>
      <c r="H22" s="365">
        <v>1363</v>
      </c>
      <c r="I22" s="505">
        <v>1358</v>
      </c>
      <c r="J22" s="515">
        <v>1361</v>
      </c>
      <c r="K22" s="515">
        <v>1378</v>
      </c>
      <c r="L22" s="347">
        <v>1351</v>
      </c>
      <c r="M22" s="347">
        <v>1336</v>
      </c>
      <c r="N22" s="515">
        <v>1341</v>
      </c>
      <c r="O22" s="515">
        <v>1342</v>
      </c>
      <c r="P22" s="515">
        <v>1407</v>
      </c>
      <c r="Q22" s="515">
        <v>1424</v>
      </c>
      <c r="R22" s="515">
        <v>1431</v>
      </c>
      <c r="S22" s="515">
        <v>1433</v>
      </c>
      <c r="T22" s="515">
        <v>1435</v>
      </c>
    </row>
    <row r="23" spans="1:20" ht="51" x14ac:dyDescent="0.25">
      <c r="A23" s="227" t="s">
        <v>63</v>
      </c>
      <c r="B23" s="619" t="s">
        <v>64</v>
      </c>
      <c r="C23" s="317" t="s">
        <v>1008</v>
      </c>
      <c r="D23" s="317" t="s">
        <v>1009</v>
      </c>
      <c r="E23" s="512">
        <v>1719</v>
      </c>
      <c r="F23" s="365">
        <v>1690</v>
      </c>
      <c r="G23" s="365">
        <v>1682</v>
      </c>
      <c r="H23" s="365">
        <v>1683</v>
      </c>
      <c r="I23" s="505">
        <v>1695</v>
      </c>
      <c r="J23" s="515">
        <v>1671</v>
      </c>
      <c r="K23" s="515">
        <v>1676</v>
      </c>
      <c r="L23" s="347">
        <v>1711</v>
      </c>
      <c r="M23" s="347">
        <v>1656</v>
      </c>
      <c r="N23" s="515">
        <v>1700</v>
      </c>
      <c r="O23" s="515">
        <v>1686</v>
      </c>
      <c r="P23" s="515">
        <v>1688</v>
      </c>
      <c r="Q23" s="515">
        <v>1696</v>
      </c>
      <c r="R23" s="515">
        <v>1671</v>
      </c>
      <c r="S23" s="515">
        <v>1689</v>
      </c>
      <c r="T23" s="515">
        <v>1702</v>
      </c>
    </row>
    <row r="24" spans="1:20" ht="42" customHeight="1" x14ac:dyDescent="0.25">
      <c r="A24" s="143" t="s">
        <v>65</v>
      </c>
      <c r="B24" s="225" t="s">
        <v>66</v>
      </c>
      <c r="C24" s="317">
        <v>913</v>
      </c>
      <c r="D24" s="317">
        <v>885</v>
      </c>
      <c r="E24" s="512">
        <v>878</v>
      </c>
      <c r="F24" s="365">
        <v>901</v>
      </c>
      <c r="G24" s="365">
        <v>926</v>
      </c>
      <c r="H24" s="365">
        <v>920</v>
      </c>
      <c r="I24" s="505">
        <v>923</v>
      </c>
      <c r="J24" s="515">
        <v>926</v>
      </c>
      <c r="K24" s="515">
        <v>922</v>
      </c>
      <c r="L24" s="347">
        <v>950</v>
      </c>
      <c r="M24" s="347">
        <v>933</v>
      </c>
      <c r="N24" s="515">
        <v>940</v>
      </c>
      <c r="O24" s="515">
        <v>919</v>
      </c>
      <c r="P24" s="515">
        <v>983</v>
      </c>
      <c r="Q24" s="515">
        <v>976</v>
      </c>
      <c r="R24" s="515">
        <v>960</v>
      </c>
      <c r="S24" s="515">
        <v>984</v>
      </c>
      <c r="T24" s="515">
        <v>958</v>
      </c>
    </row>
    <row r="25" spans="1:20" ht="25.5" x14ac:dyDescent="0.25">
      <c r="A25" s="266" t="s">
        <v>67</v>
      </c>
      <c r="B25" s="339" t="s">
        <v>68</v>
      </c>
      <c r="C25" s="340" t="s">
        <v>1010</v>
      </c>
      <c r="D25" s="340" t="s">
        <v>1011</v>
      </c>
      <c r="E25" s="516">
        <v>1104</v>
      </c>
      <c r="F25" s="366">
        <v>1314</v>
      </c>
      <c r="G25" s="366">
        <v>1267</v>
      </c>
      <c r="H25" s="366">
        <v>1257</v>
      </c>
      <c r="I25" s="517">
        <v>1210</v>
      </c>
      <c r="J25" s="518">
        <v>1240</v>
      </c>
      <c r="K25" s="518">
        <v>1230</v>
      </c>
      <c r="L25" s="493">
        <v>1314</v>
      </c>
      <c r="M25" s="493">
        <v>1298</v>
      </c>
      <c r="N25" s="518">
        <v>1459</v>
      </c>
      <c r="O25" s="518">
        <v>1424</v>
      </c>
      <c r="P25" s="518">
        <v>1414</v>
      </c>
      <c r="Q25" s="518">
        <v>1431</v>
      </c>
      <c r="R25" s="518">
        <v>1425</v>
      </c>
      <c r="S25" s="518">
        <v>1431</v>
      </c>
      <c r="T25" s="518">
        <v>1402</v>
      </c>
    </row>
    <row r="26" spans="1:20" x14ac:dyDescent="0.25">
      <c r="H26" s="343"/>
      <c r="I26" s="344"/>
      <c r="J26" s="343"/>
      <c r="K26" s="343"/>
      <c r="L26" s="343"/>
      <c r="M26" s="343"/>
      <c r="N26" s="343"/>
      <c r="O26" s="343"/>
      <c r="P26" s="343"/>
      <c r="Q26" s="343"/>
      <c r="R26" s="343"/>
      <c r="S26" s="343"/>
      <c r="T26" s="343"/>
    </row>
  </sheetData>
  <mergeCells count="9">
    <mergeCell ref="H4:N4"/>
    <mergeCell ref="O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4"/>
  <sheetViews>
    <sheetView workbookViewId="0">
      <selection activeCell="N33" sqref="N33"/>
    </sheetView>
  </sheetViews>
  <sheetFormatPr defaultRowHeight="12.75" x14ac:dyDescent="0.2"/>
  <cols>
    <col min="1" max="1" width="9.140625" style="86"/>
    <col min="2" max="2" width="11.85546875" style="86" customWidth="1"/>
    <col min="3" max="3" width="11.140625" style="86" customWidth="1"/>
    <col min="4" max="4" width="9.28515625" style="86" bestFit="1" customWidth="1"/>
    <col min="5" max="5" width="11.85546875" style="86" customWidth="1"/>
    <col min="6" max="6" width="10" style="86" bestFit="1" customWidth="1"/>
    <col min="7" max="7" width="11.42578125" style="86" customWidth="1"/>
    <col min="8" max="16384" width="9.140625" style="86"/>
  </cols>
  <sheetData>
    <row r="1" spans="1:7" x14ac:dyDescent="0.2">
      <c r="A1" s="389" t="s">
        <v>535</v>
      </c>
      <c r="B1" s="418"/>
      <c r="C1" s="418"/>
      <c r="D1" s="418"/>
      <c r="E1" s="418"/>
      <c r="F1" s="418"/>
      <c r="G1" s="418"/>
    </row>
    <row r="2" spans="1:7" x14ac:dyDescent="0.2">
      <c r="A2" s="421" t="s">
        <v>353</v>
      </c>
      <c r="B2" s="418"/>
      <c r="C2" s="418"/>
      <c r="D2" s="418"/>
      <c r="E2" s="418"/>
      <c r="F2" s="418"/>
      <c r="G2" s="418"/>
    </row>
    <row r="3" spans="1:7" ht="27" customHeight="1" x14ac:dyDescent="0.2">
      <c r="A3" s="921"/>
      <c r="B3" s="923" t="s">
        <v>354</v>
      </c>
      <c r="C3" s="936"/>
      <c r="D3" s="937"/>
      <c r="E3" s="922" t="s">
        <v>363</v>
      </c>
      <c r="F3" s="922"/>
      <c r="G3" s="923"/>
    </row>
    <row r="4" spans="1:7" ht="51" x14ac:dyDescent="0.2">
      <c r="A4" s="921"/>
      <c r="B4" s="422" t="s">
        <v>355</v>
      </c>
      <c r="C4" s="422" t="s">
        <v>356</v>
      </c>
      <c r="D4" s="422" t="s">
        <v>351</v>
      </c>
      <c r="E4" s="422" t="s">
        <v>355</v>
      </c>
      <c r="F4" s="422" t="s">
        <v>356</v>
      </c>
      <c r="G4" s="423" t="s">
        <v>351</v>
      </c>
    </row>
    <row r="5" spans="1:7" x14ac:dyDescent="0.2">
      <c r="A5" s="564">
        <v>2014</v>
      </c>
      <c r="B5" s="590">
        <v>5009</v>
      </c>
      <c r="C5" s="591">
        <v>2665</v>
      </c>
      <c r="D5" s="591" t="s">
        <v>123</v>
      </c>
      <c r="E5" s="591">
        <v>428</v>
      </c>
      <c r="F5" s="591">
        <v>1223</v>
      </c>
      <c r="G5" s="590" t="s">
        <v>123</v>
      </c>
    </row>
    <row r="6" spans="1:7" x14ac:dyDescent="0.2">
      <c r="A6" s="326">
        <v>2015</v>
      </c>
      <c r="B6" s="283">
        <v>4964</v>
      </c>
      <c r="C6" s="289">
        <v>3749</v>
      </c>
      <c r="D6" s="289" t="s">
        <v>123</v>
      </c>
      <c r="E6" s="289">
        <v>451</v>
      </c>
      <c r="F6" s="289">
        <v>1319</v>
      </c>
      <c r="G6" s="283" t="s">
        <v>123</v>
      </c>
    </row>
    <row r="7" spans="1:7" x14ac:dyDescent="0.2">
      <c r="A7" s="326">
        <v>2016</v>
      </c>
      <c r="B7" s="283">
        <v>4416</v>
      </c>
      <c r="C7" s="289">
        <v>3520</v>
      </c>
      <c r="D7" s="289" t="s">
        <v>123</v>
      </c>
      <c r="E7" s="289">
        <v>374</v>
      </c>
      <c r="F7" s="289">
        <v>1342</v>
      </c>
      <c r="G7" s="283" t="s">
        <v>123</v>
      </c>
    </row>
    <row r="8" spans="1:7" x14ac:dyDescent="0.2">
      <c r="A8" s="326">
        <v>2017</v>
      </c>
      <c r="B8" s="283">
        <v>4529</v>
      </c>
      <c r="C8" s="289">
        <v>4022</v>
      </c>
      <c r="D8" s="289" t="s">
        <v>123</v>
      </c>
      <c r="E8" s="289">
        <v>386</v>
      </c>
      <c r="F8" s="289">
        <v>1551</v>
      </c>
      <c r="G8" s="283" t="s">
        <v>123</v>
      </c>
    </row>
    <row r="9" spans="1:7" x14ac:dyDescent="0.2">
      <c r="A9" s="326">
        <v>2018</v>
      </c>
      <c r="B9" s="283">
        <v>4569</v>
      </c>
      <c r="C9" s="289">
        <v>4184</v>
      </c>
      <c r="D9" s="289" t="s">
        <v>123</v>
      </c>
      <c r="E9" s="289">
        <v>372</v>
      </c>
      <c r="F9" s="289">
        <v>1505</v>
      </c>
      <c r="G9" s="283" t="s">
        <v>123</v>
      </c>
    </row>
    <row r="10" spans="1:7" x14ac:dyDescent="0.2">
      <c r="A10" s="290"/>
      <c r="B10" s="283"/>
      <c r="C10" s="289"/>
      <c r="D10" s="289"/>
      <c r="E10" s="289"/>
      <c r="F10" s="289"/>
      <c r="G10" s="283"/>
    </row>
    <row r="11" spans="1:7" x14ac:dyDescent="0.2">
      <c r="A11" s="592">
        <v>2017</v>
      </c>
      <c r="B11" s="293"/>
      <c r="C11" s="293"/>
      <c r="D11" s="289"/>
      <c r="E11" s="293"/>
      <c r="F11" s="293"/>
      <c r="G11" s="289"/>
    </row>
    <row r="12" spans="1:7" x14ac:dyDescent="0.2">
      <c r="A12" s="293" t="s">
        <v>16</v>
      </c>
      <c r="B12" s="293">
        <v>1157</v>
      </c>
      <c r="C12" s="666">
        <v>979</v>
      </c>
      <c r="D12" s="289" t="s">
        <v>123</v>
      </c>
      <c r="E12" s="293">
        <v>104</v>
      </c>
      <c r="F12" s="666">
        <v>400</v>
      </c>
      <c r="G12" s="289" t="s">
        <v>123</v>
      </c>
    </row>
    <row r="13" spans="1:7" x14ac:dyDescent="0.2">
      <c r="A13" s="293" t="s">
        <v>17</v>
      </c>
      <c r="B13" s="293">
        <v>1237</v>
      </c>
      <c r="C13" s="293">
        <v>1091</v>
      </c>
      <c r="D13" s="289" t="s">
        <v>123</v>
      </c>
      <c r="E13" s="293">
        <v>106</v>
      </c>
      <c r="F13" s="293">
        <v>379</v>
      </c>
      <c r="G13" s="289" t="s">
        <v>123</v>
      </c>
    </row>
    <row r="14" spans="1:7" x14ac:dyDescent="0.2">
      <c r="A14" s="293" t="s">
        <v>18</v>
      </c>
      <c r="B14" s="293">
        <v>1122</v>
      </c>
      <c r="C14" s="293">
        <v>1134</v>
      </c>
      <c r="D14" s="289" t="s">
        <v>123</v>
      </c>
      <c r="E14" s="293">
        <v>97</v>
      </c>
      <c r="F14" s="293">
        <v>397</v>
      </c>
      <c r="G14" s="289" t="s">
        <v>123</v>
      </c>
    </row>
    <row r="15" spans="1:7" x14ac:dyDescent="0.2">
      <c r="A15" s="293"/>
      <c r="B15" s="293"/>
      <c r="C15" s="293"/>
      <c r="D15" s="289"/>
      <c r="E15" s="293"/>
      <c r="F15" s="293"/>
      <c r="G15" s="289"/>
    </row>
    <row r="16" spans="1:7" x14ac:dyDescent="0.2">
      <c r="A16" s="587">
        <v>2018</v>
      </c>
      <c r="B16" s="293"/>
      <c r="C16" s="293"/>
      <c r="D16" s="289"/>
      <c r="E16" s="293"/>
      <c r="F16" s="293"/>
      <c r="G16" s="289"/>
    </row>
    <row r="17" spans="1:7" x14ac:dyDescent="0.2">
      <c r="A17" s="209" t="s">
        <v>15</v>
      </c>
      <c r="B17" s="293">
        <v>1055</v>
      </c>
      <c r="C17" s="593">
        <v>814</v>
      </c>
      <c r="D17" s="289" t="s">
        <v>123</v>
      </c>
      <c r="E17" s="293">
        <v>81</v>
      </c>
      <c r="F17" s="293">
        <v>356</v>
      </c>
      <c r="G17" s="289" t="s">
        <v>123</v>
      </c>
    </row>
    <row r="18" spans="1:7" ht="12.75" customHeight="1" x14ac:dyDescent="0.2">
      <c r="A18" s="209" t="s">
        <v>16</v>
      </c>
      <c r="B18" s="293">
        <v>989</v>
      </c>
      <c r="C18" s="593">
        <v>1096</v>
      </c>
      <c r="D18" s="289" t="s">
        <v>123</v>
      </c>
      <c r="E18" s="293">
        <v>67</v>
      </c>
      <c r="F18" s="293">
        <v>383</v>
      </c>
      <c r="G18" s="289" t="s">
        <v>123</v>
      </c>
    </row>
    <row r="19" spans="1:7" x14ac:dyDescent="0.2">
      <c r="A19" s="209" t="s">
        <v>17</v>
      </c>
      <c r="B19" s="293">
        <v>1225</v>
      </c>
      <c r="C19" s="593">
        <v>1216</v>
      </c>
      <c r="D19" s="289" t="s">
        <v>123</v>
      </c>
      <c r="E19" s="293">
        <v>111</v>
      </c>
      <c r="F19" s="293">
        <v>392</v>
      </c>
      <c r="G19" s="289" t="s">
        <v>123</v>
      </c>
    </row>
    <row r="20" spans="1:7" ht="12.75" customHeight="1" x14ac:dyDescent="0.2">
      <c r="A20" s="209" t="s">
        <v>18</v>
      </c>
      <c r="B20" s="293">
        <v>1300</v>
      </c>
      <c r="C20" s="593">
        <v>1058</v>
      </c>
      <c r="D20" s="289" t="s">
        <v>123</v>
      </c>
      <c r="E20" s="293">
        <v>112</v>
      </c>
      <c r="F20" s="293">
        <v>373</v>
      </c>
      <c r="G20" s="289" t="s">
        <v>123</v>
      </c>
    </row>
    <row r="21" spans="1:7" x14ac:dyDescent="0.2">
      <c r="A21" s="209"/>
      <c r="B21" s="293"/>
      <c r="C21" s="593"/>
      <c r="D21" s="289"/>
      <c r="E21" s="293"/>
      <c r="F21" s="293"/>
      <c r="G21" s="289"/>
    </row>
    <row r="22" spans="1:7" ht="32.25" customHeight="1" x14ac:dyDescent="0.2">
      <c r="A22" s="209">
        <v>2019</v>
      </c>
      <c r="B22" s="293"/>
      <c r="C22" s="593"/>
      <c r="D22" s="289"/>
      <c r="E22" s="293"/>
      <c r="F22" s="293"/>
      <c r="G22" s="289"/>
    </row>
    <row r="23" spans="1:7" x14ac:dyDescent="0.2">
      <c r="A23" s="209" t="s">
        <v>15</v>
      </c>
      <c r="B23" s="293">
        <v>1127</v>
      </c>
      <c r="C23" s="667">
        <v>764</v>
      </c>
      <c r="D23" s="668" t="s">
        <v>123</v>
      </c>
      <c r="E23" s="666">
        <v>94</v>
      </c>
      <c r="F23" s="666">
        <v>342</v>
      </c>
      <c r="G23" s="289" t="s">
        <v>123</v>
      </c>
    </row>
    <row r="24" spans="1:7" ht="12.75" customHeight="1" x14ac:dyDescent="0.2">
      <c r="A24" s="938" t="s">
        <v>569</v>
      </c>
      <c r="B24" s="938"/>
      <c r="C24" s="938"/>
      <c r="D24" s="938"/>
      <c r="E24" s="938"/>
      <c r="F24" s="938"/>
      <c r="G24" s="938"/>
    </row>
    <row r="25" spans="1:7" x14ac:dyDescent="0.2">
      <c r="A25" s="326">
        <v>2013</v>
      </c>
      <c r="B25" s="296">
        <v>96.6</v>
      </c>
      <c r="C25" s="296">
        <v>118.5</v>
      </c>
      <c r="D25" s="283" t="s">
        <v>123</v>
      </c>
      <c r="E25" s="296">
        <v>99.6</v>
      </c>
      <c r="F25" s="296">
        <v>113.9</v>
      </c>
      <c r="G25" s="283" t="s">
        <v>123</v>
      </c>
    </row>
    <row r="26" spans="1:7" x14ac:dyDescent="0.2">
      <c r="A26" s="326">
        <v>2014</v>
      </c>
      <c r="B26" s="296">
        <v>96.493931805047197</v>
      </c>
      <c r="C26" s="296">
        <v>104.4</v>
      </c>
      <c r="D26" s="283" t="s">
        <v>123</v>
      </c>
      <c r="E26" s="296" t="e">
        <f>E5/#REF!*100</f>
        <v>#REF!</v>
      </c>
      <c r="F26" s="296">
        <v>105</v>
      </c>
      <c r="G26" s="283" t="s">
        <v>123</v>
      </c>
    </row>
    <row r="27" spans="1:7" x14ac:dyDescent="0.2">
      <c r="A27" s="326">
        <v>2015</v>
      </c>
      <c r="B27" s="283">
        <v>99.1</v>
      </c>
      <c r="C27" s="296">
        <v>140.69999999999999</v>
      </c>
      <c r="D27" s="283" t="s">
        <v>123</v>
      </c>
      <c r="E27" s="283">
        <v>105.4</v>
      </c>
      <c r="F27" s="283">
        <v>107.8</v>
      </c>
      <c r="G27" s="283" t="s">
        <v>123</v>
      </c>
    </row>
    <row r="28" spans="1:7" x14ac:dyDescent="0.2">
      <c r="A28" s="326">
        <v>2016</v>
      </c>
      <c r="B28" s="296">
        <v>89</v>
      </c>
      <c r="C28" s="296">
        <v>93.9</v>
      </c>
      <c r="D28" s="283" t="s">
        <v>123</v>
      </c>
      <c r="E28" s="283">
        <v>82.9</v>
      </c>
      <c r="F28" s="283">
        <v>101.7</v>
      </c>
      <c r="G28" s="283" t="s">
        <v>123</v>
      </c>
    </row>
    <row r="29" spans="1:7" x14ac:dyDescent="0.2">
      <c r="A29" s="326">
        <v>2017</v>
      </c>
      <c r="B29" s="296">
        <v>102.6</v>
      </c>
      <c r="C29" s="296">
        <v>114.3</v>
      </c>
      <c r="D29" s="283" t="s">
        <v>123</v>
      </c>
      <c r="E29" s="283">
        <v>103.2</v>
      </c>
      <c r="F29" s="283">
        <v>115.6</v>
      </c>
      <c r="G29" s="283" t="s">
        <v>123</v>
      </c>
    </row>
    <row r="30" spans="1:7" x14ac:dyDescent="0.2">
      <c r="A30" s="326">
        <v>2018</v>
      </c>
      <c r="B30" s="296">
        <v>100.9</v>
      </c>
      <c r="C30" s="296">
        <v>104</v>
      </c>
      <c r="D30" s="283" t="s">
        <v>123</v>
      </c>
      <c r="E30" s="283">
        <v>96.4</v>
      </c>
      <c r="F30" s="283">
        <v>97</v>
      </c>
      <c r="G30" s="283" t="s">
        <v>123</v>
      </c>
    </row>
    <row r="31" spans="1:7" x14ac:dyDescent="0.2">
      <c r="A31" s="290"/>
      <c r="B31" s="300"/>
      <c r="C31" s="300"/>
      <c r="D31" s="300"/>
      <c r="E31" s="300"/>
      <c r="F31" s="300"/>
      <c r="G31" s="301"/>
    </row>
    <row r="32" spans="1:7" x14ac:dyDescent="0.2">
      <c r="A32" s="424">
        <v>2017</v>
      </c>
      <c r="B32" s="296"/>
      <c r="C32" s="296"/>
      <c r="D32" s="296"/>
      <c r="E32" s="296"/>
      <c r="F32" s="296"/>
      <c r="G32" s="296"/>
    </row>
    <row r="33" spans="1:7" x14ac:dyDescent="0.2">
      <c r="A33" s="290" t="s">
        <v>16</v>
      </c>
      <c r="B33" s="298">
        <v>99.7</v>
      </c>
      <c r="C33" s="298">
        <v>126.9</v>
      </c>
      <c r="D33" s="293" t="s">
        <v>123</v>
      </c>
      <c r="E33" s="298">
        <v>97.9</v>
      </c>
      <c r="F33" s="298">
        <v>115.7</v>
      </c>
      <c r="G33" s="290" t="s">
        <v>123</v>
      </c>
    </row>
    <row r="34" spans="1:7" x14ac:dyDescent="0.2">
      <c r="A34" s="290" t="s">
        <v>17</v>
      </c>
      <c r="B34" s="300">
        <v>99.5</v>
      </c>
      <c r="C34" s="300">
        <v>115.5</v>
      </c>
      <c r="D34" s="293" t="s">
        <v>123</v>
      </c>
      <c r="E34" s="300">
        <v>98.2</v>
      </c>
      <c r="F34" s="300">
        <v>107.2</v>
      </c>
      <c r="G34" s="290" t="s">
        <v>123</v>
      </c>
    </row>
    <row r="35" spans="1:7" x14ac:dyDescent="0.2">
      <c r="A35" s="290" t="s">
        <v>18</v>
      </c>
      <c r="B35" s="300">
        <v>97.5</v>
      </c>
      <c r="C35" s="291">
        <v>113.3</v>
      </c>
      <c r="D35" s="293" t="s">
        <v>123</v>
      </c>
      <c r="E35" s="300">
        <v>110</v>
      </c>
      <c r="F35" s="300">
        <v>100</v>
      </c>
      <c r="G35" s="290" t="s">
        <v>123</v>
      </c>
    </row>
    <row r="36" spans="1:7" x14ac:dyDescent="0.2">
      <c r="A36" s="291"/>
      <c r="B36" s="291"/>
      <c r="C36" s="291"/>
      <c r="D36" s="291"/>
      <c r="E36" s="291"/>
      <c r="F36" s="291"/>
      <c r="G36" s="291"/>
    </row>
    <row r="37" spans="1:7" s="271" customFormat="1" x14ac:dyDescent="0.2">
      <c r="A37" s="587">
        <v>2018</v>
      </c>
      <c r="B37" s="291"/>
      <c r="C37" s="291"/>
      <c r="D37" s="291"/>
      <c r="E37" s="291"/>
      <c r="F37" s="291"/>
      <c r="G37" s="291"/>
    </row>
    <row r="38" spans="1:7" s="271" customFormat="1" x14ac:dyDescent="0.2">
      <c r="A38" s="209" t="s">
        <v>15</v>
      </c>
      <c r="B38" s="291">
        <v>104.1</v>
      </c>
      <c r="C38" s="291">
        <v>104.5</v>
      </c>
      <c r="D38" s="290" t="s">
        <v>123</v>
      </c>
      <c r="E38" s="291">
        <v>102.5</v>
      </c>
      <c r="F38" s="300">
        <v>102</v>
      </c>
      <c r="G38" s="290" t="s">
        <v>123</v>
      </c>
    </row>
    <row r="39" spans="1:7" x14ac:dyDescent="0.2">
      <c r="A39" s="209" t="s">
        <v>16</v>
      </c>
      <c r="B39" s="301">
        <v>85.5</v>
      </c>
      <c r="C39" s="301">
        <v>112</v>
      </c>
      <c r="D39" s="301" t="s">
        <v>123</v>
      </c>
      <c r="E39" s="301">
        <v>64.599999999999994</v>
      </c>
      <c r="F39" s="301">
        <v>95.8</v>
      </c>
      <c r="G39" s="301" t="s">
        <v>123</v>
      </c>
    </row>
    <row r="40" spans="1:7" x14ac:dyDescent="0.2">
      <c r="A40" s="209" t="s">
        <v>17</v>
      </c>
      <c r="B40" s="301">
        <v>99</v>
      </c>
      <c r="C40" s="301">
        <v>111.5</v>
      </c>
      <c r="D40" s="301" t="s">
        <v>123</v>
      </c>
      <c r="E40" s="301">
        <v>104.7</v>
      </c>
      <c r="F40" s="301">
        <v>103.4</v>
      </c>
      <c r="G40" s="301" t="s">
        <v>123</v>
      </c>
    </row>
    <row r="41" spans="1:7" x14ac:dyDescent="0.2">
      <c r="A41" s="209" t="s">
        <v>18</v>
      </c>
      <c r="B41" s="301">
        <v>115.9</v>
      </c>
      <c r="C41" s="301">
        <v>93.3</v>
      </c>
      <c r="D41" s="301" t="s">
        <v>123</v>
      </c>
      <c r="E41" s="301">
        <v>115.5</v>
      </c>
      <c r="F41" s="301">
        <v>94</v>
      </c>
      <c r="G41" s="301" t="s">
        <v>123</v>
      </c>
    </row>
    <row r="42" spans="1:7" x14ac:dyDescent="0.2">
      <c r="A42" s="209"/>
      <c r="B42" s="301"/>
      <c r="C42" s="301"/>
      <c r="D42" s="301"/>
      <c r="E42" s="301"/>
      <c r="F42" s="301"/>
      <c r="G42" s="301"/>
    </row>
    <row r="43" spans="1:7" x14ac:dyDescent="0.2">
      <c r="A43" s="209">
        <v>2019</v>
      </c>
      <c r="B43" s="301"/>
      <c r="C43" s="301"/>
      <c r="D43" s="301"/>
      <c r="E43" s="301"/>
      <c r="F43" s="301"/>
      <c r="G43" s="301"/>
    </row>
    <row r="44" spans="1:7" x14ac:dyDescent="0.2">
      <c r="A44" s="594" t="s">
        <v>15</v>
      </c>
      <c r="B44" s="595">
        <v>106.8</v>
      </c>
      <c r="C44" s="595">
        <v>91.9</v>
      </c>
      <c r="D44" s="595" t="s">
        <v>123</v>
      </c>
      <c r="E44" s="595">
        <v>116.8</v>
      </c>
      <c r="F44" s="595">
        <v>94.1</v>
      </c>
      <c r="G44" s="595" t="s">
        <v>123</v>
      </c>
    </row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L25"/>
  <sheetViews>
    <sheetView workbookViewId="0">
      <selection activeCell="P24" sqref="P24"/>
    </sheetView>
  </sheetViews>
  <sheetFormatPr defaultRowHeight="15" x14ac:dyDescent="0.25"/>
  <cols>
    <col min="1" max="2" width="9.140625" style="182"/>
    <col min="3" max="3" width="11.85546875" style="182" customWidth="1"/>
    <col min="4" max="4" width="12.85546875" style="182" customWidth="1"/>
    <col min="5" max="5" width="12.5703125" style="182" customWidth="1"/>
    <col min="6" max="6" width="11.42578125" style="182" customWidth="1"/>
    <col min="7" max="7" width="15" style="182" customWidth="1"/>
    <col min="8" max="16384" width="9.140625" style="182"/>
  </cols>
  <sheetData>
    <row r="1" spans="1:12" x14ac:dyDescent="0.25">
      <c r="A1" s="180" t="s">
        <v>534</v>
      </c>
      <c r="B1" s="181"/>
      <c r="C1" s="181"/>
      <c r="D1" s="181"/>
      <c r="E1" s="181"/>
      <c r="F1" s="181"/>
      <c r="G1" s="181"/>
    </row>
    <row r="2" spans="1:12" x14ac:dyDescent="0.25">
      <c r="A2" s="183" t="s">
        <v>357</v>
      </c>
      <c r="B2" s="181"/>
      <c r="C2" s="181"/>
      <c r="D2" s="181"/>
      <c r="E2" s="181"/>
      <c r="F2" s="181"/>
      <c r="G2" s="181"/>
    </row>
    <row r="3" spans="1:12" ht="15" customHeight="1" x14ac:dyDescent="0.25">
      <c r="A3" s="939"/>
      <c r="B3" s="940" t="s">
        <v>717</v>
      </c>
      <c r="C3" s="940"/>
      <c r="D3" s="940"/>
      <c r="E3" s="940" t="s">
        <v>358</v>
      </c>
      <c r="F3" s="940"/>
      <c r="G3" s="941"/>
    </row>
    <row r="4" spans="1:12" x14ac:dyDescent="0.25">
      <c r="A4" s="939"/>
      <c r="B4" s="940"/>
      <c r="C4" s="940"/>
      <c r="D4" s="940"/>
      <c r="E4" s="940"/>
      <c r="F4" s="940"/>
      <c r="G4" s="941"/>
    </row>
    <row r="5" spans="1:12" ht="29.25" customHeight="1" x14ac:dyDescent="0.25">
      <c r="A5" s="939"/>
      <c r="B5" s="940" t="s">
        <v>718</v>
      </c>
      <c r="C5" s="940" t="s">
        <v>359</v>
      </c>
      <c r="D5" s="940" t="s">
        <v>360</v>
      </c>
      <c r="E5" s="940" t="s">
        <v>361</v>
      </c>
      <c r="F5" s="940" t="s">
        <v>359</v>
      </c>
      <c r="G5" s="941" t="s">
        <v>360</v>
      </c>
    </row>
    <row r="6" spans="1:12" ht="29.25" customHeight="1" x14ac:dyDescent="0.25">
      <c r="A6" s="939"/>
      <c r="B6" s="940"/>
      <c r="C6" s="940"/>
      <c r="D6" s="940"/>
      <c r="E6" s="940"/>
      <c r="F6" s="940"/>
      <c r="G6" s="941"/>
    </row>
    <row r="7" spans="1:12" x14ac:dyDescent="0.25">
      <c r="A7" s="207">
        <v>2014</v>
      </c>
      <c r="B7" s="104">
        <v>25350</v>
      </c>
      <c r="C7" s="102">
        <v>87722</v>
      </c>
      <c r="D7" s="102">
        <v>6340</v>
      </c>
      <c r="E7" s="103">
        <v>122.4</v>
      </c>
      <c r="F7" s="103">
        <v>117.1</v>
      </c>
      <c r="G7" s="103">
        <v>78.513931888544903</v>
      </c>
    </row>
    <row r="8" spans="1:12" x14ac:dyDescent="0.25">
      <c r="A8" s="207">
        <v>2015</v>
      </c>
      <c r="B8" s="104">
        <v>25101</v>
      </c>
      <c r="C8" s="102">
        <v>41507</v>
      </c>
      <c r="D8" s="102">
        <v>9171</v>
      </c>
      <c r="E8" s="208">
        <v>99</v>
      </c>
      <c r="F8" s="102">
        <v>47.3</v>
      </c>
      <c r="G8" s="102">
        <v>144.69999999999999</v>
      </c>
    </row>
    <row r="9" spans="1:12" x14ac:dyDescent="0.25">
      <c r="A9" s="207">
        <v>2016</v>
      </c>
      <c r="B9" s="104">
        <v>23924</v>
      </c>
      <c r="C9" s="102">
        <v>43651</v>
      </c>
      <c r="D9" s="102">
        <v>28500</v>
      </c>
      <c r="E9" s="208">
        <v>95.3</v>
      </c>
      <c r="F9" s="102">
        <v>105.2</v>
      </c>
      <c r="G9" s="102">
        <v>310.8</v>
      </c>
    </row>
    <row r="10" spans="1:12" x14ac:dyDescent="0.25">
      <c r="A10" s="207">
        <v>2017</v>
      </c>
      <c r="B10" s="104">
        <v>23288</v>
      </c>
      <c r="C10" s="102">
        <v>40980</v>
      </c>
      <c r="D10" s="102">
        <v>17132</v>
      </c>
      <c r="E10" s="208">
        <v>97.3</v>
      </c>
      <c r="F10" s="102">
        <v>93.9</v>
      </c>
      <c r="G10" s="102">
        <v>60.1</v>
      </c>
      <c r="J10" s="425"/>
      <c r="K10" s="425"/>
      <c r="L10" s="425"/>
    </row>
    <row r="11" spans="1:12" x14ac:dyDescent="0.25">
      <c r="A11" s="207">
        <v>2018</v>
      </c>
      <c r="B11" s="104">
        <v>23956</v>
      </c>
      <c r="C11" s="102">
        <v>39672</v>
      </c>
      <c r="D11" s="102">
        <v>18556</v>
      </c>
      <c r="E11" s="208">
        <v>102.9</v>
      </c>
      <c r="F11" s="102">
        <v>96.8</v>
      </c>
      <c r="G11" s="102">
        <v>108.3</v>
      </c>
    </row>
    <row r="12" spans="1:12" x14ac:dyDescent="0.25">
      <c r="A12" s="209"/>
      <c r="B12" s="110"/>
      <c r="C12" s="110"/>
      <c r="D12" s="110"/>
      <c r="E12" s="122"/>
      <c r="F12" s="122"/>
      <c r="G12" s="122"/>
    </row>
    <row r="13" spans="1:12" x14ac:dyDescent="0.25">
      <c r="A13" s="335">
        <v>2017</v>
      </c>
      <c r="B13" s="335"/>
      <c r="C13" s="335"/>
      <c r="D13" s="335"/>
      <c r="E13" s="336"/>
      <c r="F13" s="336"/>
      <c r="G13" s="334"/>
    </row>
    <row r="14" spans="1:12" x14ac:dyDescent="0.25">
      <c r="A14" s="346" t="s">
        <v>16</v>
      </c>
      <c r="B14" s="335">
        <v>5993</v>
      </c>
      <c r="C14" s="335">
        <v>9849</v>
      </c>
      <c r="D14" s="350">
        <v>3694</v>
      </c>
      <c r="E14" s="351">
        <v>95.9</v>
      </c>
      <c r="F14" s="351">
        <v>93.3</v>
      </c>
      <c r="G14" s="351">
        <v>50.5</v>
      </c>
    </row>
    <row r="15" spans="1:12" x14ac:dyDescent="0.25">
      <c r="A15" s="346" t="s">
        <v>17</v>
      </c>
      <c r="B15" s="335">
        <v>5638</v>
      </c>
      <c r="C15" s="335">
        <v>10078</v>
      </c>
      <c r="D15" s="350">
        <v>3999</v>
      </c>
      <c r="E15" s="351">
        <v>98.9</v>
      </c>
      <c r="F15" s="351">
        <v>98.1</v>
      </c>
      <c r="G15" s="351">
        <v>53.6</v>
      </c>
    </row>
    <row r="16" spans="1:12" x14ac:dyDescent="0.25">
      <c r="A16" s="105" t="s">
        <v>18</v>
      </c>
      <c r="B16" s="331">
        <v>6061</v>
      </c>
      <c r="C16" s="331">
        <v>10768</v>
      </c>
      <c r="D16" s="331">
        <v>4741</v>
      </c>
      <c r="E16" s="332">
        <v>103.4</v>
      </c>
      <c r="F16" s="331">
        <v>88.5</v>
      </c>
      <c r="G16" s="331">
        <v>83.7</v>
      </c>
    </row>
    <row r="17" spans="1:12" x14ac:dyDescent="0.25">
      <c r="A17" s="333"/>
      <c r="B17" s="333"/>
      <c r="C17" s="333"/>
      <c r="D17" s="333"/>
      <c r="E17" s="333"/>
      <c r="F17" s="333"/>
      <c r="G17" s="333"/>
    </row>
    <row r="18" spans="1:12" x14ac:dyDescent="0.25">
      <c r="A18" s="335">
        <v>2018</v>
      </c>
    </row>
    <row r="19" spans="1:12" x14ac:dyDescent="0.25">
      <c r="A19" s="346" t="s">
        <v>15</v>
      </c>
      <c r="B19" s="346">
        <v>5825</v>
      </c>
      <c r="C19" s="346">
        <v>9990</v>
      </c>
      <c r="D19" s="346">
        <v>4666</v>
      </c>
      <c r="E19" s="346">
        <v>104.1</v>
      </c>
      <c r="F19" s="346">
        <v>97.1</v>
      </c>
      <c r="G19" s="346">
        <v>99.3</v>
      </c>
    </row>
    <row r="20" spans="1:12" x14ac:dyDescent="0.25">
      <c r="A20" s="485" t="s">
        <v>16</v>
      </c>
      <c r="B20" s="486">
        <v>6175</v>
      </c>
      <c r="C20" s="486">
        <v>9156</v>
      </c>
      <c r="D20" s="486">
        <v>4710</v>
      </c>
      <c r="E20" s="487">
        <v>103</v>
      </c>
      <c r="F20" s="487">
        <v>93</v>
      </c>
      <c r="G20" s="487">
        <v>127.5</v>
      </c>
    </row>
    <row r="21" spans="1:12" x14ac:dyDescent="0.25">
      <c r="A21" s="346" t="s">
        <v>17</v>
      </c>
      <c r="B21" s="335">
        <v>5880</v>
      </c>
      <c r="C21" s="335">
        <v>10049</v>
      </c>
      <c r="D21" s="335">
        <v>4095</v>
      </c>
      <c r="E21" s="335">
        <v>104.3</v>
      </c>
      <c r="F21" s="335">
        <v>99.7</v>
      </c>
      <c r="G21" s="335">
        <v>102.4</v>
      </c>
      <c r="H21" s="333"/>
    </row>
    <row r="22" spans="1:12" x14ac:dyDescent="0.25">
      <c r="A22" s="346" t="s">
        <v>18</v>
      </c>
      <c r="B22" s="335">
        <v>6076</v>
      </c>
      <c r="C22" s="335">
        <v>10477</v>
      </c>
      <c r="D22" s="335">
        <v>5085</v>
      </c>
      <c r="E22" s="335">
        <v>100.2</v>
      </c>
      <c r="F22" s="335">
        <v>97.3</v>
      </c>
      <c r="G22" s="335">
        <v>107.3</v>
      </c>
      <c r="H22" s="333"/>
    </row>
    <row r="23" spans="1:12" x14ac:dyDescent="0.25">
      <c r="A23" s="346"/>
      <c r="B23" s="335"/>
      <c r="C23" s="335"/>
      <c r="D23" s="335"/>
      <c r="E23" s="335"/>
      <c r="F23" s="335"/>
      <c r="G23" s="335"/>
      <c r="I23" s="425"/>
      <c r="J23" s="425"/>
      <c r="K23" s="425"/>
      <c r="L23" s="425"/>
    </row>
    <row r="24" spans="1:12" x14ac:dyDescent="0.25">
      <c r="A24" s="346">
        <v>2019</v>
      </c>
      <c r="B24" s="335"/>
      <c r="C24" s="335"/>
      <c r="D24" s="335"/>
      <c r="E24" s="335"/>
      <c r="F24" s="335"/>
      <c r="G24" s="335"/>
    </row>
    <row r="25" spans="1:12" x14ac:dyDescent="0.25">
      <c r="A25" s="463" t="s">
        <v>15</v>
      </c>
      <c r="B25" s="497">
        <v>5933</v>
      </c>
      <c r="C25" s="497">
        <v>10592</v>
      </c>
      <c r="D25" s="497">
        <v>4425</v>
      </c>
      <c r="E25" s="497">
        <v>101.9</v>
      </c>
      <c r="F25" s="669">
        <v>106</v>
      </c>
      <c r="G25" s="497">
        <v>94.8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opLeftCell="A16" zoomScale="85" zoomScaleNormal="85" workbookViewId="0">
      <selection activeCell="W7" sqref="W7"/>
    </sheetView>
  </sheetViews>
  <sheetFormatPr defaultRowHeight="15" x14ac:dyDescent="0.25"/>
  <cols>
    <col min="1" max="1" width="4.7109375" style="92" customWidth="1"/>
    <col min="2" max="2" width="25.42578125" style="92" customWidth="1"/>
    <col min="3" max="7" width="8.140625" style="78" customWidth="1"/>
    <col min="8" max="19" width="8.85546875" style="78" customWidth="1"/>
    <col min="20" max="16384" width="9.140625" style="92"/>
  </cols>
  <sheetData>
    <row r="1" spans="1:24" x14ac:dyDescent="0.25">
      <c r="A1" s="71" t="s">
        <v>905</v>
      </c>
      <c r="B1" s="85"/>
      <c r="C1" s="85"/>
      <c r="D1" s="85"/>
      <c r="E1" s="85"/>
      <c r="F1" s="85"/>
      <c r="G1" s="85"/>
      <c r="I1" s="85"/>
    </row>
    <row r="2" spans="1:24" x14ac:dyDescent="0.25">
      <c r="A2" s="52" t="s">
        <v>906</v>
      </c>
      <c r="B2" s="73"/>
      <c r="C2" s="73"/>
      <c r="D2" s="73"/>
      <c r="E2" s="73"/>
      <c r="F2" s="73"/>
      <c r="G2" s="73"/>
      <c r="I2" s="85"/>
    </row>
    <row r="3" spans="1:24" x14ac:dyDescent="0.25">
      <c r="B3" s="53"/>
      <c r="C3" s="73"/>
      <c r="D3" s="73"/>
      <c r="E3" s="73"/>
      <c r="F3" s="73"/>
      <c r="G3" s="73"/>
      <c r="T3" s="54" t="s">
        <v>29</v>
      </c>
    </row>
    <row r="4" spans="1:24" x14ac:dyDescent="0.25">
      <c r="A4" s="774"/>
      <c r="B4" s="775"/>
      <c r="C4" s="772">
        <v>2014</v>
      </c>
      <c r="D4" s="772">
        <v>2015</v>
      </c>
      <c r="E4" s="772">
        <v>2016</v>
      </c>
      <c r="F4" s="772">
        <v>2017</v>
      </c>
      <c r="G4" s="772">
        <v>2018</v>
      </c>
      <c r="H4" s="776">
        <v>2018</v>
      </c>
      <c r="I4" s="777"/>
      <c r="J4" s="777"/>
      <c r="K4" s="777"/>
      <c r="L4" s="777"/>
      <c r="M4" s="777"/>
      <c r="N4" s="778"/>
      <c r="O4" s="776">
        <v>2019</v>
      </c>
      <c r="P4" s="777"/>
      <c r="Q4" s="777"/>
      <c r="R4" s="777"/>
      <c r="S4" s="777"/>
      <c r="T4" s="777"/>
    </row>
    <row r="5" spans="1:24" ht="25.5" x14ac:dyDescent="0.25">
      <c r="A5" s="774"/>
      <c r="B5" s="775"/>
      <c r="C5" s="773"/>
      <c r="D5" s="773"/>
      <c r="E5" s="773"/>
      <c r="F5" s="773"/>
      <c r="G5" s="773"/>
      <c r="H5" s="679" t="s">
        <v>691</v>
      </c>
      <c r="I5" s="679" t="s">
        <v>719</v>
      </c>
      <c r="J5" s="679" t="s">
        <v>720</v>
      </c>
      <c r="K5" s="519" t="s">
        <v>555</v>
      </c>
      <c r="L5" s="519" t="s">
        <v>556</v>
      </c>
      <c r="M5" s="519" t="s">
        <v>557</v>
      </c>
      <c r="N5" s="519" t="s">
        <v>558</v>
      </c>
      <c r="O5" s="519" t="s">
        <v>1012</v>
      </c>
      <c r="P5" s="519" t="s">
        <v>1013</v>
      </c>
      <c r="Q5" s="639" t="s">
        <v>1014</v>
      </c>
      <c r="R5" s="519" t="s">
        <v>365</v>
      </c>
      <c r="S5" s="679" t="s">
        <v>366</v>
      </c>
      <c r="T5" s="942" t="s">
        <v>691</v>
      </c>
    </row>
    <row r="6" spans="1:24" ht="26.25" customHeight="1" x14ac:dyDescent="0.25">
      <c r="A6" s="766" t="s">
        <v>30</v>
      </c>
      <c r="B6" s="766"/>
      <c r="C6" s="279">
        <v>825</v>
      </c>
      <c r="D6" s="279">
        <v>831</v>
      </c>
      <c r="E6" s="367">
        <v>836</v>
      </c>
      <c r="F6" s="367">
        <v>831</v>
      </c>
      <c r="G6" s="367">
        <v>857</v>
      </c>
      <c r="H6" s="454">
        <v>849</v>
      </c>
      <c r="I6" s="520">
        <v>848</v>
      </c>
      <c r="J6" s="521">
        <v>852</v>
      </c>
      <c r="K6" s="522">
        <v>881</v>
      </c>
      <c r="L6" s="498">
        <v>884</v>
      </c>
      <c r="M6" s="498">
        <v>880</v>
      </c>
      <c r="N6" s="330">
        <v>891</v>
      </c>
      <c r="O6" s="330">
        <v>887</v>
      </c>
      <c r="P6" s="498">
        <v>896</v>
      </c>
      <c r="Q6" s="330">
        <v>886</v>
      </c>
      <c r="R6" s="498">
        <v>896</v>
      </c>
      <c r="S6" s="498">
        <v>903</v>
      </c>
      <c r="T6" s="498">
        <v>910</v>
      </c>
    </row>
    <row r="7" spans="1:24" ht="38.25" x14ac:dyDescent="0.25">
      <c r="A7" s="227" t="s">
        <v>31</v>
      </c>
      <c r="B7" s="619" t="s">
        <v>32</v>
      </c>
      <c r="C7" s="279">
        <v>675</v>
      </c>
      <c r="D7" s="279">
        <v>682</v>
      </c>
      <c r="E7" s="367">
        <v>710</v>
      </c>
      <c r="F7" s="367">
        <v>725</v>
      </c>
      <c r="G7" s="367">
        <v>729</v>
      </c>
      <c r="H7" s="369">
        <v>739</v>
      </c>
      <c r="I7" s="523">
        <v>733</v>
      </c>
      <c r="J7" s="521">
        <v>734</v>
      </c>
      <c r="K7" s="521">
        <v>750</v>
      </c>
      <c r="L7" s="330">
        <v>735</v>
      </c>
      <c r="M7" s="330">
        <v>743</v>
      </c>
      <c r="N7" s="330">
        <v>743</v>
      </c>
      <c r="O7" s="330">
        <v>739</v>
      </c>
      <c r="P7" s="330">
        <v>712</v>
      </c>
      <c r="Q7" s="330">
        <v>749</v>
      </c>
      <c r="R7" s="330">
        <v>750</v>
      </c>
      <c r="S7" s="330">
        <v>749</v>
      </c>
      <c r="T7" s="330">
        <v>752</v>
      </c>
      <c r="X7" s="440"/>
    </row>
    <row r="8" spans="1:24" ht="25.5" x14ac:dyDescent="0.25">
      <c r="A8" s="227" t="s">
        <v>33</v>
      </c>
      <c r="B8" s="619" t="s">
        <v>34</v>
      </c>
      <c r="C8" s="279" t="s">
        <v>726</v>
      </c>
      <c r="D8" s="279" t="s">
        <v>727</v>
      </c>
      <c r="E8" s="367">
        <v>1090</v>
      </c>
      <c r="F8" s="367">
        <v>1084</v>
      </c>
      <c r="G8" s="367">
        <v>1126</v>
      </c>
      <c r="H8" s="369">
        <v>1131</v>
      </c>
      <c r="I8" s="523">
        <v>1135</v>
      </c>
      <c r="J8" s="521">
        <v>1127</v>
      </c>
      <c r="K8" s="521">
        <v>1142</v>
      </c>
      <c r="L8" s="330">
        <v>1185</v>
      </c>
      <c r="M8" s="330">
        <v>1120</v>
      </c>
      <c r="N8" s="330">
        <v>1138</v>
      </c>
      <c r="O8" s="330">
        <v>1156</v>
      </c>
      <c r="P8" s="330">
        <v>1160</v>
      </c>
      <c r="Q8" s="330">
        <v>1143</v>
      </c>
      <c r="R8" s="330">
        <v>1154</v>
      </c>
      <c r="S8" s="330">
        <v>1169</v>
      </c>
      <c r="T8" s="330">
        <v>1175</v>
      </c>
    </row>
    <row r="9" spans="1:24" ht="25.5" x14ac:dyDescent="0.25">
      <c r="A9" s="227" t="s">
        <v>35</v>
      </c>
      <c r="B9" s="619" t="s">
        <v>36</v>
      </c>
      <c r="C9" s="279">
        <v>601</v>
      </c>
      <c r="D9" s="279">
        <v>612</v>
      </c>
      <c r="E9" s="367">
        <v>626</v>
      </c>
      <c r="F9" s="367">
        <v>638</v>
      </c>
      <c r="G9" s="367">
        <v>675</v>
      </c>
      <c r="H9" s="369">
        <v>667</v>
      </c>
      <c r="I9" s="523">
        <v>672</v>
      </c>
      <c r="J9" s="521">
        <v>670</v>
      </c>
      <c r="K9" s="521">
        <v>693</v>
      </c>
      <c r="L9" s="330">
        <v>703</v>
      </c>
      <c r="M9" s="330">
        <v>707</v>
      </c>
      <c r="N9" s="330">
        <v>719</v>
      </c>
      <c r="O9" s="330">
        <v>719</v>
      </c>
      <c r="P9" s="330">
        <v>714</v>
      </c>
      <c r="Q9" s="330">
        <v>715</v>
      </c>
      <c r="R9" s="330">
        <v>727</v>
      </c>
      <c r="S9" s="330">
        <v>727</v>
      </c>
      <c r="T9" s="330">
        <v>745</v>
      </c>
    </row>
    <row r="10" spans="1:24" ht="63.75" x14ac:dyDescent="0.25">
      <c r="A10" s="227" t="s">
        <v>37</v>
      </c>
      <c r="B10" s="619" t="s">
        <v>38</v>
      </c>
      <c r="C10" s="279" t="s">
        <v>728</v>
      </c>
      <c r="D10" s="279" t="s">
        <v>729</v>
      </c>
      <c r="E10" s="367">
        <v>1074</v>
      </c>
      <c r="F10" s="367">
        <v>1083</v>
      </c>
      <c r="G10" s="367">
        <v>1152</v>
      </c>
      <c r="H10" s="369">
        <v>1145</v>
      </c>
      <c r="I10" s="523">
        <v>1145</v>
      </c>
      <c r="J10" s="521">
        <v>1146</v>
      </c>
      <c r="K10" s="521">
        <v>1176</v>
      </c>
      <c r="L10" s="330">
        <v>1196</v>
      </c>
      <c r="M10" s="330">
        <v>1185</v>
      </c>
      <c r="N10" s="330">
        <v>1196</v>
      </c>
      <c r="O10" s="330">
        <v>1218</v>
      </c>
      <c r="P10" s="330">
        <v>1224</v>
      </c>
      <c r="Q10" s="330">
        <v>1199</v>
      </c>
      <c r="R10" s="330">
        <v>1205</v>
      </c>
      <c r="S10" s="330">
        <v>1203</v>
      </c>
      <c r="T10" s="330">
        <v>1200</v>
      </c>
    </row>
    <row r="11" spans="1:24" ht="89.25" x14ac:dyDescent="0.25">
      <c r="A11" s="227" t="s">
        <v>39</v>
      </c>
      <c r="B11" s="619" t="s">
        <v>40</v>
      </c>
      <c r="C11" s="279">
        <v>666</v>
      </c>
      <c r="D11" s="279">
        <v>679</v>
      </c>
      <c r="E11" s="367">
        <v>688</v>
      </c>
      <c r="F11" s="367">
        <v>696</v>
      </c>
      <c r="G11" s="367">
        <v>759</v>
      </c>
      <c r="H11" s="369">
        <v>750</v>
      </c>
      <c r="I11" s="523">
        <v>750</v>
      </c>
      <c r="J11" s="521">
        <v>754</v>
      </c>
      <c r="K11" s="521">
        <v>789</v>
      </c>
      <c r="L11" s="330">
        <v>803</v>
      </c>
      <c r="M11" s="330">
        <v>798</v>
      </c>
      <c r="N11" s="330">
        <v>804</v>
      </c>
      <c r="O11" s="330">
        <v>798</v>
      </c>
      <c r="P11" s="330">
        <v>792</v>
      </c>
      <c r="Q11" s="330">
        <v>780</v>
      </c>
      <c r="R11" s="330">
        <v>775</v>
      </c>
      <c r="S11" s="330">
        <v>786</v>
      </c>
      <c r="T11" s="330">
        <v>798</v>
      </c>
    </row>
    <row r="12" spans="1:24" ht="25.5" x14ac:dyDescent="0.25">
      <c r="A12" s="227" t="s">
        <v>41</v>
      </c>
      <c r="B12" s="619" t="s">
        <v>42</v>
      </c>
      <c r="C12" s="279">
        <v>531</v>
      </c>
      <c r="D12" s="279">
        <v>520</v>
      </c>
      <c r="E12" s="367">
        <v>537</v>
      </c>
      <c r="F12" s="367">
        <v>548</v>
      </c>
      <c r="G12" s="367">
        <v>580</v>
      </c>
      <c r="H12" s="369">
        <v>570</v>
      </c>
      <c r="I12" s="523">
        <v>561</v>
      </c>
      <c r="J12" s="521">
        <v>570</v>
      </c>
      <c r="K12" s="521">
        <v>613</v>
      </c>
      <c r="L12" s="330">
        <v>609</v>
      </c>
      <c r="M12" s="330">
        <v>618</v>
      </c>
      <c r="N12" s="330">
        <v>625</v>
      </c>
      <c r="O12" s="330">
        <v>632</v>
      </c>
      <c r="P12" s="330">
        <v>617</v>
      </c>
      <c r="Q12" s="330">
        <v>617</v>
      </c>
      <c r="R12" s="330">
        <v>625</v>
      </c>
      <c r="S12" s="330">
        <v>623</v>
      </c>
      <c r="T12" s="330">
        <v>629</v>
      </c>
    </row>
    <row r="13" spans="1:24" ht="63.75" x14ac:dyDescent="0.25">
      <c r="A13" s="227" t="s">
        <v>43</v>
      </c>
      <c r="B13" s="619" t="s">
        <v>44</v>
      </c>
      <c r="C13" s="279">
        <v>610</v>
      </c>
      <c r="D13" s="279">
        <v>602</v>
      </c>
      <c r="E13" s="367">
        <v>585</v>
      </c>
      <c r="F13" s="367">
        <v>589</v>
      </c>
      <c r="G13" s="367">
        <v>628</v>
      </c>
      <c r="H13" s="369">
        <v>620</v>
      </c>
      <c r="I13" s="523">
        <v>613</v>
      </c>
      <c r="J13" s="521">
        <v>621</v>
      </c>
      <c r="K13" s="521">
        <v>645</v>
      </c>
      <c r="L13" s="330">
        <v>672</v>
      </c>
      <c r="M13" s="330">
        <v>661</v>
      </c>
      <c r="N13" s="330">
        <v>660</v>
      </c>
      <c r="O13" s="330">
        <v>653</v>
      </c>
      <c r="P13" s="330">
        <v>688</v>
      </c>
      <c r="Q13" s="330">
        <v>687</v>
      </c>
      <c r="R13" s="330">
        <v>686</v>
      </c>
      <c r="S13" s="330">
        <v>691</v>
      </c>
      <c r="T13" s="330">
        <v>692</v>
      </c>
    </row>
    <row r="14" spans="1:24" ht="25.5" x14ac:dyDescent="0.25">
      <c r="A14" s="227" t="s">
        <v>45</v>
      </c>
      <c r="B14" s="619" t="s">
        <v>46</v>
      </c>
      <c r="C14" s="279">
        <v>618</v>
      </c>
      <c r="D14" s="279">
        <v>629</v>
      </c>
      <c r="E14" s="367">
        <v>626</v>
      </c>
      <c r="F14" s="367">
        <v>630</v>
      </c>
      <c r="G14" s="367">
        <v>652</v>
      </c>
      <c r="H14" s="369">
        <v>648</v>
      </c>
      <c r="I14" s="523">
        <v>640</v>
      </c>
      <c r="J14" s="521">
        <v>637</v>
      </c>
      <c r="K14" s="521">
        <v>677</v>
      </c>
      <c r="L14" s="330">
        <v>680</v>
      </c>
      <c r="M14" s="330">
        <v>687</v>
      </c>
      <c r="N14" s="330">
        <v>690</v>
      </c>
      <c r="O14" s="330">
        <v>671</v>
      </c>
      <c r="P14" s="330">
        <v>683</v>
      </c>
      <c r="Q14" s="330">
        <v>674</v>
      </c>
      <c r="R14" s="330">
        <v>665</v>
      </c>
      <c r="S14" s="330">
        <v>672</v>
      </c>
      <c r="T14" s="330">
        <v>691</v>
      </c>
    </row>
    <row r="15" spans="1:24" ht="63.75" x14ac:dyDescent="0.25">
      <c r="A15" s="227" t="s">
        <v>47</v>
      </c>
      <c r="B15" s="619" t="s">
        <v>48</v>
      </c>
      <c r="C15" s="279">
        <v>555</v>
      </c>
      <c r="D15" s="279">
        <v>581</v>
      </c>
      <c r="E15" s="367">
        <v>561</v>
      </c>
      <c r="F15" s="367">
        <v>562</v>
      </c>
      <c r="G15" s="367">
        <v>575</v>
      </c>
      <c r="H15" s="369">
        <v>559</v>
      </c>
      <c r="I15" s="523">
        <v>550</v>
      </c>
      <c r="J15" s="521">
        <v>548</v>
      </c>
      <c r="K15" s="521">
        <v>592</v>
      </c>
      <c r="L15" s="330">
        <v>594</v>
      </c>
      <c r="M15" s="330">
        <v>599</v>
      </c>
      <c r="N15" s="330">
        <v>666</v>
      </c>
      <c r="O15" s="330">
        <v>618</v>
      </c>
      <c r="P15" s="330">
        <v>643</v>
      </c>
      <c r="Q15" s="330">
        <v>634</v>
      </c>
      <c r="R15" s="330">
        <v>617</v>
      </c>
      <c r="S15" s="330">
        <v>636</v>
      </c>
      <c r="T15" s="330">
        <v>635</v>
      </c>
    </row>
    <row r="16" spans="1:24" ht="25.5" x14ac:dyDescent="0.25">
      <c r="A16" s="227" t="s">
        <v>49</v>
      </c>
      <c r="B16" s="619" t="s">
        <v>50</v>
      </c>
      <c r="C16" s="279" t="s">
        <v>731</v>
      </c>
      <c r="D16" s="279" t="s">
        <v>732</v>
      </c>
      <c r="E16" s="367">
        <v>1161</v>
      </c>
      <c r="F16" s="367">
        <v>1136</v>
      </c>
      <c r="G16" s="367">
        <v>1204</v>
      </c>
      <c r="H16" s="369">
        <v>1185</v>
      </c>
      <c r="I16" s="523">
        <v>1178</v>
      </c>
      <c r="J16" s="521">
        <v>1208</v>
      </c>
      <c r="K16" s="521">
        <v>1245</v>
      </c>
      <c r="L16" s="330">
        <v>1216</v>
      </c>
      <c r="M16" s="330">
        <v>1204</v>
      </c>
      <c r="N16" s="330">
        <v>1239</v>
      </c>
      <c r="O16" s="330">
        <v>1255</v>
      </c>
      <c r="P16" s="330">
        <v>1262</v>
      </c>
      <c r="Q16" s="330">
        <v>975</v>
      </c>
      <c r="R16" s="330">
        <v>1252</v>
      </c>
      <c r="S16" s="330">
        <v>1266</v>
      </c>
      <c r="T16" s="330">
        <v>1263</v>
      </c>
    </row>
    <row r="17" spans="1:20" ht="38.25" x14ac:dyDescent="0.25">
      <c r="A17" s="227" t="s">
        <v>51</v>
      </c>
      <c r="B17" s="619" t="s">
        <v>52</v>
      </c>
      <c r="C17" s="279" t="s">
        <v>733</v>
      </c>
      <c r="D17" s="279" t="s">
        <v>734</v>
      </c>
      <c r="E17" s="367">
        <v>1269</v>
      </c>
      <c r="F17" s="367">
        <v>1321</v>
      </c>
      <c r="G17" s="367">
        <v>1369</v>
      </c>
      <c r="H17" s="369">
        <v>1345</v>
      </c>
      <c r="I17" s="523">
        <v>1351</v>
      </c>
      <c r="J17" s="521">
        <v>1444</v>
      </c>
      <c r="K17" s="521">
        <v>1421</v>
      </c>
      <c r="L17" s="330">
        <v>1359</v>
      </c>
      <c r="M17" s="330">
        <v>1379</v>
      </c>
      <c r="N17" s="330">
        <v>1413</v>
      </c>
      <c r="O17" s="330">
        <v>1375</v>
      </c>
      <c r="P17" s="330">
        <v>1378</v>
      </c>
      <c r="Q17" s="330">
        <v>1445</v>
      </c>
      <c r="R17" s="330">
        <v>1385</v>
      </c>
      <c r="S17" s="330">
        <v>1385</v>
      </c>
      <c r="T17" s="330">
        <v>1404</v>
      </c>
    </row>
    <row r="18" spans="1:20" ht="25.5" x14ac:dyDescent="0.25">
      <c r="A18" s="227" t="s">
        <v>53</v>
      </c>
      <c r="B18" s="619" t="s">
        <v>54</v>
      </c>
      <c r="C18" s="279">
        <v>723</v>
      </c>
      <c r="D18" s="279">
        <v>683</v>
      </c>
      <c r="E18" s="367">
        <v>679</v>
      </c>
      <c r="F18" s="367">
        <v>623</v>
      </c>
      <c r="G18" s="367">
        <v>646</v>
      </c>
      <c r="H18" s="369">
        <v>634</v>
      </c>
      <c r="I18" s="523">
        <v>613</v>
      </c>
      <c r="J18" s="521">
        <v>607</v>
      </c>
      <c r="K18" s="521">
        <v>651</v>
      </c>
      <c r="L18" s="330">
        <v>693</v>
      </c>
      <c r="M18" s="330">
        <v>718</v>
      </c>
      <c r="N18" s="330">
        <v>722</v>
      </c>
      <c r="O18" s="330">
        <v>782</v>
      </c>
      <c r="P18" s="330">
        <v>737</v>
      </c>
      <c r="Q18" s="330">
        <v>736</v>
      </c>
      <c r="R18" s="330">
        <v>768</v>
      </c>
      <c r="S18" s="330">
        <v>742</v>
      </c>
      <c r="T18" s="330">
        <v>751</v>
      </c>
    </row>
    <row r="19" spans="1:20" ht="51" x14ac:dyDescent="0.25">
      <c r="A19" s="227" t="s">
        <v>55</v>
      </c>
      <c r="B19" s="619" t="s">
        <v>56</v>
      </c>
      <c r="C19" s="279">
        <v>817</v>
      </c>
      <c r="D19" s="279">
        <v>772</v>
      </c>
      <c r="E19" s="367">
        <v>794</v>
      </c>
      <c r="F19" s="367">
        <v>896</v>
      </c>
      <c r="G19" s="367">
        <v>901</v>
      </c>
      <c r="H19" s="369">
        <v>887</v>
      </c>
      <c r="I19" s="523">
        <v>906</v>
      </c>
      <c r="J19" s="521">
        <v>890</v>
      </c>
      <c r="K19" s="521">
        <v>916</v>
      </c>
      <c r="L19" s="330">
        <v>911</v>
      </c>
      <c r="M19" s="330">
        <v>922</v>
      </c>
      <c r="N19" s="330">
        <v>956</v>
      </c>
      <c r="O19" s="330">
        <v>911</v>
      </c>
      <c r="P19" s="330">
        <v>909</v>
      </c>
      <c r="Q19" s="330">
        <v>928</v>
      </c>
      <c r="R19" s="330">
        <v>905</v>
      </c>
      <c r="S19" s="330">
        <v>912</v>
      </c>
      <c r="T19" s="330">
        <v>935</v>
      </c>
    </row>
    <row r="20" spans="1:20" ht="51" x14ac:dyDescent="0.25">
      <c r="A20" s="227" t="s">
        <v>57</v>
      </c>
      <c r="B20" s="619" t="s">
        <v>58</v>
      </c>
      <c r="C20" s="279">
        <v>483</v>
      </c>
      <c r="D20" s="279">
        <v>515</v>
      </c>
      <c r="E20" s="367">
        <v>518</v>
      </c>
      <c r="F20" s="367">
        <v>552</v>
      </c>
      <c r="G20" s="367">
        <v>581</v>
      </c>
      <c r="H20" s="369">
        <v>569</v>
      </c>
      <c r="I20" s="523">
        <v>579</v>
      </c>
      <c r="J20" s="521">
        <v>571</v>
      </c>
      <c r="K20" s="521">
        <v>589</v>
      </c>
      <c r="L20" s="330">
        <v>609</v>
      </c>
      <c r="M20" s="330">
        <v>617</v>
      </c>
      <c r="N20" s="330">
        <v>625</v>
      </c>
      <c r="O20" s="330">
        <v>624</v>
      </c>
      <c r="P20" s="330">
        <v>678</v>
      </c>
      <c r="Q20" s="330">
        <v>670</v>
      </c>
      <c r="R20" s="330">
        <v>683</v>
      </c>
      <c r="S20" s="330">
        <v>676</v>
      </c>
      <c r="T20" s="330">
        <v>679</v>
      </c>
    </row>
    <row r="21" spans="1:20" ht="51" x14ac:dyDescent="0.25">
      <c r="A21" s="227" t="s">
        <v>59</v>
      </c>
      <c r="B21" s="619" t="s">
        <v>60</v>
      </c>
      <c r="C21" s="279" t="s">
        <v>730</v>
      </c>
      <c r="D21" s="279" t="s">
        <v>735</v>
      </c>
      <c r="E21" s="367">
        <v>1115</v>
      </c>
      <c r="F21" s="367">
        <v>1098</v>
      </c>
      <c r="G21" s="367">
        <v>1126</v>
      </c>
      <c r="H21" s="369">
        <v>1116</v>
      </c>
      <c r="I21" s="523">
        <v>1112</v>
      </c>
      <c r="J21" s="521">
        <v>1116</v>
      </c>
      <c r="K21" s="521">
        <v>1154</v>
      </c>
      <c r="L21" s="330">
        <v>1146</v>
      </c>
      <c r="M21" s="330">
        <v>1145</v>
      </c>
      <c r="N21" s="330">
        <v>1152</v>
      </c>
      <c r="O21" s="330">
        <v>1157</v>
      </c>
      <c r="P21" s="330">
        <v>1164</v>
      </c>
      <c r="Q21" s="330">
        <v>1152</v>
      </c>
      <c r="R21" s="330">
        <v>1157</v>
      </c>
      <c r="S21" s="330">
        <v>1165</v>
      </c>
      <c r="T21" s="330">
        <v>1178</v>
      </c>
    </row>
    <row r="22" spans="1:20" ht="25.5" x14ac:dyDescent="0.25">
      <c r="A22" s="227" t="s">
        <v>61</v>
      </c>
      <c r="B22" s="228" t="s">
        <v>62</v>
      </c>
      <c r="C22" s="279">
        <v>843</v>
      </c>
      <c r="D22" s="279">
        <v>851</v>
      </c>
      <c r="E22" s="367">
        <v>855</v>
      </c>
      <c r="F22" s="367">
        <v>833</v>
      </c>
      <c r="G22" s="367">
        <v>846</v>
      </c>
      <c r="H22" s="369">
        <v>843</v>
      </c>
      <c r="I22" s="523">
        <v>841</v>
      </c>
      <c r="J22" s="521">
        <v>844</v>
      </c>
      <c r="K22" s="521">
        <v>881</v>
      </c>
      <c r="L22" s="330">
        <v>860</v>
      </c>
      <c r="M22" s="330">
        <v>847</v>
      </c>
      <c r="N22" s="330">
        <v>849</v>
      </c>
      <c r="O22" s="330">
        <v>848</v>
      </c>
      <c r="P22" s="330">
        <v>886</v>
      </c>
      <c r="Q22" s="330">
        <v>897</v>
      </c>
      <c r="R22" s="330">
        <v>900</v>
      </c>
      <c r="S22" s="330">
        <v>901</v>
      </c>
      <c r="T22" s="330">
        <v>903</v>
      </c>
    </row>
    <row r="23" spans="1:20" ht="51" x14ac:dyDescent="0.25">
      <c r="A23" s="227" t="s">
        <v>63</v>
      </c>
      <c r="B23" s="619" t="s">
        <v>64</v>
      </c>
      <c r="C23" s="279" t="s">
        <v>736</v>
      </c>
      <c r="D23" s="279" t="s">
        <v>737</v>
      </c>
      <c r="E23" s="367">
        <v>1059</v>
      </c>
      <c r="F23" s="367">
        <v>1041</v>
      </c>
      <c r="G23" s="367">
        <v>1047</v>
      </c>
      <c r="H23" s="369">
        <v>1039</v>
      </c>
      <c r="I23" s="523">
        <v>1046</v>
      </c>
      <c r="J23" s="521">
        <v>1034</v>
      </c>
      <c r="K23" s="521">
        <v>1055</v>
      </c>
      <c r="L23" s="330">
        <v>1082</v>
      </c>
      <c r="M23" s="330">
        <v>1052</v>
      </c>
      <c r="N23" s="330">
        <v>1079</v>
      </c>
      <c r="O23" s="330">
        <v>1070</v>
      </c>
      <c r="P23" s="330">
        <v>1071</v>
      </c>
      <c r="Q23" s="330">
        <v>1076</v>
      </c>
      <c r="R23" s="330">
        <v>1060</v>
      </c>
      <c r="S23" s="330">
        <v>1072</v>
      </c>
      <c r="T23" s="330">
        <v>1080</v>
      </c>
    </row>
    <row r="24" spans="1:20" ht="25.5" x14ac:dyDescent="0.25">
      <c r="A24" s="227" t="s">
        <v>65</v>
      </c>
      <c r="B24" s="619" t="s">
        <v>66</v>
      </c>
      <c r="C24" s="279">
        <v>566</v>
      </c>
      <c r="D24" s="279">
        <v>551</v>
      </c>
      <c r="E24" s="367">
        <v>548</v>
      </c>
      <c r="F24" s="367">
        <v>564</v>
      </c>
      <c r="G24" s="367">
        <v>588</v>
      </c>
      <c r="H24" s="369">
        <v>577</v>
      </c>
      <c r="I24" s="523">
        <v>580</v>
      </c>
      <c r="J24" s="521">
        <v>580</v>
      </c>
      <c r="K24" s="521">
        <v>601</v>
      </c>
      <c r="L24" s="330">
        <v>620</v>
      </c>
      <c r="M24" s="330">
        <v>608</v>
      </c>
      <c r="N24" s="330">
        <v>611</v>
      </c>
      <c r="O24" s="330">
        <v>599</v>
      </c>
      <c r="P24" s="330">
        <v>640</v>
      </c>
      <c r="Q24" s="330">
        <v>635</v>
      </c>
      <c r="R24" s="330">
        <v>626</v>
      </c>
      <c r="S24" s="330">
        <v>642</v>
      </c>
      <c r="T24" s="330">
        <v>625</v>
      </c>
    </row>
    <row r="25" spans="1:20" ht="25.5" x14ac:dyDescent="0.25">
      <c r="A25" s="266" t="s">
        <v>67</v>
      </c>
      <c r="B25" s="315" t="s">
        <v>68</v>
      </c>
      <c r="C25" s="316">
        <v>703</v>
      </c>
      <c r="D25" s="316">
        <v>695</v>
      </c>
      <c r="E25" s="368">
        <v>685</v>
      </c>
      <c r="F25" s="368">
        <v>813</v>
      </c>
      <c r="G25" s="368">
        <v>797</v>
      </c>
      <c r="H25" s="370">
        <v>782</v>
      </c>
      <c r="I25" s="524">
        <v>758</v>
      </c>
      <c r="J25" s="525">
        <v>770</v>
      </c>
      <c r="K25" s="525">
        <v>789</v>
      </c>
      <c r="L25" s="570">
        <v>848</v>
      </c>
      <c r="M25" s="570">
        <v>838</v>
      </c>
      <c r="N25" s="570">
        <v>927</v>
      </c>
      <c r="O25" s="570">
        <v>909</v>
      </c>
      <c r="P25" s="570">
        <v>903</v>
      </c>
      <c r="Q25" s="570">
        <v>908</v>
      </c>
      <c r="R25" s="570">
        <v>906</v>
      </c>
      <c r="S25" s="570">
        <v>911</v>
      </c>
      <c r="T25" s="686">
        <v>895</v>
      </c>
    </row>
  </sheetData>
  <mergeCells count="9">
    <mergeCell ref="H4:N4"/>
    <mergeCell ref="O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L15" sqref="L15"/>
    </sheetView>
  </sheetViews>
  <sheetFormatPr defaultRowHeight="15" x14ac:dyDescent="0.25"/>
  <cols>
    <col min="1" max="1" width="11.85546875" style="92" customWidth="1"/>
    <col min="2" max="7" width="19.140625" style="92" customWidth="1"/>
    <col min="8" max="16384" width="9.140625" style="92"/>
  </cols>
  <sheetData>
    <row r="1" spans="1:12" x14ac:dyDescent="0.25">
      <c r="A1" s="71" t="s">
        <v>907</v>
      </c>
      <c r="B1" s="85"/>
      <c r="C1" s="85"/>
      <c r="D1" s="85"/>
      <c r="E1" s="93"/>
      <c r="F1" s="93"/>
      <c r="G1" s="93"/>
    </row>
    <row r="2" spans="1:12" x14ac:dyDescent="0.25">
      <c r="A2" s="76" t="s">
        <v>908</v>
      </c>
      <c r="B2" s="85"/>
      <c r="C2" s="85"/>
      <c r="D2" s="85"/>
      <c r="E2" s="93"/>
      <c r="F2" s="93"/>
      <c r="G2" s="93"/>
    </row>
    <row r="3" spans="1:12" x14ac:dyDescent="0.25">
      <c r="A3" s="779"/>
      <c r="B3" s="780" t="s">
        <v>69</v>
      </c>
      <c r="C3" s="780"/>
      <c r="D3" s="780"/>
      <c r="E3" s="780" t="s">
        <v>70</v>
      </c>
      <c r="F3" s="780"/>
      <c r="G3" s="781"/>
    </row>
    <row r="4" spans="1:12" x14ac:dyDescent="0.25">
      <c r="A4" s="779"/>
      <c r="B4" s="782" t="s">
        <v>71</v>
      </c>
      <c r="C4" s="782"/>
      <c r="D4" s="782"/>
      <c r="E4" s="782" t="s">
        <v>72</v>
      </c>
      <c r="F4" s="782"/>
      <c r="G4" s="783"/>
    </row>
    <row r="5" spans="1:12" ht="51" x14ac:dyDescent="0.25">
      <c r="A5" s="779"/>
      <c r="B5" s="628" t="s">
        <v>1050</v>
      </c>
      <c r="C5" s="628" t="s">
        <v>1051</v>
      </c>
      <c r="D5" s="571" t="s">
        <v>1052</v>
      </c>
      <c r="E5" s="628" t="s">
        <v>1050</v>
      </c>
      <c r="F5" s="628" t="s">
        <v>1051</v>
      </c>
      <c r="G5" s="572" t="s">
        <v>1052</v>
      </c>
    </row>
    <row r="6" spans="1:12" x14ac:dyDescent="0.25">
      <c r="A6" s="618">
        <v>2018</v>
      </c>
      <c r="B6" s="113"/>
      <c r="C6" s="113"/>
      <c r="D6" s="113"/>
      <c r="E6" s="113"/>
      <c r="F6" s="113"/>
      <c r="G6" s="113"/>
    </row>
    <row r="7" spans="1:12" s="59" customFormat="1" x14ac:dyDescent="0.25">
      <c r="A7" s="509" t="s">
        <v>373</v>
      </c>
      <c r="B7" s="527">
        <v>100.3</v>
      </c>
      <c r="C7" s="528">
        <v>102.5</v>
      </c>
      <c r="D7" s="528">
        <v>99.093359602507206</v>
      </c>
      <c r="E7" s="528">
        <v>100.5</v>
      </c>
      <c r="F7" s="528">
        <v>100.9</v>
      </c>
      <c r="G7" s="528">
        <v>99.332860805703632</v>
      </c>
      <c r="J7" s="371"/>
      <c r="L7" s="92"/>
    </row>
    <row r="8" spans="1:12" x14ac:dyDescent="0.25">
      <c r="A8" s="509" t="s">
        <v>629</v>
      </c>
      <c r="B8" s="527">
        <v>99.9</v>
      </c>
      <c r="C8" s="528">
        <v>102.2</v>
      </c>
      <c r="D8" s="528">
        <v>99.022368184250368</v>
      </c>
      <c r="E8" s="528">
        <v>100.5</v>
      </c>
      <c r="F8" s="528">
        <v>100.7</v>
      </c>
      <c r="G8" s="528">
        <v>99.830473305344128</v>
      </c>
      <c r="J8" s="371"/>
    </row>
    <row r="9" spans="1:12" x14ac:dyDescent="0.25">
      <c r="A9" s="2" t="s">
        <v>636</v>
      </c>
      <c r="B9" s="2">
        <v>100.4</v>
      </c>
      <c r="C9" s="2">
        <v>102.4</v>
      </c>
      <c r="D9" s="108">
        <v>99.45064658892548</v>
      </c>
      <c r="E9" s="2">
        <v>100.4</v>
      </c>
      <c r="F9" s="2">
        <v>100.8</v>
      </c>
      <c r="G9" s="108">
        <v>100.29536160223338</v>
      </c>
      <c r="J9" s="371"/>
    </row>
    <row r="10" spans="1:12" x14ac:dyDescent="0.25">
      <c r="A10" s="509" t="s">
        <v>376</v>
      </c>
      <c r="B10" s="2">
        <v>103.4</v>
      </c>
      <c r="C10" s="2">
        <v>106.2</v>
      </c>
      <c r="D10" s="108">
        <v>102.83918624229646</v>
      </c>
      <c r="E10" s="2">
        <v>103.1</v>
      </c>
      <c r="F10" s="2">
        <v>104.5</v>
      </c>
      <c r="G10" s="108">
        <v>103.43082597295765</v>
      </c>
      <c r="J10" s="371"/>
    </row>
    <row r="11" spans="1:12" x14ac:dyDescent="0.25">
      <c r="A11" s="509" t="s">
        <v>377</v>
      </c>
      <c r="B11" s="529">
        <v>100.3</v>
      </c>
      <c r="C11" s="529">
        <v>106.4</v>
      </c>
      <c r="D11" s="529">
        <v>103.17282907918835</v>
      </c>
      <c r="E11" s="529">
        <v>99</v>
      </c>
      <c r="F11" s="529">
        <v>104.7</v>
      </c>
      <c r="G11" s="529">
        <v>102.39237196681707</v>
      </c>
      <c r="J11" s="371"/>
    </row>
    <row r="12" spans="1:12" x14ac:dyDescent="0.25">
      <c r="A12" s="509" t="s">
        <v>378</v>
      </c>
      <c r="B12" s="2">
        <v>99.5</v>
      </c>
      <c r="C12" s="2">
        <v>105.7</v>
      </c>
      <c r="D12" s="108">
        <v>102.67021559145191</v>
      </c>
      <c r="E12" s="2">
        <v>99.5</v>
      </c>
      <c r="F12" s="108">
        <v>104</v>
      </c>
      <c r="G12" s="108">
        <v>101.87108190898219</v>
      </c>
      <c r="J12" s="371"/>
    </row>
    <row r="13" spans="1:12" x14ac:dyDescent="0.25">
      <c r="A13" s="510" t="s">
        <v>379</v>
      </c>
      <c r="B13" s="2">
        <v>101.3</v>
      </c>
      <c r="C13" s="2">
        <v>106.7</v>
      </c>
      <c r="D13" s="108">
        <v>103.98985111394599</v>
      </c>
      <c r="E13" s="2">
        <v>101.6</v>
      </c>
      <c r="F13" s="2">
        <v>105.2</v>
      </c>
      <c r="G13" s="108">
        <v>103.48339772404682</v>
      </c>
      <c r="J13" s="371"/>
    </row>
    <row r="14" spans="1:12" s="59" customFormat="1" x14ac:dyDescent="0.25">
      <c r="A14" s="680">
        <v>2019</v>
      </c>
      <c r="B14" s="2"/>
      <c r="C14" s="2"/>
      <c r="D14" s="108"/>
      <c r="E14" s="2"/>
      <c r="F14" s="2"/>
      <c r="G14" s="108"/>
      <c r="J14" s="371"/>
      <c r="L14" s="92"/>
    </row>
    <row r="15" spans="1:12" x14ac:dyDescent="0.25">
      <c r="A15" s="510" t="s">
        <v>364</v>
      </c>
      <c r="B15" s="2">
        <v>99.6</v>
      </c>
      <c r="C15" s="2">
        <v>107.5</v>
      </c>
      <c r="D15" s="2">
        <v>103.6</v>
      </c>
      <c r="E15" s="2">
        <v>99.4</v>
      </c>
      <c r="F15" s="526">
        <v>106</v>
      </c>
      <c r="G15" s="2">
        <v>102.9</v>
      </c>
      <c r="J15" s="371"/>
    </row>
    <row r="16" spans="1:12" s="59" customFormat="1" x14ac:dyDescent="0.25">
      <c r="A16" s="509" t="s">
        <v>380</v>
      </c>
      <c r="B16" s="108">
        <v>101</v>
      </c>
      <c r="C16" s="108">
        <v>106.5</v>
      </c>
      <c r="D16" s="108">
        <v>104.6</v>
      </c>
      <c r="E16" s="526">
        <v>100.5</v>
      </c>
      <c r="F16" s="108">
        <v>105.7</v>
      </c>
      <c r="G16" s="108">
        <v>103.4</v>
      </c>
      <c r="J16" s="371"/>
      <c r="L16" s="92"/>
    </row>
    <row r="17" spans="1:7" s="59" customFormat="1" x14ac:dyDescent="0.25">
      <c r="A17" s="509" t="s">
        <v>370</v>
      </c>
      <c r="B17" s="108">
        <v>98.9</v>
      </c>
      <c r="C17" s="108">
        <v>105.6</v>
      </c>
      <c r="D17" s="108">
        <v>103.5</v>
      </c>
      <c r="E17" s="108">
        <v>98.7</v>
      </c>
      <c r="F17" s="108">
        <v>105</v>
      </c>
      <c r="G17" s="108">
        <v>102</v>
      </c>
    </row>
    <row r="18" spans="1:7" x14ac:dyDescent="0.25">
      <c r="A18" s="509" t="s">
        <v>580</v>
      </c>
      <c r="B18" s="2">
        <v>101.1</v>
      </c>
      <c r="C18" s="2">
        <v>106.7</v>
      </c>
      <c r="D18" s="2">
        <v>104.6</v>
      </c>
      <c r="E18" s="526">
        <v>102.1</v>
      </c>
      <c r="F18" s="108">
        <v>106</v>
      </c>
      <c r="G18" s="2">
        <v>104.1</v>
      </c>
    </row>
    <row r="19" spans="1:7" x14ac:dyDescent="0.25">
      <c r="A19" s="510" t="s">
        <v>372</v>
      </c>
      <c r="B19" s="2">
        <v>100.7</v>
      </c>
      <c r="C19" s="2">
        <v>106.6</v>
      </c>
      <c r="D19" s="2">
        <v>105.4</v>
      </c>
      <c r="E19" s="2">
        <v>100.6</v>
      </c>
      <c r="F19" s="108">
        <v>106</v>
      </c>
      <c r="G19" s="2">
        <v>104.7</v>
      </c>
    </row>
    <row r="20" spans="1:7" x14ac:dyDescent="0.25">
      <c r="A20" s="458" t="s">
        <v>373</v>
      </c>
      <c r="B20" s="687">
        <v>100.8</v>
      </c>
      <c r="C20" s="687">
        <v>107.1</v>
      </c>
      <c r="D20" s="687">
        <v>106.2</v>
      </c>
      <c r="E20" s="687">
        <v>101.4</v>
      </c>
      <c r="F20" s="687">
        <v>106.8</v>
      </c>
      <c r="G20" s="687">
        <v>106.2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E27" sqref="E27"/>
    </sheetView>
  </sheetViews>
  <sheetFormatPr defaultRowHeight="15" x14ac:dyDescent="0.25"/>
  <cols>
    <col min="2" max="2" width="12.5703125" customWidth="1"/>
    <col min="3" max="3" width="16.7109375" customWidth="1"/>
    <col min="4" max="4" width="17.42578125" customWidth="1"/>
    <col min="5" max="5" width="18.28515625" customWidth="1"/>
  </cols>
  <sheetData>
    <row r="1" spans="1:5" x14ac:dyDescent="0.25">
      <c r="A1" s="71" t="s">
        <v>1137</v>
      </c>
      <c r="B1" s="73"/>
      <c r="C1" s="73"/>
      <c r="D1" s="85"/>
      <c r="E1" s="85"/>
    </row>
    <row r="2" spans="1:5" x14ac:dyDescent="0.25">
      <c r="A2" s="688" t="s">
        <v>1138</v>
      </c>
      <c r="B2" s="78"/>
      <c r="C2" s="78"/>
      <c r="D2" s="78"/>
      <c r="E2" s="78"/>
    </row>
    <row r="3" spans="1:5" ht="30.75" customHeight="1" x14ac:dyDescent="0.25">
      <c r="A3" s="779"/>
      <c r="B3" s="784" t="s">
        <v>1139</v>
      </c>
      <c r="C3" s="784"/>
      <c r="D3" s="784"/>
      <c r="E3" s="785" t="s">
        <v>1140</v>
      </c>
    </row>
    <row r="4" spans="1:5" ht="106.5" customHeight="1" x14ac:dyDescent="0.25">
      <c r="A4" s="779"/>
      <c r="B4" s="681" t="s">
        <v>814</v>
      </c>
      <c r="C4" s="681" t="s">
        <v>1141</v>
      </c>
      <c r="D4" s="681" t="s">
        <v>1142</v>
      </c>
      <c r="E4" s="785"/>
    </row>
    <row r="5" spans="1:5" x14ac:dyDescent="0.25">
      <c r="A5" s="114">
        <v>2014</v>
      </c>
      <c r="B5" s="145" t="s">
        <v>1143</v>
      </c>
      <c r="C5" s="145" t="s">
        <v>1144</v>
      </c>
      <c r="D5" s="145" t="s">
        <v>1145</v>
      </c>
      <c r="E5" s="145" t="s">
        <v>1146</v>
      </c>
    </row>
    <row r="6" spans="1:5" x14ac:dyDescent="0.25">
      <c r="A6" s="114">
        <v>2015</v>
      </c>
      <c r="B6" s="145" t="s">
        <v>1147</v>
      </c>
      <c r="C6" s="145" t="s">
        <v>1148</v>
      </c>
      <c r="D6" s="145" t="s">
        <v>1149</v>
      </c>
      <c r="E6" s="145" t="s">
        <v>1150</v>
      </c>
    </row>
    <row r="7" spans="1:5" x14ac:dyDescent="0.25">
      <c r="A7" s="114">
        <v>2016</v>
      </c>
      <c r="B7" s="145" t="s">
        <v>1151</v>
      </c>
      <c r="C7" s="145" t="s">
        <v>1152</v>
      </c>
      <c r="D7" s="145" t="s">
        <v>1153</v>
      </c>
      <c r="E7" s="145" t="s">
        <v>1154</v>
      </c>
    </row>
    <row r="8" spans="1:5" x14ac:dyDescent="0.25">
      <c r="A8" s="114">
        <v>2017</v>
      </c>
      <c r="B8" s="145" t="s">
        <v>1155</v>
      </c>
      <c r="C8" s="145" t="s">
        <v>1156</v>
      </c>
      <c r="D8" s="145" t="s">
        <v>1157</v>
      </c>
      <c r="E8" s="145" t="s">
        <v>1158</v>
      </c>
    </row>
    <row r="9" spans="1:5" x14ac:dyDescent="0.25">
      <c r="A9" s="114">
        <v>2018</v>
      </c>
      <c r="B9" s="145">
        <v>266309</v>
      </c>
      <c r="C9" s="145">
        <v>225342</v>
      </c>
      <c r="D9" s="145">
        <v>40967</v>
      </c>
      <c r="E9" s="145">
        <v>96005</v>
      </c>
    </row>
    <row r="10" spans="1:5" x14ac:dyDescent="0.25">
      <c r="A10" s="114"/>
      <c r="B10" s="145"/>
      <c r="C10" s="145"/>
      <c r="D10" s="145"/>
      <c r="E10" s="145"/>
    </row>
    <row r="11" spans="1:5" x14ac:dyDescent="0.25">
      <c r="A11" s="114">
        <v>2018</v>
      </c>
      <c r="B11" s="145"/>
      <c r="C11" s="145"/>
      <c r="D11" s="145"/>
      <c r="E11" s="145"/>
    </row>
    <row r="12" spans="1:5" x14ac:dyDescent="0.25">
      <c r="A12" s="3" t="s">
        <v>370</v>
      </c>
      <c r="B12" s="145">
        <v>263739</v>
      </c>
      <c r="C12" s="145">
        <v>223007</v>
      </c>
      <c r="D12" s="145">
        <v>40732</v>
      </c>
      <c r="E12" s="145" t="s">
        <v>1159</v>
      </c>
    </row>
    <row r="13" spans="1:5" x14ac:dyDescent="0.25">
      <c r="A13" s="3" t="s">
        <v>376</v>
      </c>
      <c r="B13" s="145">
        <v>268879</v>
      </c>
      <c r="C13" s="145">
        <v>227677</v>
      </c>
      <c r="D13" s="145">
        <v>41202</v>
      </c>
      <c r="E13" s="145">
        <v>100981</v>
      </c>
    </row>
    <row r="14" spans="1:5" x14ac:dyDescent="0.25">
      <c r="A14" s="3"/>
      <c r="B14" s="145"/>
      <c r="C14" s="145"/>
      <c r="D14" s="145"/>
      <c r="E14" s="145"/>
    </row>
    <row r="15" spans="1:5" x14ac:dyDescent="0.25">
      <c r="A15" s="114">
        <v>2019</v>
      </c>
      <c r="B15" s="145"/>
      <c r="C15" s="145"/>
      <c r="D15" s="145"/>
      <c r="E15" s="145"/>
    </row>
    <row r="16" spans="1:5" x14ac:dyDescent="0.25">
      <c r="A16" s="3" t="s">
        <v>370</v>
      </c>
      <c r="B16" s="145">
        <v>269313</v>
      </c>
      <c r="C16" s="145">
        <v>228525</v>
      </c>
      <c r="D16" s="145">
        <v>40788</v>
      </c>
      <c r="E16" s="145">
        <v>93371</v>
      </c>
    </row>
    <row r="17" spans="1:5" x14ac:dyDescent="0.25">
      <c r="A17" s="3"/>
      <c r="B17" s="145"/>
      <c r="C17" s="145"/>
      <c r="D17" s="145"/>
      <c r="E17" s="145"/>
    </row>
    <row r="18" spans="1:5" x14ac:dyDescent="0.25">
      <c r="A18" s="135" t="s">
        <v>1160</v>
      </c>
      <c r="B18" s="358"/>
      <c r="C18" s="358"/>
      <c r="D18" s="358"/>
      <c r="E18" s="358"/>
    </row>
    <row r="19" spans="1:5" x14ac:dyDescent="0.25">
      <c r="A19" s="682" t="s">
        <v>1161</v>
      </c>
      <c r="B19" s="358"/>
      <c r="C19" s="358"/>
      <c r="D19" s="358"/>
      <c r="E19" s="358"/>
    </row>
  </sheetData>
  <mergeCells count="3">
    <mergeCell ref="A3:A4"/>
    <mergeCell ref="B3:D3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4" workbookViewId="0">
      <selection activeCell="F9" sqref="F9"/>
    </sheetView>
  </sheetViews>
  <sheetFormatPr defaultRowHeight="15" x14ac:dyDescent="0.25"/>
  <cols>
    <col min="2" max="2" width="37" customWidth="1"/>
  </cols>
  <sheetData>
    <row r="1" spans="1:10" x14ac:dyDescent="0.25">
      <c r="A1" s="71" t="s">
        <v>1162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x14ac:dyDescent="0.25">
      <c r="A2" s="52" t="s">
        <v>1163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x14ac:dyDescent="0.25">
      <c r="A3" s="85"/>
      <c r="B3" s="73"/>
      <c r="C3" s="85"/>
      <c r="D3" s="85"/>
      <c r="E3" s="85"/>
      <c r="F3" s="85"/>
      <c r="G3" s="85"/>
      <c r="H3" s="85"/>
      <c r="I3" s="85"/>
      <c r="J3" s="85"/>
    </row>
    <row r="4" spans="1:10" x14ac:dyDescent="0.25">
      <c r="A4" s="779"/>
      <c r="B4" s="790"/>
      <c r="C4" s="791">
        <v>2014</v>
      </c>
      <c r="D4" s="791">
        <v>2015</v>
      </c>
      <c r="E4" s="791">
        <v>2016</v>
      </c>
      <c r="F4" s="791">
        <v>2017</v>
      </c>
      <c r="G4" s="791">
        <v>2018</v>
      </c>
      <c r="H4" s="787">
        <v>2018</v>
      </c>
      <c r="I4" s="788"/>
      <c r="J4" s="689">
        <v>2019</v>
      </c>
    </row>
    <row r="5" spans="1:10" ht="25.5" x14ac:dyDescent="0.25">
      <c r="A5" s="779"/>
      <c r="B5" s="790"/>
      <c r="C5" s="792"/>
      <c r="D5" s="792"/>
      <c r="E5" s="792"/>
      <c r="F5" s="792"/>
      <c r="G5" s="792"/>
      <c r="H5" s="690" t="s">
        <v>1164</v>
      </c>
      <c r="I5" s="690" t="s">
        <v>1165</v>
      </c>
      <c r="J5" s="690" t="s">
        <v>1164</v>
      </c>
    </row>
    <row r="6" spans="1:10" ht="39" customHeight="1" x14ac:dyDescent="0.25">
      <c r="A6" s="789" t="s">
        <v>830</v>
      </c>
      <c r="B6" s="789"/>
      <c r="C6" s="691" t="s">
        <v>1143</v>
      </c>
      <c r="D6" s="691" t="s">
        <v>1147</v>
      </c>
      <c r="E6" s="691" t="s">
        <v>1151</v>
      </c>
      <c r="F6" s="691">
        <v>260608</v>
      </c>
      <c r="G6" s="691">
        <v>266309</v>
      </c>
      <c r="H6" s="498">
        <v>263739</v>
      </c>
      <c r="I6" s="498">
        <v>268879</v>
      </c>
      <c r="J6" s="691">
        <v>269313</v>
      </c>
    </row>
    <row r="7" spans="1:10" ht="8.25" customHeight="1" x14ac:dyDescent="0.25">
      <c r="A7" s="786"/>
      <c r="B7" s="786"/>
      <c r="C7" s="691"/>
      <c r="D7" s="691"/>
      <c r="E7" s="691"/>
      <c r="F7" s="691"/>
      <c r="G7" s="691"/>
      <c r="H7" s="330"/>
      <c r="I7" s="330"/>
      <c r="J7" s="691"/>
    </row>
    <row r="8" spans="1:10" ht="25.5" customHeight="1" x14ac:dyDescent="0.25">
      <c r="A8" s="786" t="s">
        <v>1166</v>
      </c>
      <c r="B8" s="786"/>
      <c r="C8" s="691" t="s">
        <v>1145</v>
      </c>
      <c r="D8" s="691" t="s">
        <v>1149</v>
      </c>
      <c r="E8" s="691" t="s">
        <v>1153</v>
      </c>
      <c r="F8" s="691">
        <v>40709</v>
      </c>
      <c r="G8" s="691">
        <v>40967</v>
      </c>
      <c r="H8" s="330">
        <v>40732</v>
      </c>
      <c r="I8" s="330">
        <v>41202</v>
      </c>
      <c r="J8" s="691">
        <v>40788</v>
      </c>
    </row>
    <row r="9" spans="1:10" x14ac:dyDescent="0.25">
      <c r="A9" s="786"/>
      <c r="B9" s="786"/>
      <c r="C9" s="691" t="s">
        <v>111</v>
      </c>
      <c r="D9" s="691"/>
      <c r="E9" s="691"/>
      <c r="F9" s="691"/>
      <c r="G9" s="691"/>
      <c r="H9" s="330"/>
      <c r="I9" s="330"/>
      <c r="J9" s="691"/>
    </row>
    <row r="10" spans="1:10" ht="27.75" customHeight="1" x14ac:dyDescent="0.25">
      <c r="A10" s="786" t="s">
        <v>1167</v>
      </c>
      <c r="B10" s="786"/>
      <c r="C10" s="691" t="s">
        <v>1144</v>
      </c>
      <c r="D10" s="691" t="s">
        <v>1148</v>
      </c>
      <c r="E10" s="691" t="s">
        <v>1152</v>
      </c>
      <c r="F10" s="691">
        <v>219899</v>
      </c>
      <c r="G10" s="691">
        <v>225342</v>
      </c>
      <c r="H10" s="330">
        <v>223007</v>
      </c>
      <c r="I10" s="330">
        <v>227677</v>
      </c>
      <c r="J10" s="691">
        <v>228525</v>
      </c>
    </row>
    <row r="11" spans="1:10" x14ac:dyDescent="0.25">
      <c r="A11" s="786"/>
      <c r="B11" s="786"/>
      <c r="C11" s="691"/>
      <c r="D11" s="691"/>
      <c r="E11" s="691"/>
      <c r="F11" s="691"/>
      <c r="G11" s="691"/>
      <c r="H11" s="330"/>
      <c r="I11" s="330"/>
      <c r="J11" s="691"/>
    </row>
    <row r="12" spans="1:10" ht="27.75" customHeight="1" x14ac:dyDescent="0.25">
      <c r="A12" s="692" t="s">
        <v>31</v>
      </c>
      <c r="B12" s="693" t="s">
        <v>1168</v>
      </c>
      <c r="C12" s="691" t="s">
        <v>1169</v>
      </c>
      <c r="D12" s="691" t="s">
        <v>1170</v>
      </c>
      <c r="E12" s="691" t="s">
        <v>1171</v>
      </c>
      <c r="F12" s="691">
        <v>7690</v>
      </c>
      <c r="G12" s="691">
        <v>7802</v>
      </c>
      <c r="H12" s="694">
        <v>7629</v>
      </c>
      <c r="I12" s="330">
        <v>7975</v>
      </c>
      <c r="J12" s="691">
        <v>7744</v>
      </c>
    </row>
    <row r="13" spans="1:10" ht="30" customHeight="1" x14ac:dyDescent="0.25">
      <c r="A13" s="692" t="s">
        <v>33</v>
      </c>
      <c r="B13" s="693" t="s">
        <v>1172</v>
      </c>
      <c r="C13" s="691" t="s">
        <v>1173</v>
      </c>
      <c r="D13" s="691" t="s">
        <v>1174</v>
      </c>
      <c r="E13" s="691" t="s">
        <v>1175</v>
      </c>
      <c r="F13" s="691">
        <v>5356</v>
      </c>
      <c r="G13" s="691">
        <v>5113</v>
      </c>
      <c r="H13" s="694">
        <v>5361</v>
      </c>
      <c r="I13" s="330">
        <v>4865</v>
      </c>
      <c r="J13" s="691">
        <v>5162</v>
      </c>
    </row>
    <row r="14" spans="1:10" ht="29.25" customHeight="1" x14ac:dyDescent="0.25">
      <c r="A14" s="692" t="s">
        <v>35</v>
      </c>
      <c r="B14" s="693" t="s">
        <v>1176</v>
      </c>
      <c r="C14" s="691" t="s">
        <v>1177</v>
      </c>
      <c r="D14" s="691" t="s">
        <v>1178</v>
      </c>
      <c r="E14" s="691" t="s">
        <v>1179</v>
      </c>
      <c r="F14" s="691">
        <v>47828</v>
      </c>
      <c r="G14" s="691">
        <v>49459</v>
      </c>
      <c r="H14" s="694">
        <v>49000</v>
      </c>
      <c r="I14" s="330">
        <v>49918</v>
      </c>
      <c r="J14" s="691">
        <v>49136</v>
      </c>
    </row>
    <row r="15" spans="1:10" ht="55.5" customHeight="1" x14ac:dyDescent="0.25">
      <c r="A15" s="692" t="s">
        <v>37</v>
      </c>
      <c r="B15" s="693" t="s">
        <v>1180</v>
      </c>
      <c r="C15" s="691" t="s">
        <v>1181</v>
      </c>
      <c r="D15" s="691" t="s">
        <v>1182</v>
      </c>
      <c r="E15" s="691" t="s">
        <v>1183</v>
      </c>
      <c r="F15" s="691">
        <v>8201</v>
      </c>
      <c r="G15" s="691">
        <v>8679</v>
      </c>
      <c r="H15" s="694">
        <v>8226</v>
      </c>
      <c r="I15" s="330">
        <v>9132</v>
      </c>
      <c r="J15" s="691">
        <v>8926</v>
      </c>
    </row>
    <row r="16" spans="1:10" ht="66" customHeight="1" x14ac:dyDescent="0.25">
      <c r="A16" s="692" t="s">
        <v>39</v>
      </c>
      <c r="B16" s="693" t="s">
        <v>1184</v>
      </c>
      <c r="C16" s="691" t="s">
        <v>1185</v>
      </c>
      <c r="D16" s="691" t="s">
        <v>1186</v>
      </c>
      <c r="E16" s="691" t="s">
        <v>1187</v>
      </c>
      <c r="F16" s="691">
        <v>4905</v>
      </c>
      <c r="G16" s="691">
        <v>4845</v>
      </c>
      <c r="H16" s="694">
        <v>4756</v>
      </c>
      <c r="I16" s="330">
        <v>4933</v>
      </c>
      <c r="J16" s="691">
        <v>4961</v>
      </c>
    </row>
    <row r="17" spans="1:10" ht="27" customHeight="1" x14ac:dyDescent="0.25">
      <c r="A17" s="692" t="s">
        <v>41</v>
      </c>
      <c r="B17" s="693" t="s">
        <v>1188</v>
      </c>
      <c r="C17" s="691" t="s">
        <v>1189</v>
      </c>
      <c r="D17" s="691" t="s">
        <v>1190</v>
      </c>
      <c r="E17" s="691" t="s">
        <v>1191</v>
      </c>
      <c r="F17" s="691">
        <v>10574</v>
      </c>
      <c r="G17" s="691">
        <v>10905</v>
      </c>
      <c r="H17" s="694">
        <v>10738</v>
      </c>
      <c r="I17" s="330">
        <v>11073</v>
      </c>
      <c r="J17" s="691">
        <v>10866</v>
      </c>
    </row>
    <row r="18" spans="1:10" ht="56.25" customHeight="1" x14ac:dyDescent="0.25">
      <c r="A18" s="692" t="s">
        <v>43</v>
      </c>
      <c r="B18" s="693" t="s">
        <v>1192</v>
      </c>
      <c r="C18" s="691" t="s">
        <v>1193</v>
      </c>
      <c r="D18" s="691" t="s">
        <v>1194</v>
      </c>
      <c r="E18" s="691" t="s">
        <v>1195</v>
      </c>
      <c r="F18" s="691">
        <v>32600</v>
      </c>
      <c r="G18" s="691">
        <v>33436</v>
      </c>
      <c r="H18" s="694">
        <v>32938</v>
      </c>
      <c r="I18" s="330">
        <v>33934</v>
      </c>
      <c r="J18" s="691">
        <v>34281</v>
      </c>
    </row>
    <row r="19" spans="1:10" ht="28.5" customHeight="1" x14ac:dyDescent="0.25">
      <c r="A19" s="692" t="s">
        <v>45</v>
      </c>
      <c r="B19" s="693" t="s">
        <v>1196</v>
      </c>
      <c r="C19" s="691" t="s">
        <v>1197</v>
      </c>
      <c r="D19" s="691" t="s">
        <v>1198</v>
      </c>
      <c r="E19" s="691" t="s">
        <v>1199</v>
      </c>
      <c r="F19" s="691">
        <v>10130</v>
      </c>
      <c r="G19" s="691">
        <v>10195</v>
      </c>
      <c r="H19" s="694">
        <v>10162</v>
      </c>
      <c r="I19" s="330">
        <v>10228</v>
      </c>
      <c r="J19" s="691">
        <v>10221</v>
      </c>
    </row>
    <row r="20" spans="1:10" ht="56.25" customHeight="1" x14ac:dyDescent="0.25">
      <c r="A20" s="692" t="s">
        <v>47</v>
      </c>
      <c r="B20" s="693" t="s">
        <v>1200</v>
      </c>
      <c r="C20" s="691" t="s">
        <v>1201</v>
      </c>
      <c r="D20" s="691" t="s">
        <v>1202</v>
      </c>
      <c r="E20" s="691" t="s">
        <v>1203</v>
      </c>
      <c r="F20" s="691">
        <v>2780</v>
      </c>
      <c r="G20" s="691">
        <v>3090</v>
      </c>
      <c r="H20" s="694">
        <v>3015</v>
      </c>
      <c r="I20" s="330">
        <v>3166</v>
      </c>
      <c r="J20" s="691">
        <v>3220</v>
      </c>
    </row>
    <row r="21" spans="1:10" ht="29.25" customHeight="1" x14ac:dyDescent="0.25">
      <c r="A21" s="692" t="s">
        <v>49</v>
      </c>
      <c r="B21" s="693" t="s">
        <v>1204</v>
      </c>
      <c r="C21" s="691" t="s">
        <v>1205</v>
      </c>
      <c r="D21" s="691" t="s">
        <v>1206</v>
      </c>
      <c r="E21" s="691" t="s">
        <v>1207</v>
      </c>
      <c r="F21" s="691">
        <v>5365</v>
      </c>
      <c r="G21" s="691">
        <v>5677</v>
      </c>
      <c r="H21" s="694">
        <v>5583</v>
      </c>
      <c r="I21" s="330">
        <v>5770</v>
      </c>
      <c r="J21" s="691">
        <v>5860</v>
      </c>
    </row>
    <row r="22" spans="1:10" ht="41.25" customHeight="1" x14ac:dyDescent="0.25">
      <c r="A22" s="692" t="s">
        <v>51</v>
      </c>
      <c r="B22" s="693" t="s">
        <v>1208</v>
      </c>
      <c r="C22" s="691" t="s">
        <v>1209</v>
      </c>
      <c r="D22" s="691" t="s">
        <v>1210</v>
      </c>
      <c r="E22" s="691" t="s">
        <v>1211</v>
      </c>
      <c r="F22" s="691">
        <v>5425</v>
      </c>
      <c r="G22" s="691">
        <v>5523</v>
      </c>
      <c r="H22" s="694">
        <v>5536</v>
      </c>
      <c r="I22" s="330">
        <v>5510</v>
      </c>
      <c r="J22" s="691">
        <v>5665</v>
      </c>
    </row>
    <row r="23" spans="1:10" ht="29.25" customHeight="1" x14ac:dyDescent="0.25">
      <c r="A23" s="692" t="s">
        <v>53</v>
      </c>
      <c r="B23" s="693" t="s">
        <v>1212</v>
      </c>
      <c r="C23" s="691">
        <v>480</v>
      </c>
      <c r="D23" s="691">
        <v>462</v>
      </c>
      <c r="E23" s="691">
        <v>481</v>
      </c>
      <c r="F23" s="691">
        <v>488</v>
      </c>
      <c r="G23" s="691">
        <v>509</v>
      </c>
      <c r="H23" s="694">
        <v>497</v>
      </c>
      <c r="I23" s="330">
        <v>521</v>
      </c>
      <c r="J23" s="691">
        <v>586</v>
      </c>
    </row>
    <row r="24" spans="1:10" ht="31.5" customHeight="1" x14ac:dyDescent="0.25">
      <c r="A24" s="692" t="s">
        <v>55</v>
      </c>
      <c r="B24" s="693" t="s">
        <v>1213</v>
      </c>
      <c r="C24" s="691" t="s">
        <v>1214</v>
      </c>
      <c r="D24" s="691" t="s">
        <v>1215</v>
      </c>
      <c r="E24" s="691" t="s">
        <v>1216</v>
      </c>
      <c r="F24" s="691">
        <v>5465</v>
      </c>
      <c r="G24" s="691">
        <v>5555</v>
      </c>
      <c r="H24" s="694">
        <v>5550</v>
      </c>
      <c r="I24" s="330">
        <v>5561</v>
      </c>
      <c r="J24" s="691">
        <v>5491</v>
      </c>
    </row>
    <row r="25" spans="1:10" ht="42.75" customHeight="1" x14ac:dyDescent="0.25">
      <c r="A25" s="692" t="s">
        <v>57</v>
      </c>
      <c r="B25" s="693" t="s">
        <v>1217</v>
      </c>
      <c r="C25" s="691" t="s">
        <v>1218</v>
      </c>
      <c r="D25" s="691" t="s">
        <v>1219</v>
      </c>
      <c r="E25" s="691" t="s">
        <v>1220</v>
      </c>
      <c r="F25" s="691">
        <v>2885</v>
      </c>
      <c r="G25" s="691">
        <v>3039</v>
      </c>
      <c r="H25" s="694">
        <v>2902</v>
      </c>
      <c r="I25" s="330">
        <v>3176</v>
      </c>
      <c r="J25" s="691">
        <v>3166</v>
      </c>
    </row>
    <row r="26" spans="1:10" ht="56.25" customHeight="1" x14ac:dyDescent="0.25">
      <c r="A26" s="692" t="s">
        <v>59</v>
      </c>
      <c r="B26" s="693" t="s">
        <v>1221</v>
      </c>
      <c r="C26" s="691" t="s">
        <v>1222</v>
      </c>
      <c r="D26" s="691" t="s">
        <v>1223</v>
      </c>
      <c r="E26" s="691" t="s">
        <v>1224</v>
      </c>
      <c r="F26" s="691">
        <v>24580</v>
      </c>
      <c r="G26" s="691">
        <v>24895</v>
      </c>
      <c r="H26" s="694">
        <v>24697</v>
      </c>
      <c r="I26" s="330">
        <v>25093</v>
      </c>
      <c r="J26" s="691">
        <v>25286</v>
      </c>
    </row>
    <row r="27" spans="1:10" ht="31.5" customHeight="1" x14ac:dyDescent="0.25">
      <c r="A27" s="692" t="s">
        <v>61</v>
      </c>
      <c r="B27" s="695" t="s">
        <v>1225</v>
      </c>
      <c r="C27" s="691" t="s">
        <v>1226</v>
      </c>
      <c r="D27" s="691" t="s">
        <v>1227</v>
      </c>
      <c r="E27" s="691" t="s">
        <v>1228</v>
      </c>
      <c r="F27" s="691">
        <v>22202</v>
      </c>
      <c r="G27" s="691">
        <v>22319</v>
      </c>
      <c r="H27" s="694">
        <v>22492</v>
      </c>
      <c r="I27" s="330">
        <v>22146</v>
      </c>
      <c r="J27" s="691">
        <v>22782</v>
      </c>
    </row>
    <row r="28" spans="1:10" ht="45.75" customHeight="1" x14ac:dyDescent="0.25">
      <c r="A28" s="692" t="s">
        <v>63</v>
      </c>
      <c r="B28" s="693" t="s">
        <v>1229</v>
      </c>
      <c r="C28" s="691" t="s">
        <v>1230</v>
      </c>
      <c r="D28" s="691" t="s">
        <v>1231</v>
      </c>
      <c r="E28" s="691" t="s">
        <v>1232</v>
      </c>
      <c r="F28" s="691">
        <v>17439</v>
      </c>
      <c r="G28" s="691">
        <v>17979</v>
      </c>
      <c r="H28" s="694">
        <v>17740</v>
      </c>
      <c r="I28" s="330">
        <v>18218</v>
      </c>
      <c r="J28" s="691">
        <v>18667</v>
      </c>
    </row>
    <row r="29" spans="1:10" ht="29.25" customHeight="1" x14ac:dyDescent="0.25">
      <c r="A29" s="692" t="s">
        <v>65</v>
      </c>
      <c r="B29" s="693" t="s">
        <v>1233</v>
      </c>
      <c r="C29" s="691" t="s">
        <v>1234</v>
      </c>
      <c r="D29" s="691" t="s">
        <v>1235</v>
      </c>
      <c r="E29" s="691" t="s">
        <v>1236</v>
      </c>
      <c r="F29" s="691">
        <v>3716</v>
      </c>
      <c r="G29" s="691">
        <v>3987</v>
      </c>
      <c r="H29" s="694">
        <v>3878</v>
      </c>
      <c r="I29" s="330">
        <v>4095</v>
      </c>
      <c r="J29" s="691">
        <v>4321</v>
      </c>
    </row>
    <row r="30" spans="1:10" ht="28.5" customHeight="1" x14ac:dyDescent="0.25">
      <c r="A30" s="696" t="s">
        <v>67</v>
      </c>
      <c r="B30" s="697" t="s">
        <v>1237</v>
      </c>
      <c r="C30" s="698" t="s">
        <v>1238</v>
      </c>
      <c r="D30" s="698" t="s">
        <v>1239</v>
      </c>
      <c r="E30" s="698" t="s">
        <v>1240</v>
      </c>
      <c r="F30" s="698">
        <v>2270</v>
      </c>
      <c r="G30" s="698">
        <v>2335</v>
      </c>
      <c r="H30" s="699">
        <v>2307</v>
      </c>
      <c r="I30" s="570">
        <v>2363</v>
      </c>
      <c r="J30" s="698">
        <v>2184</v>
      </c>
    </row>
  </sheetData>
  <mergeCells count="13">
    <mergeCell ref="A11:B11"/>
    <mergeCell ref="H4:I4"/>
    <mergeCell ref="A6:B6"/>
    <mergeCell ref="A7:B7"/>
    <mergeCell ref="A8:B8"/>
    <mergeCell ref="A9:B9"/>
    <mergeCell ref="A10:B10"/>
    <mergeCell ref="A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14" sqref="A14:XFD18"/>
    </sheetView>
  </sheetViews>
  <sheetFormatPr defaultRowHeight="15" x14ac:dyDescent="0.25"/>
  <sheetData>
    <row r="1" spans="1:9" x14ac:dyDescent="0.25">
      <c r="A1" s="71" t="s">
        <v>1241</v>
      </c>
      <c r="B1" s="53"/>
      <c r="C1" s="53"/>
      <c r="D1" s="53"/>
      <c r="E1" s="53"/>
      <c r="F1" s="93"/>
      <c r="G1" s="93"/>
      <c r="H1" s="93"/>
      <c r="I1" s="93"/>
    </row>
    <row r="2" spans="1:9" x14ac:dyDescent="0.25">
      <c r="A2" s="135" t="s">
        <v>1242</v>
      </c>
      <c r="B2" s="93"/>
      <c r="C2" s="93"/>
      <c r="D2" s="93"/>
      <c r="E2" s="93"/>
      <c r="F2" s="93"/>
      <c r="G2" s="93"/>
      <c r="H2" s="93"/>
      <c r="I2" s="93"/>
    </row>
    <row r="3" spans="1:9" x14ac:dyDescent="0.25">
      <c r="A3" s="767"/>
      <c r="B3" s="793" t="s">
        <v>1243</v>
      </c>
      <c r="C3" s="794" t="s">
        <v>1244</v>
      </c>
      <c r="D3" s="794"/>
      <c r="E3" s="794"/>
      <c r="F3" s="794"/>
      <c r="G3" s="794"/>
      <c r="H3" s="794"/>
      <c r="I3" s="795"/>
    </row>
    <row r="4" spans="1:9" x14ac:dyDescent="0.25">
      <c r="A4" s="767"/>
      <c r="B4" s="793"/>
      <c r="C4" s="796" t="s">
        <v>1245</v>
      </c>
      <c r="D4" s="796"/>
      <c r="E4" s="796"/>
      <c r="F4" s="796"/>
      <c r="G4" s="796"/>
      <c r="H4" s="796"/>
      <c r="I4" s="797"/>
    </row>
    <row r="5" spans="1:9" x14ac:dyDescent="0.25">
      <c r="A5" s="767"/>
      <c r="B5" s="793"/>
      <c r="C5" s="700" t="s">
        <v>1246</v>
      </c>
      <c r="D5" s="700" t="s">
        <v>1247</v>
      </c>
      <c r="E5" s="700" t="s">
        <v>1248</v>
      </c>
      <c r="F5" s="700" t="s">
        <v>1249</v>
      </c>
      <c r="G5" s="700" t="s">
        <v>1250</v>
      </c>
      <c r="H5" s="700" t="s">
        <v>1251</v>
      </c>
      <c r="I5" s="701" t="s">
        <v>1252</v>
      </c>
    </row>
    <row r="6" spans="1:9" ht="38.25" x14ac:dyDescent="0.25">
      <c r="A6" s="767"/>
      <c r="B6" s="793"/>
      <c r="C6" s="702" t="s">
        <v>1253</v>
      </c>
      <c r="D6" s="702" t="s">
        <v>1254</v>
      </c>
      <c r="E6" s="702" t="s">
        <v>1255</v>
      </c>
      <c r="F6" s="702" t="s">
        <v>1256</v>
      </c>
      <c r="G6" s="702" t="s">
        <v>1257</v>
      </c>
      <c r="H6" s="702" t="s">
        <v>1258</v>
      </c>
      <c r="I6" s="703" t="s">
        <v>1259</v>
      </c>
    </row>
    <row r="7" spans="1:9" x14ac:dyDescent="0.25">
      <c r="A7" s="530">
        <v>2014</v>
      </c>
      <c r="B7" s="704" t="s">
        <v>1146</v>
      </c>
      <c r="C7" s="704" t="s">
        <v>1260</v>
      </c>
      <c r="D7" s="704" t="s">
        <v>1261</v>
      </c>
      <c r="E7" s="704" t="s">
        <v>1262</v>
      </c>
      <c r="F7" s="704" t="s">
        <v>1263</v>
      </c>
      <c r="G7" s="704" t="s">
        <v>1264</v>
      </c>
      <c r="H7" s="704" t="s">
        <v>1265</v>
      </c>
      <c r="I7" s="704" t="s">
        <v>1266</v>
      </c>
    </row>
    <row r="8" spans="1:9" x14ac:dyDescent="0.25">
      <c r="A8" s="680">
        <v>2015</v>
      </c>
      <c r="B8" s="705" t="s">
        <v>1150</v>
      </c>
      <c r="C8" s="705" t="s">
        <v>1267</v>
      </c>
      <c r="D8" s="705" t="s">
        <v>1268</v>
      </c>
      <c r="E8" s="705" t="s">
        <v>1269</v>
      </c>
      <c r="F8" s="705" t="s">
        <v>1270</v>
      </c>
      <c r="G8" s="705" t="s">
        <v>1271</v>
      </c>
      <c r="H8" s="705" t="s">
        <v>1272</v>
      </c>
      <c r="I8" s="705" t="s">
        <v>1193</v>
      </c>
    </row>
    <row r="9" spans="1:9" x14ac:dyDescent="0.25">
      <c r="A9" s="680">
        <v>2016</v>
      </c>
      <c r="B9" s="705" t="s">
        <v>1154</v>
      </c>
      <c r="C9" s="705" t="s">
        <v>1273</v>
      </c>
      <c r="D9" s="705" t="s">
        <v>1274</v>
      </c>
      <c r="E9" s="705" t="s">
        <v>1275</v>
      </c>
      <c r="F9" s="705">
        <v>939</v>
      </c>
      <c r="G9" s="705" t="s">
        <v>1276</v>
      </c>
      <c r="H9" s="705" t="s">
        <v>1277</v>
      </c>
      <c r="I9" s="705" t="s">
        <v>1278</v>
      </c>
    </row>
    <row r="10" spans="1:9" x14ac:dyDescent="0.25">
      <c r="A10" s="680">
        <v>2017</v>
      </c>
      <c r="B10" s="2">
        <v>114364</v>
      </c>
      <c r="C10" s="2">
        <v>12785</v>
      </c>
      <c r="D10" s="2">
        <v>1409</v>
      </c>
      <c r="E10" s="2">
        <v>34739</v>
      </c>
      <c r="F10" s="2">
        <v>791</v>
      </c>
      <c r="G10" s="2">
        <v>38481</v>
      </c>
      <c r="H10" s="2">
        <v>2162</v>
      </c>
      <c r="I10" s="2">
        <v>23997</v>
      </c>
    </row>
    <row r="11" spans="1:9" x14ac:dyDescent="0.25">
      <c r="A11" s="499">
        <v>2018</v>
      </c>
      <c r="B11" s="2">
        <v>96005</v>
      </c>
      <c r="C11" s="2">
        <v>11387</v>
      </c>
      <c r="D11" s="2">
        <v>1203</v>
      </c>
      <c r="E11" s="2">
        <v>30139</v>
      </c>
      <c r="F11" s="2">
        <v>603</v>
      </c>
      <c r="G11" s="2">
        <v>31620</v>
      </c>
      <c r="H11" s="2">
        <v>1737</v>
      </c>
      <c r="I11" s="2">
        <v>19316</v>
      </c>
    </row>
    <row r="12" spans="1:9" x14ac:dyDescent="0.25">
      <c r="A12" s="680"/>
      <c r="B12" s="705"/>
      <c r="C12" s="705"/>
      <c r="D12" s="705"/>
      <c r="E12" s="705"/>
      <c r="F12" s="705"/>
      <c r="G12" s="705"/>
      <c r="H12" s="705"/>
      <c r="I12" s="705"/>
    </row>
    <row r="13" spans="1:9" x14ac:dyDescent="0.25">
      <c r="A13" s="499">
        <v>2018</v>
      </c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510" t="s">
        <v>1279</v>
      </c>
      <c r="B14" s="2">
        <v>107034</v>
      </c>
      <c r="C14" s="2">
        <v>12516</v>
      </c>
      <c r="D14" s="2">
        <v>1315</v>
      </c>
      <c r="E14" s="2">
        <v>32817</v>
      </c>
      <c r="F14" s="2">
        <v>732</v>
      </c>
      <c r="G14" s="2">
        <v>35556</v>
      </c>
      <c r="H14" s="2">
        <v>1994</v>
      </c>
      <c r="I14" s="2">
        <v>22104</v>
      </c>
    </row>
    <row r="15" spans="1:9" x14ac:dyDescent="0.25">
      <c r="A15" s="510" t="s">
        <v>629</v>
      </c>
      <c r="B15" s="265">
        <v>106423</v>
      </c>
      <c r="C15" s="265">
        <v>13026</v>
      </c>
      <c r="D15" s="265">
        <v>1301</v>
      </c>
      <c r="E15" s="265">
        <v>32709</v>
      </c>
      <c r="F15" s="265">
        <v>699</v>
      </c>
      <c r="G15" s="265">
        <v>34989</v>
      </c>
      <c r="H15" s="265">
        <v>1960</v>
      </c>
      <c r="I15" s="265">
        <v>21739</v>
      </c>
    </row>
    <row r="16" spans="1:9" x14ac:dyDescent="0.25">
      <c r="A16" s="510" t="s">
        <v>375</v>
      </c>
      <c r="B16" s="2">
        <v>104022</v>
      </c>
      <c r="C16" s="2">
        <v>12855</v>
      </c>
      <c r="D16" s="2">
        <v>1281</v>
      </c>
      <c r="E16" s="2">
        <v>32089</v>
      </c>
      <c r="F16" s="2">
        <v>682</v>
      </c>
      <c r="G16" s="2">
        <v>34054</v>
      </c>
      <c r="H16" s="2">
        <v>1914</v>
      </c>
      <c r="I16" s="2">
        <v>21147</v>
      </c>
    </row>
    <row r="17" spans="1:9" x14ac:dyDescent="0.25">
      <c r="A17" s="510" t="s">
        <v>376</v>
      </c>
      <c r="B17" s="2">
        <v>100981</v>
      </c>
      <c r="C17" s="2">
        <v>11798</v>
      </c>
      <c r="D17" s="2">
        <v>1261</v>
      </c>
      <c r="E17" s="2">
        <v>31660</v>
      </c>
      <c r="F17" s="2">
        <v>658</v>
      </c>
      <c r="G17" s="2">
        <v>33197</v>
      </c>
      <c r="H17" s="2">
        <v>1889</v>
      </c>
      <c r="I17" s="2">
        <v>20518</v>
      </c>
    </row>
    <row r="18" spans="1:9" x14ac:dyDescent="0.25">
      <c r="A18" s="510" t="s">
        <v>377</v>
      </c>
      <c r="B18" s="2">
        <v>98986</v>
      </c>
      <c r="C18" s="2">
        <v>11496</v>
      </c>
      <c r="D18" s="2">
        <v>1234</v>
      </c>
      <c r="E18" s="2">
        <v>31054</v>
      </c>
      <c r="F18" s="2">
        <v>645</v>
      </c>
      <c r="G18" s="2">
        <v>32664</v>
      </c>
      <c r="H18" s="2">
        <v>1824</v>
      </c>
      <c r="I18" s="2">
        <v>20069</v>
      </c>
    </row>
    <row r="19" spans="1:9" x14ac:dyDescent="0.25">
      <c r="A19" s="510" t="s">
        <v>378</v>
      </c>
      <c r="B19" s="2">
        <v>97193</v>
      </c>
      <c r="C19" s="2">
        <v>11380</v>
      </c>
      <c r="D19" s="2">
        <v>1221</v>
      </c>
      <c r="E19" s="2">
        <v>30444</v>
      </c>
      <c r="F19" s="2">
        <v>628</v>
      </c>
      <c r="G19" s="2">
        <v>32078</v>
      </c>
      <c r="H19" s="2">
        <v>1770</v>
      </c>
      <c r="I19" s="2">
        <v>19672</v>
      </c>
    </row>
    <row r="20" spans="1:9" x14ac:dyDescent="0.25">
      <c r="A20" s="510" t="s">
        <v>379</v>
      </c>
      <c r="B20" s="2">
        <v>96005</v>
      </c>
      <c r="C20" s="2">
        <v>11387</v>
      </c>
      <c r="D20" s="2">
        <v>1203</v>
      </c>
      <c r="E20" s="2">
        <v>30139</v>
      </c>
      <c r="F20" s="2">
        <v>603</v>
      </c>
      <c r="G20" s="2">
        <v>31620</v>
      </c>
      <c r="H20" s="2">
        <v>1737</v>
      </c>
      <c r="I20" s="2">
        <v>19316</v>
      </c>
    </row>
    <row r="21" spans="1:9" x14ac:dyDescent="0.25">
      <c r="A21" s="510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499">
        <v>2019</v>
      </c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510" t="s">
        <v>364</v>
      </c>
      <c r="B23" s="2">
        <v>95938</v>
      </c>
      <c r="C23" s="2">
        <v>11408</v>
      </c>
      <c r="D23" s="2">
        <v>1204</v>
      </c>
      <c r="E23" s="2">
        <v>30138</v>
      </c>
      <c r="F23" s="2">
        <v>602</v>
      </c>
      <c r="G23" s="2">
        <v>31635</v>
      </c>
      <c r="H23" s="2">
        <v>1725</v>
      </c>
      <c r="I23" s="2">
        <v>19226</v>
      </c>
    </row>
    <row r="24" spans="1:9" x14ac:dyDescent="0.25">
      <c r="A24" s="509" t="s">
        <v>380</v>
      </c>
      <c r="B24" s="2">
        <v>95051</v>
      </c>
      <c r="C24" s="2">
        <v>11310</v>
      </c>
      <c r="D24" s="2">
        <v>1182</v>
      </c>
      <c r="E24" s="2">
        <v>29925</v>
      </c>
      <c r="F24" s="2">
        <v>592</v>
      </c>
      <c r="G24" s="2">
        <v>31249</v>
      </c>
      <c r="H24" s="2">
        <v>1710</v>
      </c>
      <c r="I24" s="2">
        <v>19083</v>
      </c>
    </row>
    <row r="25" spans="1:9" x14ac:dyDescent="0.25">
      <c r="A25" s="509" t="s">
        <v>370</v>
      </c>
      <c r="B25" s="2">
        <v>93371</v>
      </c>
      <c r="C25" s="2">
        <v>11210</v>
      </c>
      <c r="D25" s="2">
        <v>1166</v>
      </c>
      <c r="E25" s="2">
        <v>29371</v>
      </c>
      <c r="F25" s="2">
        <v>575</v>
      </c>
      <c r="G25" s="2">
        <v>30643</v>
      </c>
      <c r="H25" s="2">
        <v>1678</v>
      </c>
      <c r="I25" s="2">
        <v>18728</v>
      </c>
    </row>
    <row r="26" spans="1:9" x14ac:dyDescent="0.25">
      <c r="A26" s="509" t="s">
        <v>580</v>
      </c>
      <c r="B26" s="2">
        <v>91641</v>
      </c>
      <c r="C26" s="2">
        <v>11036</v>
      </c>
      <c r="D26" s="2">
        <v>1143</v>
      </c>
      <c r="E26" s="2">
        <v>28706</v>
      </c>
      <c r="F26" s="2">
        <v>555</v>
      </c>
      <c r="G26" s="2">
        <v>30062</v>
      </c>
      <c r="H26" s="2">
        <v>1648</v>
      </c>
      <c r="I26" s="2">
        <v>18491</v>
      </c>
    </row>
    <row r="27" spans="1:9" x14ac:dyDescent="0.25">
      <c r="A27" s="509" t="s">
        <v>372</v>
      </c>
      <c r="B27" s="2">
        <v>90280</v>
      </c>
      <c r="C27" s="2">
        <v>11011</v>
      </c>
      <c r="D27" s="2">
        <v>1119</v>
      </c>
      <c r="E27" s="2">
        <v>28221</v>
      </c>
      <c r="F27" s="2">
        <v>550</v>
      </c>
      <c r="G27" s="2">
        <v>29431</v>
      </c>
      <c r="H27" s="2">
        <v>1637</v>
      </c>
      <c r="I27" s="2">
        <v>18311</v>
      </c>
    </row>
    <row r="28" spans="1:9" x14ac:dyDescent="0.25">
      <c r="A28" s="706" t="s">
        <v>1279</v>
      </c>
      <c r="B28" s="605">
        <v>89373</v>
      </c>
      <c r="C28" s="605">
        <v>10948</v>
      </c>
      <c r="D28" s="605">
        <v>1114</v>
      </c>
      <c r="E28" s="605">
        <v>28308</v>
      </c>
      <c r="F28" s="605">
        <v>524</v>
      </c>
      <c r="G28" s="605">
        <v>28961</v>
      </c>
      <c r="H28" s="605">
        <v>1587</v>
      </c>
      <c r="I28" s="605">
        <v>17931</v>
      </c>
    </row>
    <row r="29" spans="1:9" x14ac:dyDescent="0.25">
      <c r="A29" s="510"/>
      <c r="B29" s="93"/>
      <c r="C29" s="93"/>
      <c r="D29" s="93"/>
      <c r="E29" s="93"/>
      <c r="F29" s="93"/>
      <c r="G29" s="93"/>
      <c r="H29" s="93"/>
      <c r="I29" s="93"/>
    </row>
    <row r="30" spans="1:9" x14ac:dyDescent="0.25">
      <c r="A30" s="707" t="s">
        <v>1280</v>
      </c>
      <c r="B30" s="93"/>
      <c r="C30" s="93"/>
      <c r="D30" s="93"/>
      <c r="E30" s="93"/>
      <c r="F30" s="93"/>
      <c r="G30" s="93"/>
      <c r="H30" s="93"/>
      <c r="I30" s="93"/>
    </row>
    <row r="31" spans="1:9" x14ac:dyDescent="0.25">
      <c r="A31" s="708" t="s">
        <v>1161</v>
      </c>
      <c r="B31" s="93"/>
      <c r="C31" s="93"/>
      <c r="D31" s="93"/>
      <c r="E31" s="93"/>
      <c r="F31" s="93"/>
      <c r="G31" s="93"/>
      <c r="H31" s="93"/>
      <c r="I31" s="93"/>
    </row>
  </sheetData>
  <mergeCells count="4">
    <mergeCell ref="A3:A6"/>
    <mergeCell ref="B3:B6"/>
    <mergeCell ref="C3:I3"/>
    <mergeCell ref="C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17</vt:i4>
      </vt:variant>
    </vt:vector>
  </HeadingPairs>
  <TitlesOfParts>
    <vt:vector size="58" baseType="lpstr">
      <vt:lpstr>Знакови,симболи-Signs,symbols</vt:lpstr>
      <vt:lpstr>T1.1.</vt:lpstr>
      <vt:lpstr>T1.2.</vt:lpstr>
      <vt:lpstr>Т2.1.</vt:lpstr>
      <vt:lpstr>Т2.2.</vt:lpstr>
      <vt:lpstr>Т2.3.</vt:lpstr>
      <vt:lpstr>T2.4.</vt:lpstr>
      <vt:lpstr>T2.5.</vt:lpstr>
      <vt:lpstr>T2.6.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T6.2.!_Toc379874891</vt:lpstr>
      <vt:lpstr>T6.4.!_Toc379874907</vt:lpstr>
      <vt:lpstr>T6.4.!_Toc379874908</vt:lpstr>
      <vt:lpstr>T6.4.!_Toc379874909</vt:lpstr>
      <vt:lpstr>T6.6.!_Toc379874921</vt:lpstr>
      <vt:lpstr>T6.6.!_Toc379874922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RZS RS</cp:lastModifiedBy>
  <cp:lastPrinted>2019-05-07T11:01:12Z</cp:lastPrinted>
  <dcterms:created xsi:type="dcterms:W3CDTF">2014-03-18T10:04:48Z</dcterms:created>
  <dcterms:modified xsi:type="dcterms:W3CDTF">2019-08-09T11:42:02Z</dcterms:modified>
</cp:coreProperties>
</file>