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19\02 Febr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6">'T3.1.'!$A$2</definedName>
    <definedName name="_Toc379874851" localSheetId="7">'T3.2.'!$A$2</definedName>
    <definedName name="_Toc379874856" localSheetId="8">'T4.1.'!#REF!</definedName>
    <definedName name="_Toc379874859" localSheetId="9">'T4.2.'!#REF!</definedName>
    <definedName name="_Toc379874860" localSheetId="9">'T4.2.'!#REF!</definedName>
    <definedName name="_Toc379874870" localSheetId="13">'T5.2.'!#REF!</definedName>
    <definedName name="_Toc379874871" localSheetId="13">'T5.2.'!#REF!</definedName>
    <definedName name="_Toc379874874" localSheetId="12">'T5.1.'!#REF!</definedName>
    <definedName name="_Toc379874875" localSheetId="12">'T5.1.'!#REF!</definedName>
    <definedName name="_Toc379874878" localSheetId="15">'T5.4.'!#REF!</definedName>
    <definedName name="_Toc379874879" localSheetId="15">'T5.4.'!#REF!</definedName>
    <definedName name="_Toc379874880" localSheetId="14">'T5.3.'!#REF!</definedName>
    <definedName name="_Toc379874881" localSheetId="14">'T5.3.'!#REF!</definedName>
    <definedName name="_Toc379874882" localSheetId="16">'T5.5.'!#REF!</definedName>
    <definedName name="_Toc379874883" localSheetId="16">'T5.5.'!#REF!</definedName>
    <definedName name="_Toc379874884" localSheetId="17">'T5.6.'!#REF!</definedName>
    <definedName name="_Toc379874886" localSheetId="18">'T5.7.'!#REF!</definedName>
    <definedName name="_Toc379874888" localSheetId="19">'T6.1.'!#REF!</definedName>
    <definedName name="_Toc379874888" localSheetId="25">'T7.1.'!#REF!</definedName>
    <definedName name="_Toc379874889" localSheetId="19">'T6.1.'!#REF!</definedName>
    <definedName name="_Toc379874889" localSheetId="25">'T7.1.'!#REF!</definedName>
    <definedName name="_Toc379874891" localSheetId="20">'T6.2.'!$A$2</definedName>
    <definedName name="_Toc379874892" localSheetId="20">'T6.2.'!#REF!</definedName>
    <definedName name="_Toc379874894" localSheetId="20">'T6.2.'!#REF!</definedName>
    <definedName name="_Toc379874907" localSheetId="22">'T6.4.'!$A$1</definedName>
    <definedName name="_Toc379874908" localSheetId="22">'T6.4.'!$A$2</definedName>
    <definedName name="_Toc379874909" localSheetId="22">'T6.4.'!$C$4</definedName>
    <definedName name="_Toc379874911" localSheetId="22">'T6.4.'!#REF!</definedName>
    <definedName name="_Toc379874918" localSheetId="23">'T6.5.'!#REF!</definedName>
    <definedName name="_Toc379874918" localSheetId="26">'T7.2.'!#REF!</definedName>
    <definedName name="_Toc379874921" localSheetId="24">'T6.6.'!$A$1</definedName>
    <definedName name="_Toc379874922" localSheetId="24">'T6.6.'!$A$2</definedName>
    <definedName name="_Toc379874929" localSheetId="27">'T8.1.'!#REF!</definedName>
    <definedName name="_Toc379874930" localSheetId="27">'T8.1.'!#REF!</definedName>
    <definedName name="_Toc379874933" localSheetId="28">'T8.2.'!#REF!</definedName>
    <definedName name="_Toc379874934" localSheetId="28">'T8.2.'!#REF!</definedName>
    <definedName name="_Toc379874935" localSheetId="29">'T8.3.'!#REF!</definedName>
    <definedName name="_Toc379874936" localSheetId="29">'T8.3.'!#REF!</definedName>
    <definedName name="_Toc379874937" localSheetId="30">'T8.4.'!#REF!</definedName>
    <definedName name="_Toc379874938" localSheetId="30">'T8.4.'!#REF!</definedName>
    <definedName name="_Toc379874942" localSheetId="31">'T8.5.'!#REF!</definedName>
    <definedName name="_Toc379874945" localSheetId="32">'T9.1.'!$A$1</definedName>
    <definedName name="_Toc379874946" localSheetId="32">'T9.1.'!$A$2</definedName>
    <definedName name="_Toc379874950" localSheetId="34">'T11.1.'!$A$2</definedName>
    <definedName name="_Toc379874953" localSheetId="35">'T12.1.'!#REF!</definedName>
    <definedName name="_Toc379874954" localSheetId="35">'T12.1.'!#REF!</definedName>
    <definedName name="_Toc379874955" localSheetId="36">'T12.2.'!#REF!</definedName>
    <definedName name="_Toc379874956" localSheetId="36">'T12.2.'!#REF!</definedName>
    <definedName name="_Toc379874957" localSheetId="37">'T12.3.'!#REF!</definedName>
    <definedName name="_Toc379874958" localSheetId="37">'T12.3.'!#REF!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19" i="91" l="1"/>
  <c r="E19" i="91"/>
  <c r="H15" i="91"/>
  <c r="F15" i="91"/>
  <c r="E15" i="91"/>
  <c r="E16" i="90"/>
  <c r="F16" i="90"/>
  <c r="H16" i="90"/>
  <c r="E20" i="90"/>
  <c r="F20" i="90"/>
  <c r="H20" i="90"/>
  <c r="G33" i="89" l="1"/>
  <c r="F33" i="89"/>
  <c r="E33" i="89"/>
  <c r="D33" i="89"/>
  <c r="C33" i="89"/>
  <c r="B33" i="89"/>
  <c r="G13" i="89"/>
  <c r="F13" i="89"/>
  <c r="E13" i="89"/>
  <c r="D13" i="89"/>
  <c r="C13" i="89"/>
  <c r="B13" i="89"/>
  <c r="K29" i="88"/>
  <c r="J29" i="88"/>
  <c r="B29" i="88"/>
  <c r="K28" i="88"/>
  <c r="J28" i="88"/>
  <c r="I28" i="88"/>
  <c r="H28" i="88"/>
  <c r="G28" i="88"/>
  <c r="F28" i="88"/>
  <c r="D28" i="88"/>
  <c r="C28" i="88"/>
  <c r="B28" i="88"/>
  <c r="K12" i="88"/>
  <c r="J12" i="88"/>
  <c r="I12" i="88"/>
  <c r="I29" i="88" s="1"/>
  <c r="H12" i="88"/>
  <c r="H29" i="88" s="1"/>
  <c r="G12" i="88"/>
  <c r="G29" i="88" s="1"/>
  <c r="F12" i="88"/>
  <c r="F29" i="88" s="1"/>
  <c r="D12" i="88"/>
  <c r="D29" i="88" s="1"/>
  <c r="C12" i="88"/>
  <c r="C29" i="88" s="1"/>
  <c r="B12" i="88"/>
  <c r="E24" i="50" l="1"/>
  <c r="K11" i="87" l="1"/>
  <c r="K34" i="87" s="1"/>
  <c r="J11" i="87"/>
  <c r="J34" i="87" s="1"/>
  <c r="I11" i="87"/>
  <c r="I34" i="87" s="1"/>
  <c r="H11" i="87"/>
  <c r="H34" i="87" s="1"/>
  <c r="G11" i="87"/>
  <c r="G34" i="87" s="1"/>
  <c r="F11" i="87"/>
  <c r="F34" i="87" s="1"/>
  <c r="E11" i="87"/>
  <c r="E34" i="87" s="1"/>
  <c r="D11" i="87"/>
  <c r="D34" i="87" s="1"/>
  <c r="C11" i="87"/>
  <c r="C34" i="87" s="1"/>
  <c r="B11" i="87"/>
  <c r="B34" i="87" s="1"/>
</calcChain>
</file>

<file path=xl/sharedStrings.xml><?xml version="1.0" encoding="utf-8"?>
<sst xmlns="http://schemas.openxmlformats.org/spreadsheetml/2006/main" count="2437" uniqueCount="1174">
  <si>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</si>
  <si>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</si>
  <si>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</si>
  <si>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</si>
  <si>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</si>
  <si>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</si>
  <si>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</si>
  <si>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</si>
  <si>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</si>
  <si>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</si>
  <si>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</si>
  <si>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</si>
  <si>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</si>
  <si>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</si>
  <si>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</si>
  <si>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</si>
  <si>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</si>
  <si>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</si>
  <si>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</si>
  <si>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</si>
  <si>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</si>
  <si>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</si>
  <si>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</si>
  <si>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</si>
  <si>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</si>
  <si>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</si>
  <si>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</si>
  <si>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</si>
  <si>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</si>
  <si>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</si>
  <si>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</si>
  <si>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</si>
  <si>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</si>
  <si>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</si>
  <si>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</si>
  <si>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</si>
  <si>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</si>
  <si>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</si>
  <si>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</si>
  <si>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</si>
  <si>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</si>
  <si>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</si>
  <si>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</si>
  <si>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</si>
  <si>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</si>
  <si>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</si>
  <si>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</si>
  <si>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</si>
  <si>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</si>
  <si>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</si>
  <si>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</si>
  <si>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</si>
  <si>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</si>
  <si>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</si>
  <si>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</si>
  <si>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</si>
  <si>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</si>
  <si>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</si>
  <si>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</si>
  <si>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</si>
  <si>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</si>
  <si>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</si>
  <si>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</si>
  <si>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</si>
  <si>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</si>
  <si>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</si>
  <si>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</si>
  <si>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</si>
  <si>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</si>
  <si>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</si>
  <si>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</si>
  <si>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</si>
  <si>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</si>
  <si>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</si>
  <si>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</si>
  <si>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</si>
  <si>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</si>
  <si>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</si>
  <si>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</si>
  <si>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</si>
  <si>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</si>
  <si>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</si>
  <si>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</si>
  <si>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</si>
  <si>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</si>
  <si>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</si>
  <si>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</si>
  <si>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</si>
  <si>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</si>
  <si>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</si>
  <si>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</si>
  <si>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</si>
  <si>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</si>
  <si>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</si>
  <si>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</si>
  <si>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</si>
  <si>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</si>
  <si>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</si>
  <si>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</si>
  <si>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</si>
  <si>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</si>
  <si>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</si>
  <si>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</si>
  <si>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</si>
  <si>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</si>
  <si>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</si>
  <si>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</si>
  <si>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</si>
  <si>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</si>
  <si>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</si>
  <si>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</si>
  <si>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</si>
  <si>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</si>
  <si>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</si>
  <si>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</si>
  <si>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</si>
  <si>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</si>
  <si>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</si>
  <si>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</si>
  <si>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</si>
  <si>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</si>
  <si>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</si>
  <si>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</si>
  <si>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</si>
  <si>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</si>
  <si>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</si>
  <si>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</si>
  <si>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</si>
  <si>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</si>
  <si>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</si>
  <si>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</si>
  <si>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</si>
  <si>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</si>
  <si>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</si>
  <si>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</si>
  <si>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</si>
  <si>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</si>
  <si>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</si>
  <si>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</si>
  <si>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</si>
  <si>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</si>
  <si>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</si>
  <si>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</si>
  <si>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</si>
  <si>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</si>
  <si>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</si>
  <si>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</si>
  <si>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</si>
  <si>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</si>
  <si>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</si>
  <si>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</si>
  <si>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</si>
  <si>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</si>
  <si>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</si>
  <si>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</si>
  <si>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</si>
  <si>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</si>
  <si>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</si>
  <si>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</si>
  <si>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</si>
  <si>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</si>
  <si>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</si>
  <si>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</si>
  <si>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</si>
  <si>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</si>
  <si>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</si>
  <si>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</si>
  <si>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</si>
  <si>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</si>
  <si>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</si>
  <si>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</si>
  <si>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</si>
  <si>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</si>
  <si>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</si>
  <si>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</si>
  <si>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</si>
  <si>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</si>
  <si>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</si>
  <si>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</si>
  <si>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</si>
  <si>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</si>
  <si>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</si>
  <si>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</si>
  <si>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</si>
  <si>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</si>
  <si>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</si>
  <si>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</si>
  <si>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</si>
  <si>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</si>
  <si>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</si>
  <si>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</si>
  <si>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</si>
  <si>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</si>
  <si>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</si>
  <si>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</si>
  <si>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</si>
  <si>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</si>
  <si>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</si>
  <si>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</si>
  <si>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</si>
  <si>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</si>
  <si>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</si>
  <si>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</si>
  <si>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</si>
  <si>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</si>
  <si>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</si>
  <si>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</si>
  <si>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</si>
  <si>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</si>
  <si>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</si>
  <si>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</si>
  <si>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</si>
  <si>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</si>
  <si>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</si>
  <si>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</si>
  <si>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</si>
  <si>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</si>
  <si>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</si>
  <si>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</si>
  <si>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</si>
  <si>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</si>
  <si>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</si>
  <si>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</si>
  <si>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</si>
  <si>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</si>
  <si>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</si>
  <si>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</si>
  <si>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</si>
  <si>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</si>
  <si>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</si>
  <si>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</si>
  <si>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</si>
  <si>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</si>
  <si>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</si>
  <si>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</si>
  <si>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</si>
  <si>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</si>
  <si>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</si>
  <si>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</si>
  <si>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</si>
  <si>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</si>
  <si>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</si>
  <si>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</si>
  <si>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</si>
  <si>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</si>
  <si>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</si>
  <si>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</si>
  <si>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</si>
  <si>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</si>
  <si>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</si>
  <si>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</si>
  <si>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</si>
  <si>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</si>
  <si>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</si>
  <si>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</si>
  <si>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</si>
  <si>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</si>
  <si>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</si>
  <si>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</si>
  <si>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</si>
  <si>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</si>
  <si>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</si>
  <si>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</si>
  <si>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</si>
  <si>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</si>
  <si>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</si>
  <si>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</si>
  <si>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</si>
  <si>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</si>
  <si>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</si>
  <si>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</si>
  <si>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</si>
  <si>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</si>
  <si>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</si>
  <si>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</si>
  <si>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</si>
  <si>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</si>
  <si>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</si>
  <si>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</si>
  <si>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</si>
  <si>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</si>
  <si>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</si>
  <si>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</si>
  <si>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</si>
  <si>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</si>
  <si>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</si>
  <si>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</si>
  <si>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</si>
  <si>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</si>
  <si>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</si>
  <si>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</si>
  <si>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</si>
  <si>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</si>
  <si>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</si>
  <si>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</si>
  <si>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</si>
  <si>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</si>
  <si>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</si>
  <si>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</si>
  <si>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</si>
  <si>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</si>
  <si>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</si>
  <si>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</si>
  <si>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</si>
  <si>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</si>
  <si>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</si>
  <si>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</si>
  <si>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</si>
  <si>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</si>
  <si>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</si>
  <si>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</si>
  <si>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</si>
  <si>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</si>
  <si>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</si>
  <si>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</si>
  <si>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</si>
  <si>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</si>
  <si>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</si>
  <si>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</si>
  <si>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</si>
  <si>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</si>
  <si>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</si>
  <si>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</si>
  <si>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</si>
  <si>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</si>
  <si>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</si>
  <si>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</si>
  <si>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</si>
  <si>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</si>
  <si>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</si>
  <si>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</si>
  <si>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</si>
  <si>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</si>
  <si>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</si>
  <si>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</si>
  <si>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</si>
  <si>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</si>
  <si>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</si>
  <si>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</si>
  <si>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</si>
  <si>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</si>
  <si>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</si>
  <si>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</si>
  <si>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</si>
  <si>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</si>
  <si>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</si>
  <si>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</si>
  <si>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</si>
  <si>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</si>
  <si>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</si>
  <si>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</si>
  <si>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</si>
  <si>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</si>
  <si>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</si>
  <si>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</si>
  <si>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</si>
  <si>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</si>
  <si>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</si>
  <si>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</si>
  <si>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</si>
  <si>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</si>
  <si>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</si>
  <si>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</si>
  <si>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</si>
  <si>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</si>
  <si>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</si>
  <si>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</si>
  <si>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</si>
  <si>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</si>
  <si>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</si>
  <si>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</si>
  <si>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</si>
  <si>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</si>
  <si>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</si>
  <si>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</si>
  <si>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</si>
  <si>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</si>
  <si>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</si>
  <si>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</si>
  <si>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</si>
  <si>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</si>
  <si>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</si>
  <si>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</si>
  <si>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</si>
  <si>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</si>
  <si>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</si>
  <si>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</si>
  <si>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</si>
  <si>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</si>
  <si>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</si>
  <si>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</si>
  <si>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</si>
  <si>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</si>
  <si>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</si>
  <si>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</si>
  <si>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</si>
  <si>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</si>
  <si>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</si>
  <si>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</si>
  <si>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</si>
  <si>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</si>
  <si>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</si>
  <si>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</si>
  <si>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</si>
  <si>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</si>
  <si>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</si>
  <si>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</si>
  <si>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</si>
  <si>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</si>
  <si>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</si>
  <si>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</si>
  <si>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</si>
  <si>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</si>
  <si>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</si>
  <si>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</si>
  <si>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</si>
  <si>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</si>
  <si>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</si>
  <si>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</si>
  <si>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</si>
  <si>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</si>
  <si>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</si>
  <si>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</si>
  <si>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</si>
  <si>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</si>
  <si>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</si>
  <si>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</si>
  <si>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</si>
  <si>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</si>
  <si>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</si>
  <si>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</si>
  <si>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</si>
  <si>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</si>
  <si>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</si>
  <si>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</si>
  <si>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</si>
  <si>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</si>
  <si>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</si>
  <si>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</si>
  <si>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</si>
  <si>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</si>
  <si>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</si>
  <si>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</si>
  <si>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</si>
  <si>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</si>
  <si>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</si>
  <si>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</si>
  <si>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</si>
  <si>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</si>
  <si>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</si>
  <si>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</si>
  <si>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</si>
  <si>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</si>
  <si>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</si>
  <si>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</si>
  <si>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</si>
  <si>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</si>
  <si>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</si>
  <si>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</si>
  <si>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</si>
  <si>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</si>
  <si>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</si>
  <si>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</si>
  <si>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</si>
  <si>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</si>
  <si>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</si>
  <si>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</si>
  <si>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</si>
  <si>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</si>
  <si>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</si>
  <si>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</si>
  <si>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</si>
  <si>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</si>
  <si>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</si>
  <si>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</si>
  <si>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</si>
  <si>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</si>
  <si>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</si>
  <si>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</si>
  <si>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</si>
  <si>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</si>
  <si>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</si>
  <si>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</si>
  <si>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</si>
  <si>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</si>
  <si>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</si>
  <si>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</si>
  <si>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</si>
  <si>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</si>
  <si>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</si>
  <si>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</si>
  <si>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</si>
  <si>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</si>
  <si>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</si>
  <si>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</si>
  <si>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</si>
  <si>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</si>
  <si>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</si>
  <si>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</si>
  <si>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</si>
  <si>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</si>
  <si>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</si>
  <si>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</si>
  <si>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</si>
  <si>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</si>
  <si>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</si>
  <si>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</si>
  <si>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</si>
  <si>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</si>
  <si>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</si>
  <si>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</si>
  <si>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</si>
  <si>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</si>
  <si>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</si>
  <si>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</si>
  <si>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</si>
  <si>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</si>
  <si>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</si>
  <si>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</si>
  <si>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</si>
  <si>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</si>
  <si>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</si>
  <si>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</si>
  <si>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</si>
  <si>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</si>
  <si>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</si>
  <si>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</si>
  <si>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</si>
  <si>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</si>
  <si>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</si>
  <si>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</si>
  <si>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</si>
  <si>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</si>
  <si>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</si>
  <si>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</si>
  <si>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</si>
  <si>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</si>
  <si>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</si>
  <si>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</si>
  <si>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</si>
  <si>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</si>
  <si>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</si>
  <si>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</si>
  <si>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</si>
  <si>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</si>
  <si>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</si>
  <si>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</si>
  <si>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</si>
  <si>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</si>
  <si>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</si>
  <si>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</si>
  <si>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</si>
  <si>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</si>
  <si>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</si>
  <si>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</si>
  <si>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</si>
  <si>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</si>
  <si>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</si>
  <si>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</si>
  <si>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</si>
  <si>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</si>
  <si>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</si>
  <si>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</si>
  <si>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</si>
  <si>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</si>
  <si>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</si>
  <si>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</si>
  <si>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</si>
  <si>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</si>
  <si>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</si>
  <si>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</si>
  <si>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</si>
  <si>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</si>
  <si>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</si>
  <si>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</si>
  <si>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</si>
  <si>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</si>
  <si>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</si>
  <si>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</si>
  <si>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</si>
  <si>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</si>
  <si>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</si>
  <si>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</si>
  <si>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</si>
  <si>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</si>
  <si>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</si>
  <si>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</si>
  <si>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</si>
  <si>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</si>
  <si>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</si>
  <si>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</si>
  <si>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</si>
  <si>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</si>
  <si>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</si>
  <si>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</si>
  <si>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</si>
  <si>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</si>
  <si>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</si>
  <si>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</si>
  <si>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</si>
  <si>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</si>
  <si>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</si>
  <si>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</si>
  <si>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</si>
  <si>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</si>
  <si>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</si>
  <si>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</si>
  <si>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</si>
  <si>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</si>
  <si>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</si>
  <si>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</si>
  <si>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</si>
  <si>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</si>
  <si>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</si>
  <si>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</si>
  <si>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</si>
  <si>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</si>
  <si>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</si>
  <si>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</si>
  <si>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</si>
  <si>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</si>
  <si>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</si>
  <si>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</si>
  <si>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</si>
  <si>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</si>
  <si>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</si>
  <si>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</si>
  <si>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</si>
  <si>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</si>
  <si>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</si>
  <si>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</si>
  <si>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</si>
  <si>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</si>
  <si>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</si>
  <si>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</si>
  <si>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</si>
  <si>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</si>
  <si>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</si>
  <si>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</si>
  <si>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</si>
  <si>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</si>
  <si>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</si>
  <si>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</si>
  <si>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</si>
  <si>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</si>
  <si>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</si>
  <si>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</si>
  <si>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</si>
  <si>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</si>
  <si>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</si>
  <si>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</si>
  <si>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</si>
  <si>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</si>
  <si>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</si>
  <si>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</si>
  <si>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</si>
  <si>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</si>
  <si>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</si>
  <si>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</si>
  <si>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</si>
  <si>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</si>
  <si>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</si>
  <si>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</si>
  <si>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</si>
  <si>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</si>
  <si>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</si>
  <si>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</si>
  <si>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</si>
  <si>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</si>
  <si>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</si>
  <si>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</si>
  <si>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</si>
  <si>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</si>
  <si>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</si>
  <si>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</si>
  <si>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</si>
  <si>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</si>
  <si>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</si>
  <si>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</si>
  <si>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</si>
  <si>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</si>
  <si>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</si>
  <si>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</si>
  <si>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</si>
  <si>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</si>
  <si>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</si>
  <si>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</si>
  <si>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</si>
  <si>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</si>
  <si>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</si>
  <si>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</si>
  <si>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</si>
  <si>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</si>
  <si>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</si>
  <si>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</si>
  <si>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</si>
  <si>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</si>
  <si>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</si>
  <si>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</si>
  <si>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</si>
  <si>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</si>
  <si>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</si>
  <si>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</si>
  <si>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</si>
  <si>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</si>
  <si>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</si>
  <si>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</si>
  <si>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</si>
  <si>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</si>
  <si>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</si>
  <si>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</si>
  <si>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</si>
  <si>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</si>
  <si>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</si>
  <si>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</si>
  <si>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</si>
  <si>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</si>
  <si>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</si>
  <si>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</si>
  <si>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</si>
  <si>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</si>
  <si>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</si>
  <si>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</si>
  <si>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</si>
  <si>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</si>
  <si>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</si>
  <si>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</si>
  <si>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</si>
  <si>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</si>
  <si>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</si>
  <si>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</si>
  <si>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</si>
  <si>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</si>
  <si>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</si>
  <si>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</si>
  <si>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</si>
  <si>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</si>
  <si>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</si>
  <si>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</si>
  <si>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</si>
  <si>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</si>
  <si>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</si>
  <si>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</si>
  <si>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</si>
  <si>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</si>
  <si>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</si>
  <si>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</si>
  <si>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</si>
  <si>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</si>
  <si>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</si>
  <si>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</si>
  <si>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</si>
  <si>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</si>
  <si>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</si>
  <si>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</si>
  <si>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</si>
  <si>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</si>
  <si>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</si>
  <si>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</si>
  <si>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</si>
  <si>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</si>
  <si>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</si>
  <si>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t>119,5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</si>
  <si>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</si>
  <si>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</si>
  <si>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</si>
  <si>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111,4</t>
  </si>
  <si>
    <t>109,8</t>
  </si>
  <si>
    <t>84,5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</si>
  <si>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</si>
  <si>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</si>
  <si>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</si>
  <si>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</si>
  <si>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</si>
  <si>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</si>
  <si>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</si>
  <si>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</si>
  <si>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</si>
  <si>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</si>
  <si>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</si>
  <si>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</si>
  <si>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</si>
  <si>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</si>
  <si>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</si>
  <si>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</si>
  <si>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</si>
  <si>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</si>
  <si>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</si>
  <si>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</si>
  <si>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120,3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</si>
  <si>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</si>
  <si>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</si>
  <si>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</si>
  <si>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</si>
  <si>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</si>
  <si>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</si>
  <si>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</si>
  <si>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</si>
  <si>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</si>
  <si>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</si>
  <si>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</si>
  <si>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109,0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</si>
  <si>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</si>
  <si>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</si>
  <si>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</si>
  <si>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</si>
  <si>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</si>
  <si>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</si>
  <si>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</si>
  <si>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</si>
  <si>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</si>
  <si>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</si>
  <si>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</si>
  <si>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</si>
  <si>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</si>
  <si>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</si>
  <si>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</si>
  <si>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</si>
  <si>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</si>
  <si>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</si>
  <si>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</si>
  <si>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</si>
  <si>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</si>
  <si>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</si>
  <si>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</si>
  <si>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</si>
  <si>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</si>
  <si>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</si>
  <si>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</si>
  <si>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</si>
  <si>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</si>
  <si>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</si>
  <si>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</si>
  <si>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</si>
  <si>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</si>
  <si>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</si>
  <si>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</si>
  <si>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</si>
  <si>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</si>
  <si>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</si>
  <si>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</si>
  <si>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</si>
  <si>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</si>
  <si>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</si>
  <si>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</si>
  <si>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</si>
  <si>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</si>
  <si>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</si>
  <si>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</si>
  <si>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</si>
  <si>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</si>
  <si>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</si>
  <si>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</si>
  <si>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</si>
  <si>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</si>
  <si>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</si>
  <si>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</si>
  <si>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</si>
  <si>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</si>
  <si>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</si>
  <si>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</si>
  <si>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</si>
  <si>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</si>
  <si>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</si>
  <si>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</si>
  <si>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</si>
  <si>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</si>
  <si>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</si>
  <si>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</si>
  <si>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</si>
  <si>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</si>
  <si>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t>апр / Apr</t>
  </si>
  <si>
    <t>715</t>
  </si>
  <si>
    <t>155.9</t>
  </si>
  <si>
    <t>471.5</t>
  </si>
  <si>
    <t>21.7</t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</si>
  <si>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</si>
  <si>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</si>
  <si>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</si>
  <si>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</si>
  <si>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</si>
  <si>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</si>
  <si>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</si>
  <si>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</si>
  <si>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121,5</t>
  </si>
  <si>
    <t>29,7</t>
  </si>
  <si>
    <t>145,3</t>
  </si>
  <si>
    <t>127,1</t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</si>
  <si>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</si>
  <si>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</si>
  <si>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</si>
  <si>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</si>
  <si>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</si>
  <si>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</si>
  <si>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</si>
  <si>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</si>
  <si>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</si>
  <si>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</si>
  <si>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</si>
  <si>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</si>
  <si>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</si>
  <si>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</si>
  <si>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</si>
  <si>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</si>
  <si>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</si>
  <si>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</si>
  <si>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</si>
  <si>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</si>
  <si>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</si>
  <si>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</si>
  <si>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</si>
  <si>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</si>
  <si>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</si>
  <si>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</si>
  <si>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</si>
  <si>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</si>
  <si>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</si>
  <si>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</si>
  <si>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</si>
  <si>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</si>
  <si>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</si>
  <si>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</si>
  <si>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</si>
  <si>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</si>
  <si>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</si>
  <si>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</si>
  <si>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</si>
  <si>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</si>
  <si>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</si>
  <si>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</si>
  <si>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73,1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</si>
  <si>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</si>
  <si>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</si>
  <si>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</si>
  <si>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</si>
  <si>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</si>
  <si>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</si>
  <si>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</si>
  <si>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</si>
  <si>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</si>
  <si>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</si>
  <si>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</si>
  <si>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</si>
  <si>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</si>
  <si>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</si>
  <si>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</si>
  <si>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</si>
  <si>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</si>
  <si>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</si>
  <si>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</si>
  <si>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</si>
  <si>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</si>
  <si>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</si>
  <si>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</si>
  <si>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</si>
  <si>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</si>
  <si>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</si>
  <si>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</si>
  <si>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</si>
  <si>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</si>
  <si>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</si>
  <si>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</si>
  <si>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</si>
  <si>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</si>
  <si>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</si>
  <si>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</si>
  <si>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</si>
  <si>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</si>
  <si>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</si>
  <si>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</si>
  <si>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</si>
  <si>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</si>
  <si>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</si>
  <si>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</si>
  <si>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</si>
  <si>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</si>
  <si>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</si>
  <si>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</si>
  <si>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</si>
  <si>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</si>
  <si>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</si>
  <si>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</si>
  <si>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</si>
  <si>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</si>
  <si>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</si>
  <si>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</si>
  <si>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</si>
  <si>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</si>
  <si>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</si>
  <si>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</si>
  <si>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</si>
  <si>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</si>
  <si>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</si>
  <si>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138,5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</si>
  <si>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</si>
  <si>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</si>
  <si>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</si>
  <si>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</si>
  <si>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</si>
  <si>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</si>
  <si>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</si>
  <si>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</si>
  <si>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</si>
  <si>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</si>
  <si>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</si>
  <si>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</si>
  <si>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</si>
  <si>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</si>
  <si>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</si>
  <si>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</si>
  <si>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</si>
  <si>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</si>
  <si>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</si>
  <si>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</si>
  <si>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</si>
  <si>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</si>
  <si>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</si>
  <si>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</si>
  <si>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</si>
  <si>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</si>
  <si>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</si>
  <si>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</si>
  <si>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</si>
  <si>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</si>
  <si>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</si>
  <si>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</si>
  <si>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</si>
  <si>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</si>
  <si>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129,0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</si>
  <si>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</si>
  <si>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</si>
  <si>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</si>
  <si>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</si>
  <si>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</si>
  <si>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</si>
  <si>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</si>
  <si>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</si>
  <si>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</si>
  <si>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</si>
  <si>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</si>
  <si>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</si>
  <si>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</si>
  <si>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</si>
  <si>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</si>
  <si>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</si>
  <si>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</si>
  <si>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</si>
  <si>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</si>
  <si>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</si>
  <si>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</si>
  <si>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</si>
  <si>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</si>
  <si>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</si>
  <si>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</si>
  <si>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</si>
  <si>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</si>
  <si>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</si>
  <si>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</si>
  <si>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</si>
  <si>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</si>
  <si>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</si>
  <si>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</si>
  <si>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</si>
  <si>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</si>
  <si>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</si>
  <si>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</si>
  <si>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</si>
  <si>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</si>
  <si>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</si>
  <si>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</si>
  <si>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</si>
  <si>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</si>
  <si>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</si>
  <si>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</si>
  <si>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</si>
  <si>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</si>
  <si>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</si>
  <si>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</si>
  <si>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</si>
  <si>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</si>
  <si>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</si>
  <si>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</si>
  <si>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</si>
  <si>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</si>
  <si>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</si>
  <si>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</si>
  <si>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</si>
  <si>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IV 2018
</t>
    </r>
    <r>
      <rPr>
        <sz val="8"/>
        <rFont val="Arial Narrow"/>
        <family val="2"/>
      </rPr>
      <t>Ø 2017</t>
    </r>
  </si>
  <si>
    <r>
      <t xml:space="preserve">IV 2018
</t>
    </r>
    <r>
      <rPr>
        <sz val="8"/>
        <rFont val="Arial Narrow"/>
        <family val="2"/>
      </rPr>
      <t>IV 2017</t>
    </r>
  </si>
  <si>
    <r>
      <t xml:space="preserve">I-IV 2018
</t>
    </r>
    <r>
      <rPr>
        <sz val="8"/>
        <rFont val="Arial Narrow"/>
        <family val="2"/>
      </rPr>
      <t>I-IV 2017</t>
    </r>
  </si>
  <si>
    <t>59,8</t>
  </si>
  <si>
    <t>71,7</t>
  </si>
  <si>
    <t>58,8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</si>
  <si>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</si>
  <si>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</si>
  <si>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</si>
  <si>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</si>
  <si>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</si>
  <si>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</si>
  <si>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</si>
  <si>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</si>
  <si>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</si>
  <si>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</si>
  <si>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</si>
  <si>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</si>
  <si>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</si>
  <si>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</si>
  <si>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</si>
  <si>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</si>
  <si>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</si>
  <si>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</si>
  <si>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</si>
  <si>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</si>
  <si>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</si>
  <si>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</si>
  <si>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</si>
  <si>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</si>
  <si>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</si>
  <si>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</si>
  <si>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</si>
  <si>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</si>
  <si>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</si>
  <si>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</si>
  <si>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</si>
  <si>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</si>
  <si>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</si>
  <si>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</si>
  <si>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</si>
  <si>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r>
      <t>дец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Dec</t>
    </r>
  </si>
  <si>
    <t>87,7</t>
  </si>
  <si>
    <t>89,7</t>
  </si>
  <si>
    <t>540,2</t>
  </si>
  <si>
    <t>91,0</t>
  </si>
  <si>
    <t>75,6</t>
  </si>
  <si>
    <t>102,1</t>
  </si>
  <si>
    <t>90,1</t>
  </si>
  <si>
    <r>
      <t>300.0</t>
    </r>
    <r>
      <rPr>
        <vertAlign val="superscript"/>
        <sz val="10"/>
        <color theme="1"/>
        <rFont val="Arial Narrow"/>
        <family val="2"/>
      </rPr>
      <t>1)</t>
    </r>
  </si>
  <si>
    <t>Ø2010=100</t>
  </si>
  <si>
    <t>феб / Feb</t>
  </si>
  <si>
    <t>415.5*</t>
  </si>
  <si>
    <t>1505.4*</t>
  </si>
  <si>
    <r>
      <t>јан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Jan</t>
    </r>
  </si>
  <si>
    <r>
      <t>феб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>/Feb</t>
    </r>
    <r>
      <rPr>
        <i/>
        <vertAlign val="superscript"/>
        <sz val="10"/>
        <rFont val="Arial Narrow"/>
        <family val="2"/>
        <charset val="238"/>
      </rPr>
      <t>1)</t>
    </r>
  </si>
  <si>
    <r>
      <t>јан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Jan</t>
    </r>
  </si>
  <si>
    <r>
      <t>феб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Feb</t>
    </r>
    <r>
      <rPr>
        <i/>
        <vertAlign val="superscript"/>
        <sz val="10"/>
        <rFont val="Arial Narrow"/>
        <family val="2"/>
        <charset val="238"/>
      </rPr>
      <t>1)</t>
    </r>
  </si>
  <si>
    <r>
      <t>феб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Feb</t>
    </r>
    <r>
      <rPr>
        <i/>
        <vertAlign val="superscript"/>
        <sz val="10"/>
        <rFont val="Arial Narrow"/>
        <family val="2"/>
      </rPr>
      <t>1)</t>
    </r>
  </si>
  <si>
    <r>
      <t>феб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Feb</t>
    </r>
    <r>
      <rPr>
        <i/>
        <vertAlign val="superscript"/>
        <sz val="10"/>
        <rFont val="Arial Narrow"/>
        <family val="2"/>
        <charset val="238"/>
      </rPr>
      <t>1)</t>
    </r>
  </si>
  <si>
    <t>90,7</t>
  </si>
  <si>
    <t>78,2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</si>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</sst>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M_-;\-* #,##0.00\ _K_M_-;_-* &quot;-&quot;??\ _K_M_-;_-@_-"/>
    <numFmt numFmtId="164" formatCode="0.0"/>
    <numFmt numFmtId="165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0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1" fillId="0" borderId="0" xfId="1" applyNumberFormat="1" applyFont="1" applyBorder="1"/>
    <xf numFmtId="0" fontId="21" fillId="0" borderId="0" xfId="1" applyFont="1"/>
    <xf numFmtId="0" fontId="7" fillId="0" borderId="0" xfId="1" applyFont="1" applyBorder="1" applyAlignment="1">
      <alignment wrapText="1"/>
    </xf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4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0" fontId="5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2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4" fontId="21" fillId="0" borderId="0" xfId="5" applyNumberFormat="1" applyFont="1" applyAlignment="1">
      <alignment vertical="center" wrapText="1"/>
    </xf>
    <xf numFmtId="164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4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4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4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164" fontId="21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4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4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right"/>
    </xf>
    <xf numFmtId="164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4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/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164" fontId="7" fillId="0" borderId="0" xfId="15" applyNumberFormat="1" applyFont="1" applyBorder="1"/>
    <xf numFmtId="164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4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4" fontId="21" fillId="0" borderId="8" xfId="1" applyNumberFormat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4" fontId="21" fillId="0" borderId="0" xfId="3" applyNumberFormat="1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" fillId="0" borderId="0" xfId="5" applyFont="1" applyBorder="1"/>
    <xf numFmtId="0" fontId="21" fillId="2" borderId="23" xfId="1" applyFont="1" applyFill="1" applyBorder="1" applyAlignment="1">
      <alignment horizontal="center" vertical="center" wrapText="1"/>
    </xf>
    <xf numFmtId="164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5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0" fontId="21" fillId="0" borderId="0" xfId="1" applyFont="1" applyBorder="1" applyAlignment="1"/>
    <xf numFmtId="164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4" fontId="12" fillId="0" borderId="0" xfId="3" applyNumberFormat="1" applyFont="1" applyBorder="1"/>
    <xf numFmtId="0" fontId="21" fillId="0" borderId="0" xfId="1" applyFont="1" applyBorder="1" applyAlignment="1">
      <alignment vertical="top"/>
    </xf>
    <xf numFmtId="164" fontId="7" fillId="0" borderId="0" xfId="27" applyNumberFormat="1" applyFont="1" applyBorder="1"/>
    <xf numFmtId="2" fontId="7" fillId="0" borderId="0" xfId="15" applyNumberFormat="1" applyFont="1" applyFill="1" applyBorder="1"/>
    <xf numFmtId="165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4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164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4" fontId="65" fillId="0" borderId="0" xfId="0" applyNumberFormat="1" applyFont="1"/>
    <xf numFmtId="0" fontId="21" fillId="0" borderId="45" xfId="3" applyFont="1" applyBorder="1"/>
    <xf numFmtId="164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4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4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4" fontId="7" fillId="0" borderId="0" xfId="29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4" fontId="1" fillId="0" borderId="0" xfId="3" applyNumberFormat="1"/>
    <xf numFmtId="0" fontId="7" fillId="0" borderId="0" xfId="1" applyFont="1" applyBorder="1" applyAlignment="1">
      <alignment horizontal="right" vertical="center"/>
    </xf>
    <xf numFmtId="165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4" fontId="21" fillId="0" borderId="34" xfId="1" applyNumberFormat="1" applyFont="1" applyFill="1" applyBorder="1" applyAlignment="1">
      <alignment vertical="top"/>
    </xf>
    <xf numFmtId="164" fontId="21" fillId="0" borderId="0" xfId="1" applyNumberFormat="1" applyFont="1" applyFill="1" applyBorder="1" applyAlignment="1">
      <alignment vertical="top"/>
    </xf>
    <xf numFmtId="164" fontId="21" fillId="0" borderId="0" xfId="1" applyNumberFormat="1" applyFont="1" applyBorder="1" applyAlignment="1">
      <alignment vertical="top"/>
    </xf>
    <xf numFmtId="0" fontId="21" fillId="0" borderId="0" xfId="30" applyFont="1" applyBorder="1" applyAlignment="1"/>
    <xf numFmtId="164" fontId="21" fillId="0" borderId="0" xfId="1" applyNumberFormat="1" applyFont="1" applyBorder="1" applyAlignment="1">
      <alignment horizontal="right" vertical="top"/>
    </xf>
    <xf numFmtId="164" fontId="21" fillId="0" borderId="0" xfId="27" applyNumberFormat="1" applyFont="1" applyBorder="1" applyAlignment="1">
      <alignment horizontal="right" vertical="top"/>
    </xf>
    <xf numFmtId="0" fontId="21" fillId="0" borderId="0" xfId="30" applyFont="1" applyBorder="1"/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0" fontId="21" fillId="0" borderId="45" xfId="1" applyFont="1" applyBorder="1" applyAlignment="1">
      <alignment horizontal="right"/>
    </xf>
    <xf numFmtId="0" fontId="21" fillId="0" borderId="45" xfId="1" applyFont="1" applyBorder="1"/>
    <xf numFmtId="0" fontId="21" fillId="0" borderId="45" xfId="5" applyFont="1" applyBorder="1" applyAlignment="1">
      <alignment vertical="center" wrapText="1"/>
    </xf>
    <xf numFmtId="164" fontId="21" fillId="0" borderId="45" xfId="15" applyNumberFormat="1" applyFont="1" applyBorder="1"/>
    <xf numFmtId="0" fontId="21" fillId="0" borderId="45" xfId="5" applyFont="1" applyBorder="1" applyAlignment="1">
      <alignment horizontal="left" vertical="center" wrapText="1"/>
    </xf>
    <xf numFmtId="164" fontId="7" fillId="0" borderId="0" xfId="31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4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4" fontId="7" fillId="0" borderId="0" xfId="4" applyNumberFormat="1" applyFont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4" fontId="7" fillId="0" borderId="8" xfId="4" applyNumberFormat="1" applyFont="1" applyBorder="1" applyAlignment="1">
      <alignment horizontal="right" vertical="center" indent="4"/>
    </xf>
    <xf numFmtId="164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19" fillId="0" borderId="0" xfId="4" applyNumberFormat="1" applyFont="1" applyAlignment="1">
      <alignment horizontal="right" indent="1"/>
    </xf>
    <xf numFmtId="164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4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0" fontId="21" fillId="2" borderId="22" xfId="1" applyFont="1" applyFill="1" applyBorder="1" applyAlignment="1">
      <alignment horizontal="center" vertical="top" wrapText="1"/>
    </xf>
    <xf numFmtId="164" fontId="21" fillId="0" borderId="34" xfId="27" applyNumberFormat="1" applyFont="1" applyBorder="1" applyAlignment="1">
      <alignment horizontal="right" vertical="top"/>
    </xf>
    <xf numFmtId="164" fontId="21" fillId="0" borderId="8" xfId="0" applyNumberFormat="1" applyFont="1" applyBorder="1" applyAlignment="1">
      <alignment vertical="top"/>
    </xf>
    <xf numFmtId="164" fontId="7" fillId="0" borderId="0" xfId="30" applyNumberFormat="1" applyFont="1" applyBorder="1"/>
    <xf numFmtId="0" fontId="21" fillId="4" borderId="23" xfId="27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0" fontId="21" fillId="2" borderId="48" xfId="1" applyFont="1" applyFill="1" applyBorder="1" applyAlignment="1">
      <alignment horizontal="center" vertical="center" wrapText="1"/>
    </xf>
    <xf numFmtId="164" fontId="21" fillId="0" borderId="0" xfId="0" applyNumberFormat="1" applyFont="1" applyBorder="1" applyAlignment="1">
      <alignment vertical="top"/>
    </xf>
    <xf numFmtId="164" fontId="21" fillId="0" borderId="0" xfId="0" applyNumberFormat="1" applyFont="1" applyBorder="1" applyAlignment="1">
      <alignment horizontal="right" vertical="top" wrapText="1" indent="1"/>
    </xf>
    <xf numFmtId="164" fontId="21" fillId="0" borderId="0" xfId="0" applyNumberFormat="1" applyFont="1" applyFill="1" applyBorder="1" applyAlignment="1">
      <alignment horizontal="right" vertical="top" wrapText="1" indent="1"/>
    </xf>
    <xf numFmtId="164" fontId="21" fillId="0" borderId="8" xfId="0" applyNumberFormat="1" applyFont="1" applyFill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4" fontId="14" fillId="0" borderId="0" xfId="1" applyNumberFormat="1" applyFont="1" applyBorder="1"/>
    <xf numFmtId="164" fontId="21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4" fontId="7" fillId="0" borderId="0" xfId="15" applyNumberFormat="1" applyFont="1" applyBorder="1" applyAlignment="1">
      <alignment horizontal="right" wrapText="1"/>
    </xf>
    <xf numFmtId="164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4" fontId="21" fillId="0" borderId="34" xfId="0" applyNumberFormat="1" applyFont="1" applyBorder="1" applyAlignment="1">
      <alignment vertical="top"/>
    </xf>
    <xf numFmtId="164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4" fontId="4" fillId="0" borderId="0" xfId="3" applyNumberFormat="1" applyFont="1"/>
    <xf numFmtId="0" fontId="21" fillId="2" borderId="50" xfId="1" applyFont="1" applyFill="1" applyBorder="1" applyAlignment="1">
      <alignment horizontal="center" vertical="center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4" fontId="43" fillId="0" borderId="0" xfId="27" applyNumberFormat="1" applyFont="1" applyBorder="1" applyAlignment="1">
      <alignment horizontal="right" vertical="top"/>
    </xf>
    <xf numFmtId="164" fontId="43" fillId="0" borderId="0" xfId="0" applyNumberFormat="1" applyFont="1" applyBorder="1" applyAlignment="1">
      <alignment vertical="top"/>
    </xf>
    <xf numFmtId="164" fontId="28" fillId="0" borderId="0" xfId="0" applyNumberFormat="1" applyFont="1" applyBorder="1" applyAlignment="1">
      <alignment vertical="top"/>
    </xf>
    <xf numFmtId="0" fontId="19" fillId="0" borderId="51" xfId="1" applyFont="1" applyBorder="1"/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164" fontId="7" fillId="0" borderId="8" xfId="29" applyNumberFormat="1" applyFont="1" applyFill="1" applyBorder="1" applyAlignment="1">
      <alignment horizontal="right"/>
    </xf>
    <xf numFmtId="0" fontId="21" fillId="0" borderId="45" xfId="1" applyFont="1" applyBorder="1" applyAlignment="1">
      <alignment vertical="top"/>
    </xf>
    <xf numFmtId="164" fontId="21" fillId="0" borderId="54" xfId="27" applyNumberFormat="1" applyFont="1" applyBorder="1" applyAlignment="1">
      <alignment horizontal="right" vertical="top"/>
    </xf>
    <xf numFmtId="164" fontId="21" fillId="0" borderId="54" xfId="0" applyNumberFormat="1" applyFont="1" applyBorder="1" applyAlignment="1">
      <alignment vertical="top"/>
    </xf>
    <xf numFmtId="164" fontId="7" fillId="0" borderId="8" xfId="1" applyNumberFormat="1" applyFont="1" applyBorder="1"/>
    <xf numFmtId="0" fontId="21" fillId="4" borderId="56" xfId="27" applyFont="1" applyFill="1" applyBorder="1" applyAlignment="1">
      <alignment horizontal="center" vertical="center" wrapText="1"/>
    </xf>
    <xf numFmtId="164" fontId="21" fillId="0" borderId="54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164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45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4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4" fontId="48" fillId="0" borderId="0" xfId="1" applyNumberFormat="1" applyFont="1"/>
    <xf numFmtId="164" fontId="21" fillId="0" borderId="0" xfId="5" applyNumberFormat="1" applyFont="1" applyBorder="1" applyAlignment="1">
      <alignment vertical="top" wrapText="1"/>
    </xf>
    <xf numFmtId="164" fontId="21" fillId="0" borderId="54" xfId="5" applyNumberFormat="1" applyFont="1" applyBorder="1" applyAlignment="1">
      <alignment vertical="top" wrapText="1"/>
    </xf>
    <xf numFmtId="164" fontId="21" fillId="0" borderId="0" xfId="5" applyNumberFormat="1" applyFont="1" applyBorder="1" applyAlignment="1">
      <alignment vertical="top"/>
    </xf>
    <xf numFmtId="164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0" fontId="14" fillId="0" borderId="0" xfId="0" applyFont="1"/>
    <xf numFmtId="164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164" fontId="7" fillId="5" borderId="0" xfId="18" applyNumberFormat="1" applyFont="1" applyFill="1" applyBorder="1" applyAlignment="1">
      <alignment horizontal="right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right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4" xfId="0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4" fontId="7" fillId="0" borderId="0" xfId="21" applyNumberFormat="1" applyFont="1" applyBorder="1" applyAlignment="1">
      <alignment vertical="center" wrapText="1"/>
    </xf>
    <xf numFmtId="0" fontId="7" fillId="0" borderId="0" xfId="21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horizontal="center" vertical="center" wrapText="1"/>
    </xf>
    <xf numFmtId="164" fontId="7" fillId="0" borderId="34" xfId="1" applyNumberFormat="1" applyFont="1" applyBorder="1" applyAlignment="1">
      <alignment horizontal="right"/>
    </xf>
    <xf numFmtId="164" fontId="7" fillId="2" borderId="47" xfId="1" applyNumberFormat="1" applyFont="1" applyFill="1" applyBorder="1" applyAlignment="1">
      <alignment horizontal="center" vertical="top" wrapText="1"/>
    </xf>
    <xf numFmtId="164" fontId="7" fillId="2" borderId="50" xfId="1" applyNumberFormat="1" applyFont="1" applyFill="1" applyBorder="1" applyAlignment="1">
      <alignment horizontal="center" vertical="top" wrapText="1"/>
    </xf>
    <xf numFmtId="164" fontId="7" fillId="2" borderId="60" xfId="1" applyNumberFormat="1" applyFont="1" applyFill="1" applyBorder="1" applyAlignment="1">
      <alignment horizontal="center" vertical="top" wrapText="1"/>
    </xf>
    <xf numFmtId="164" fontId="7" fillId="2" borderId="57" xfId="1" applyNumberFormat="1" applyFont="1" applyFill="1" applyBorder="1" applyAlignment="1">
      <alignment horizontal="center" vertical="top" wrapText="1"/>
    </xf>
    <xf numFmtId="164" fontId="7" fillId="2" borderId="62" xfId="1" applyNumberFormat="1" applyFont="1" applyFill="1" applyBorder="1" applyAlignment="1">
      <alignment horizontal="center" vertical="top" wrapText="1"/>
    </xf>
    <xf numFmtId="164" fontId="7" fillId="0" borderId="0" xfId="13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Alignment="1">
      <alignment vertical="top"/>
    </xf>
    <xf numFmtId="164" fontId="7" fillId="0" borderId="0" xfId="0" applyNumberFormat="1" applyFont="1" applyFill="1" applyAlignment="1">
      <alignment horizontal="right"/>
    </xf>
    <xf numFmtId="164" fontId="7" fillId="0" borderId="0" xfId="13" applyNumberFormat="1" applyFont="1"/>
    <xf numFmtId="164" fontId="7" fillId="0" borderId="0" xfId="13" applyNumberFormat="1" applyFont="1" applyFill="1" applyAlignment="1">
      <alignment horizontal="right" vertical="top"/>
    </xf>
    <xf numFmtId="164" fontId="7" fillId="0" borderId="0" xfId="1" applyNumberFormat="1" applyFont="1" applyBorder="1" applyAlignment="1">
      <alignment horizontal="right" vertical="top"/>
    </xf>
    <xf numFmtId="164" fontId="7" fillId="0" borderId="0" xfId="13" applyNumberFormat="1" applyFont="1" applyBorder="1" applyAlignment="1">
      <alignment horizontal="right" vertical="top"/>
    </xf>
    <xf numFmtId="164" fontId="7" fillId="0" borderId="8" xfId="1" applyNumberFormat="1" applyFont="1" applyBorder="1" applyAlignment="1">
      <alignment horizontal="right" vertical="top"/>
    </xf>
    <xf numFmtId="164" fontId="7" fillId="0" borderId="8" xfId="13" applyNumberFormat="1" applyFont="1" applyBorder="1" applyAlignment="1">
      <alignment horizontal="right" vertical="top"/>
    </xf>
    <xf numFmtId="164" fontId="7" fillId="0" borderId="8" xfId="1" applyNumberFormat="1" applyFont="1" applyBorder="1" applyAlignment="1">
      <alignment vertical="top"/>
    </xf>
    <xf numFmtId="164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5" fontId="21" fillId="0" borderId="0" xfId="5" applyNumberFormat="1" applyFont="1" applyBorder="1" applyAlignment="1">
      <alignment vertical="center" wrapText="1"/>
    </xf>
    <xf numFmtId="165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4" fontId="7" fillId="0" borderId="0" xfId="27" applyNumberFormat="1" applyFont="1" applyBorder="1" applyAlignment="1">
      <alignment vertical="center"/>
    </xf>
    <xf numFmtId="164" fontId="7" fillId="0" borderId="0" xfId="27" applyNumberFormat="1" applyFont="1" applyFill="1" applyBorder="1"/>
    <xf numFmtId="0" fontId="7" fillId="0" borderId="0" xfId="30" applyFont="1" applyBorder="1"/>
    <xf numFmtId="0" fontId="14" fillId="2" borderId="58" xfId="1" applyFont="1" applyFill="1" applyBorder="1"/>
    <xf numFmtId="0" fontId="7" fillId="0" borderId="34" xfId="1" applyFont="1" applyBorder="1" applyAlignment="1">
      <alignment horizontal="right" vertical="center" indent="1"/>
    </xf>
    <xf numFmtId="164" fontId="7" fillId="0" borderId="34" xfId="4" applyNumberFormat="1" applyFont="1" applyBorder="1" applyAlignment="1">
      <alignment horizontal="right" vertical="center" indent="2"/>
    </xf>
    <xf numFmtId="164" fontId="7" fillId="0" borderId="34" xfId="4" applyNumberFormat="1" applyFont="1" applyBorder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2"/>
    </xf>
    <xf numFmtId="0" fontId="7" fillId="0" borderId="45" xfId="1" applyFont="1" applyBorder="1" applyAlignment="1">
      <alignment horizontal="right" vertical="center" indent="1"/>
    </xf>
    <xf numFmtId="164" fontId="7" fillId="0" borderId="45" xfId="4" applyNumberFormat="1" applyFont="1" applyBorder="1" applyAlignment="1">
      <alignment horizontal="right" vertical="center" indent="2"/>
    </xf>
    <xf numFmtId="164" fontId="7" fillId="0" borderId="45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4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0" fontId="7" fillId="0" borderId="0" xfId="27" applyFont="1" applyBorder="1" applyAlignment="1">
      <alignment horizontal="center" vertical="center" wrapText="1"/>
    </xf>
    <xf numFmtId="0" fontId="21" fillId="2" borderId="55" xfId="1" applyFont="1" applyFill="1" applyBorder="1" applyAlignment="1">
      <alignment vertical="center" wrapText="1"/>
    </xf>
    <xf numFmtId="0" fontId="47" fillId="0" borderId="0" xfId="0" applyFont="1" applyBorder="1" applyAlignment="1">
      <alignment horizontal="right" vertical="top" wrapText="1" indent="1"/>
    </xf>
    <xf numFmtId="164" fontId="47" fillId="0" borderId="0" xfId="0" applyNumberFormat="1" applyFont="1" applyFill="1" applyBorder="1" applyAlignment="1">
      <alignment horizontal="right" vertical="top" wrapText="1" indent="1"/>
    </xf>
    <xf numFmtId="49" fontId="7" fillId="0" borderId="8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8" xfId="18" applyFont="1" applyBorder="1" applyAlignment="1">
      <alignment vertical="center" wrapText="1"/>
    </xf>
    <xf numFmtId="164" fontId="7" fillId="0" borderId="46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21" fillId="0" borderId="45" xfId="15" applyNumberFormat="1" applyFont="1" applyBorder="1"/>
    <xf numFmtId="164" fontId="2" fillId="0" borderId="0" xfId="5" applyNumberFormat="1" applyFont="1"/>
    <xf numFmtId="0" fontId="7" fillId="0" borderId="0" xfId="3" applyFont="1" applyBorder="1"/>
    <xf numFmtId="164" fontId="7" fillId="0" borderId="0" xfId="15" applyNumberFormat="1" applyFont="1"/>
    <xf numFmtId="164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0" xfId="3" applyFont="1" applyBorder="1" applyAlignment="1">
      <alignment horizontal="right"/>
    </xf>
    <xf numFmtId="164" fontId="7" fillId="0" borderId="20" xfId="15" applyNumberFormat="1" applyFont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0" borderId="0" xfId="15" applyFont="1" applyAlignment="1">
      <alignment horizontal="right" wrapText="1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0" fontId="21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3" xfId="1" applyFont="1" applyFill="1" applyBorder="1" applyAlignment="1">
      <alignment horizontal="center" vertical="top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21" fillId="2" borderId="13" xfId="1" applyFont="1" applyFill="1" applyBorder="1" applyAlignment="1">
      <alignment vertical="center" wrapText="1"/>
    </xf>
    <xf numFmtId="1" fontId="21" fillId="2" borderId="57" xfId="0" applyNumberFormat="1" applyFont="1" applyFill="1" applyBorder="1" applyAlignment="1">
      <alignment horizontal="center" vertical="center" wrapText="1"/>
    </xf>
    <xf numFmtId="1" fontId="21" fillId="2" borderId="58" xfId="0" applyNumberFormat="1" applyFont="1" applyFill="1" applyBorder="1" applyAlignment="1">
      <alignment horizontal="center" vertical="center" wrapText="1"/>
    </xf>
    <xf numFmtId="1" fontId="21" fillId="2" borderId="59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49" fontId="7" fillId="2" borderId="57" xfId="1" applyNumberFormat="1" applyFont="1" applyFill="1" applyBorder="1" applyAlignment="1">
      <alignment horizontal="center" vertical="center" wrapText="1"/>
    </xf>
    <xf numFmtId="49" fontId="7" fillId="2" borderId="5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64" fontId="7" fillId="3" borderId="11" xfId="1" applyNumberFormat="1" applyFont="1" applyFill="1" applyBorder="1" applyAlignment="1">
      <alignment horizontal="center" vertical="center" wrapText="1"/>
    </xf>
    <xf numFmtId="164" fontId="7" fillId="3" borderId="61" xfId="1" applyNumberFormat="1" applyFont="1" applyFill="1" applyBorder="1" applyAlignment="1">
      <alignment horizontal="center" vertical="center" wrapText="1"/>
    </xf>
    <xf numFmtId="164" fontId="7" fillId="3" borderId="52" xfId="1" applyNumberFormat="1" applyFont="1" applyFill="1" applyBorder="1" applyAlignment="1">
      <alignment horizontal="center" vertic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54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top"/>
    </xf>
    <xf numFmtId="0" fontId="7" fillId="2" borderId="63" xfId="1" applyFont="1" applyFill="1" applyBorder="1" applyAlignment="1">
      <alignment horizontal="center" vertical="top" wrapText="1"/>
    </xf>
    <xf numFmtId="164" fontId="7" fillId="0" borderId="8" xfId="21" applyNumberFormat="1" applyFont="1" applyBorder="1" applyAlignment="1">
      <alignment vertical="center" wrapText="1"/>
    </xf>
    <xf numFmtId="1" fontId="48" fillId="0" borderId="64" xfId="1" applyNumberFormat="1" applyFont="1" applyBorder="1" applyAlignment="1">
      <alignment horizontal="center"/>
    </xf>
    <xf numFmtId="1" fontId="48" fillId="0" borderId="54" xfId="1" applyNumberFormat="1" applyFont="1" applyBorder="1" applyAlignment="1">
      <alignment horizontal="center"/>
    </xf>
    <xf numFmtId="1" fontId="21" fillId="0" borderId="54" xfId="0" applyNumberFormat="1" applyFont="1" applyBorder="1" applyAlignment="1">
      <alignment horizontal="center" vertical="top" wrapText="1"/>
    </xf>
    <xf numFmtId="1" fontId="21" fillId="0" borderId="65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center" vertical="top" wrapText="1"/>
    </xf>
    <xf numFmtId="1" fontId="21" fillId="0" borderId="66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right" vertical="top" wrapText="1" indent="1"/>
    </xf>
    <xf numFmtId="1" fontId="21" fillId="0" borderId="66" xfId="0" applyNumberFormat="1" applyFont="1" applyBorder="1" applyAlignment="1">
      <alignment horizontal="right" vertical="top" wrapText="1" indent="1"/>
    </xf>
    <xf numFmtId="1" fontId="21" fillId="0" borderId="46" xfId="5" applyNumberFormat="1" applyFont="1" applyBorder="1" applyAlignment="1">
      <alignment horizontal="right" vertical="top" indent="1"/>
    </xf>
    <xf numFmtId="0" fontId="21" fillId="2" borderId="67" xfId="1" applyFont="1" applyFill="1" applyBorder="1" applyAlignment="1">
      <alignment horizontal="center" vertical="center" wrapText="1"/>
    </xf>
    <xf numFmtId="164" fontId="48" fillId="0" borderId="46" xfId="1" applyNumberFormat="1" applyFont="1" applyBorder="1"/>
    <xf numFmtId="164" fontId="48" fillId="0" borderId="0" xfId="1" applyNumberFormat="1" applyFont="1" applyBorder="1"/>
    <xf numFmtId="164" fontId="21" fillId="0" borderId="65" xfId="0" applyNumberFormat="1" applyFont="1" applyBorder="1" applyAlignment="1">
      <alignment vertical="top" wrapText="1"/>
    </xf>
    <xf numFmtId="164" fontId="21" fillId="0" borderId="46" xfId="0" applyNumberFormat="1" applyFont="1" applyBorder="1" applyAlignment="1">
      <alignment vertical="top" wrapText="1"/>
    </xf>
    <xf numFmtId="164" fontId="21" fillId="0" borderId="66" xfId="0" applyNumberFormat="1" applyFont="1" applyBorder="1" applyAlignment="1">
      <alignment vertical="top" wrapText="1"/>
    </xf>
    <xf numFmtId="164" fontId="21" fillId="0" borderId="46" xfId="0" applyNumberFormat="1" applyFont="1" applyBorder="1" applyAlignment="1">
      <alignment vertical="top"/>
    </xf>
    <xf numFmtId="164" fontId="21" fillId="0" borderId="66" xfId="0" applyNumberFormat="1" applyFont="1" applyBorder="1" applyAlignment="1">
      <alignment vertical="top"/>
    </xf>
    <xf numFmtId="164" fontId="7" fillId="0" borderId="45" xfId="1" applyNumberFormat="1" applyFont="1" applyBorder="1" applyAlignment="1">
      <alignment horizontal="center"/>
    </xf>
    <xf numFmtId="0" fontId="7" fillId="0" borderId="45" xfId="1" applyFont="1" applyBorder="1"/>
    <xf numFmtId="49" fontId="7" fillId="2" borderId="59" xfId="1" applyNumberFormat="1" applyFont="1" applyFill="1" applyBorder="1" applyAlignment="1">
      <alignment horizontal="center" vertical="center" wrapText="1"/>
    </xf>
    <xf numFmtId="0" fontId="7" fillId="0" borderId="8" xfId="15" applyFont="1" applyBorder="1" applyAlignment="1">
      <alignment horizontal="right" vertical="center" wrapText="1"/>
    </xf>
    <xf numFmtId="0" fontId="22" fillId="0" borderId="8" xfId="1" applyFont="1" applyBorder="1" applyAlignment="1">
      <alignment vertical="center" wrapText="1"/>
    </xf>
    <xf numFmtId="164" fontId="21" fillId="0" borderId="8" xfId="0" applyNumberFormat="1" applyFont="1" applyBorder="1"/>
    <xf numFmtId="164" fontId="21" fillId="0" borderId="8" xfId="1" applyNumberFormat="1" applyFont="1" applyFill="1" applyBorder="1" applyAlignment="1">
      <alignment vertical="top"/>
    </xf>
    <xf numFmtId="0" fontId="2" fillId="2" borderId="53" xfId="1" applyFill="1" applyBorder="1"/>
    <xf numFmtId="164" fontId="14" fillId="0" borderId="0" xfId="0" applyNumberFormat="1" applyFont="1" applyBorder="1"/>
    <xf numFmtId="0" fontId="14" fillId="0" borderId="0" xfId="0" applyFont="1" applyBorder="1"/>
    <xf numFmtId="164" fontId="21" fillId="0" borderId="0" xfId="0" applyNumberFormat="1" applyFont="1"/>
    <xf numFmtId="0" fontId="21" fillId="0" borderId="8" xfId="1" applyFont="1" applyBorder="1" applyAlignment="1">
      <alignment vertical="center" wrapText="1"/>
    </xf>
    <xf numFmtId="164" fontId="21" fillId="0" borderId="8" xfId="1" applyNumberFormat="1" applyFont="1" applyBorder="1"/>
    <xf numFmtId="49" fontId="7" fillId="0" borderId="0" xfId="1" applyNumberFormat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/>
    <xf numFmtId="164" fontId="28" fillId="0" borderId="8" xfId="18" applyNumberFormat="1" applyFont="1" applyBorder="1" applyAlignment="1">
      <alignment horizontal="right"/>
    </xf>
    <xf numFmtId="0" fontId="7" fillId="0" borderId="0" xfId="1" applyFont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164" fontId="7" fillId="0" borderId="45" xfId="18" applyNumberFormat="1" applyFont="1" applyBorder="1" applyAlignment="1">
      <alignment horizontal="right"/>
    </xf>
    <xf numFmtId="0" fontId="21" fillId="0" borderId="0" xfId="13" applyFont="1" applyBorder="1" applyAlignment="1">
      <alignment vertical="center" wrapText="1"/>
    </xf>
    <xf numFmtId="0" fontId="20" fillId="0" borderId="0" xfId="15" applyFont="1" applyBorder="1"/>
  </cellXfs>
  <cellStyles count="33"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9" sqref="H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97" t="s">
        <v>533</v>
      </c>
      <c r="B1" s="697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657</v>
      </c>
      <c r="B21" s="22" t="s">
        <v>658</v>
      </c>
      <c r="C21" s="23" t="s">
        <v>657</v>
      </c>
      <c r="D21" s="24" t="s">
        <v>659</v>
      </c>
    </row>
    <row r="22" spans="1:4" x14ac:dyDescent="0.25">
      <c r="A22" s="38"/>
      <c r="B22" s="39"/>
      <c r="C22" s="274"/>
      <c r="D22" s="275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65" t="s">
        <v>428</v>
      </c>
      <c r="C24" s="26"/>
    </row>
    <row r="25" spans="1:4" ht="11.25" customHeight="1" x14ac:dyDescent="0.25">
      <c r="A25" s="25"/>
      <c r="B25" s="264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698" t="s">
        <v>430</v>
      </c>
      <c r="B28" s="698"/>
      <c r="C28" s="699" t="s">
        <v>431</v>
      </c>
      <c r="D28" s="699"/>
    </row>
    <row r="29" spans="1:4" x14ac:dyDescent="0.25">
      <c r="A29" s="696"/>
      <c r="B29" s="696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698" t="s">
        <v>450</v>
      </c>
      <c r="B39" s="698"/>
      <c r="C39" s="699" t="s">
        <v>451</v>
      </c>
      <c r="D39" s="699"/>
    </row>
    <row r="40" spans="1:4" x14ac:dyDescent="0.25">
      <c r="A40" s="696"/>
      <c r="B40" s="696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C28" sqref="C28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9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9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6"/>
      <c r="F1" s="69"/>
      <c r="G1" s="69"/>
      <c r="H1" s="69"/>
      <c r="I1" s="69"/>
      <c r="J1" s="69"/>
      <c r="K1" s="69"/>
      <c r="L1" s="156"/>
    </row>
    <row r="2" spans="1:14" x14ac:dyDescent="0.25">
      <c r="A2" s="60" t="s">
        <v>788</v>
      </c>
      <c r="B2" s="69"/>
      <c r="C2" s="69"/>
      <c r="D2" s="69"/>
      <c r="E2" s="156"/>
      <c r="F2" s="69"/>
      <c r="H2" s="69"/>
      <c r="J2" s="69"/>
      <c r="K2" s="69"/>
      <c r="L2" s="156"/>
    </row>
    <row r="3" spans="1:14" x14ac:dyDescent="0.25">
      <c r="A3" s="4" t="s">
        <v>111</v>
      </c>
      <c r="B3" s="69"/>
      <c r="C3" s="69"/>
      <c r="D3" s="69"/>
      <c r="E3" s="156"/>
      <c r="F3" s="69"/>
      <c r="G3" s="69"/>
      <c r="H3" s="69"/>
      <c r="I3" s="69"/>
      <c r="J3" s="69"/>
      <c r="K3" s="69"/>
      <c r="L3" s="156"/>
      <c r="N3" s="391" t="s">
        <v>811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7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8" t="s">
        <v>137</v>
      </c>
      <c r="M4" s="7" t="s">
        <v>138</v>
      </c>
      <c r="N4" s="8" t="s">
        <v>139</v>
      </c>
    </row>
    <row r="5" spans="1:14" s="78" customFormat="1" x14ac:dyDescent="0.25">
      <c r="A5" s="602">
        <v>2014</v>
      </c>
      <c r="B5" s="603">
        <v>101.5</v>
      </c>
      <c r="C5" s="603">
        <v>101</v>
      </c>
      <c r="D5" s="603">
        <v>94.1</v>
      </c>
      <c r="E5" s="603">
        <v>110</v>
      </c>
      <c r="F5" s="603">
        <v>99.2</v>
      </c>
      <c r="G5" s="603">
        <v>100.6</v>
      </c>
      <c r="H5" s="603">
        <v>97.7</v>
      </c>
      <c r="I5" s="603">
        <v>107.9</v>
      </c>
      <c r="J5" s="603">
        <v>100.7</v>
      </c>
      <c r="K5" s="603">
        <v>99.9</v>
      </c>
      <c r="L5" s="603">
        <v>99.5</v>
      </c>
      <c r="M5" s="603">
        <v>99</v>
      </c>
      <c r="N5" s="603">
        <v>100.4</v>
      </c>
    </row>
    <row r="6" spans="1:14" s="78" customFormat="1" x14ac:dyDescent="0.25">
      <c r="A6" s="580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80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80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80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7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25">
        <v>2018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</row>
    <row r="12" spans="1:14" s="78" customFormat="1" x14ac:dyDescent="0.25">
      <c r="A12" s="657" t="s">
        <v>380</v>
      </c>
      <c r="B12" s="113">
        <v>100.3</v>
      </c>
      <c r="C12" s="113">
        <v>100.4</v>
      </c>
      <c r="D12" s="113">
        <v>115.1</v>
      </c>
      <c r="E12" s="113">
        <v>68.5</v>
      </c>
      <c r="F12" s="113">
        <v>107.3</v>
      </c>
      <c r="G12" s="113">
        <v>96</v>
      </c>
      <c r="H12" s="113">
        <v>103.7</v>
      </c>
      <c r="I12" s="113">
        <v>104.7</v>
      </c>
      <c r="J12" s="113">
        <v>99.4</v>
      </c>
      <c r="K12" s="113">
        <v>101.1</v>
      </c>
      <c r="L12" s="113">
        <v>100.3</v>
      </c>
      <c r="M12" s="113">
        <v>102.2</v>
      </c>
      <c r="N12" s="113">
        <v>98.5</v>
      </c>
    </row>
    <row r="13" spans="1:14" s="78" customFormat="1" x14ac:dyDescent="0.25">
      <c r="A13" s="693" t="s">
        <v>370</v>
      </c>
      <c r="B13" s="113">
        <v>100.7</v>
      </c>
      <c r="C13" s="113">
        <v>101.1</v>
      </c>
      <c r="D13" s="113">
        <v>116.7</v>
      </c>
      <c r="E13" s="113">
        <v>70.099999999999994</v>
      </c>
      <c r="F13" s="113">
        <v>107.3</v>
      </c>
      <c r="G13" s="113">
        <v>95.4</v>
      </c>
      <c r="H13" s="113">
        <v>104.1</v>
      </c>
      <c r="I13" s="113">
        <v>104.9</v>
      </c>
      <c r="J13" s="113">
        <v>99.4</v>
      </c>
      <c r="K13" s="113">
        <v>101</v>
      </c>
      <c r="L13" s="113">
        <v>100.3</v>
      </c>
      <c r="M13" s="113">
        <v>102.2</v>
      </c>
      <c r="N13" s="113">
        <v>98.4</v>
      </c>
    </row>
    <row r="14" spans="1:14" s="78" customFormat="1" x14ac:dyDescent="0.25">
      <c r="A14" s="693" t="s">
        <v>371</v>
      </c>
      <c r="B14" s="113">
        <v>99.7</v>
      </c>
      <c r="C14" s="113">
        <v>101.2</v>
      </c>
      <c r="D14" s="113">
        <v>116.3</v>
      </c>
      <c r="E14" s="113">
        <v>70.3</v>
      </c>
      <c r="F14" s="113">
        <v>97.8</v>
      </c>
      <c r="G14" s="113">
        <v>95.7</v>
      </c>
      <c r="H14" s="113">
        <v>104.5</v>
      </c>
      <c r="I14" s="113">
        <v>105.7</v>
      </c>
      <c r="J14" s="113">
        <v>99.3</v>
      </c>
      <c r="K14" s="113">
        <v>101.5</v>
      </c>
      <c r="L14" s="113">
        <v>100.2</v>
      </c>
      <c r="M14" s="113">
        <v>102.2</v>
      </c>
      <c r="N14" s="113">
        <v>98.7</v>
      </c>
    </row>
    <row r="15" spans="1:14" s="78" customFormat="1" x14ac:dyDescent="0.25">
      <c r="A15" s="658" t="s">
        <v>372</v>
      </c>
      <c r="B15" s="113">
        <v>99.8</v>
      </c>
      <c r="C15" s="113">
        <v>101.2</v>
      </c>
      <c r="D15" s="279">
        <v>116.8</v>
      </c>
      <c r="E15" s="113">
        <v>69.900000000000006</v>
      </c>
      <c r="F15" s="113">
        <v>97.8</v>
      </c>
      <c r="G15" s="279">
        <v>95.7</v>
      </c>
      <c r="H15" s="113">
        <v>105.2</v>
      </c>
      <c r="I15" s="113">
        <v>107</v>
      </c>
      <c r="J15" s="279">
        <v>99.4</v>
      </c>
      <c r="K15" s="113">
        <v>102.3</v>
      </c>
      <c r="L15" s="113">
        <v>100.2</v>
      </c>
      <c r="M15" s="279">
        <v>102.3</v>
      </c>
      <c r="N15" s="113">
        <v>98.3</v>
      </c>
    </row>
    <row r="16" spans="1:14" s="78" customFormat="1" x14ac:dyDescent="0.25">
      <c r="A16" s="693" t="s">
        <v>373</v>
      </c>
      <c r="B16" s="113">
        <v>99.6</v>
      </c>
      <c r="C16" s="113">
        <v>100.3</v>
      </c>
      <c r="D16" s="279">
        <v>116.6</v>
      </c>
      <c r="E16" s="113">
        <v>68.099999999999994</v>
      </c>
      <c r="F16" s="113">
        <v>98</v>
      </c>
      <c r="G16" s="279">
        <v>95.6</v>
      </c>
      <c r="H16" s="113">
        <v>105.5</v>
      </c>
      <c r="I16" s="113">
        <v>108</v>
      </c>
      <c r="J16" s="279">
        <v>99.4</v>
      </c>
      <c r="K16" s="113">
        <v>102.3</v>
      </c>
      <c r="L16" s="113">
        <v>100.2</v>
      </c>
      <c r="M16" s="279">
        <v>102.5</v>
      </c>
      <c r="N16" s="113">
        <v>98.2</v>
      </c>
    </row>
    <row r="17" spans="1:14" s="80" customFormat="1" x14ac:dyDescent="0.25">
      <c r="A17" s="658" t="s">
        <v>374</v>
      </c>
      <c r="B17" s="113">
        <v>99</v>
      </c>
      <c r="C17" s="113">
        <v>99.3</v>
      </c>
      <c r="D17" s="279">
        <v>116.3</v>
      </c>
      <c r="E17" s="113">
        <v>65.099999999999994</v>
      </c>
      <c r="F17" s="113">
        <v>98</v>
      </c>
      <c r="G17" s="279">
        <v>95.5</v>
      </c>
      <c r="H17" s="113">
        <v>106</v>
      </c>
      <c r="I17" s="113">
        <v>107.4</v>
      </c>
      <c r="J17" s="279">
        <v>99.5</v>
      </c>
      <c r="K17" s="113">
        <v>104</v>
      </c>
      <c r="L17" s="113">
        <v>100.2</v>
      </c>
      <c r="M17" s="279">
        <v>102.4</v>
      </c>
      <c r="N17" s="113">
        <v>98.1</v>
      </c>
    </row>
    <row r="18" spans="1:14" s="80" customFormat="1" x14ac:dyDescent="0.25">
      <c r="A18" s="658" t="s">
        <v>375</v>
      </c>
      <c r="B18" s="113">
        <v>99</v>
      </c>
      <c r="C18" s="113">
        <v>98.8</v>
      </c>
      <c r="D18" s="279">
        <v>116.3</v>
      </c>
      <c r="E18" s="113">
        <v>64.900000000000006</v>
      </c>
      <c r="F18" s="113">
        <v>99.1</v>
      </c>
      <c r="G18" s="279">
        <v>95.6</v>
      </c>
      <c r="H18" s="113">
        <v>106</v>
      </c>
      <c r="I18" s="113">
        <v>107.5</v>
      </c>
      <c r="J18" s="279">
        <v>99.5</v>
      </c>
      <c r="K18" s="113">
        <v>103.5</v>
      </c>
      <c r="L18" s="113">
        <v>100.2</v>
      </c>
      <c r="M18" s="279">
        <v>102.4</v>
      </c>
      <c r="N18" s="113">
        <v>98.1</v>
      </c>
    </row>
    <row r="19" spans="1:14" s="78" customFormat="1" x14ac:dyDescent="0.25">
      <c r="A19" s="693" t="s">
        <v>376</v>
      </c>
      <c r="B19" s="113">
        <v>99.3</v>
      </c>
      <c r="C19" s="113">
        <v>98.9</v>
      </c>
      <c r="D19" s="279">
        <v>116.2</v>
      </c>
      <c r="E19" s="113">
        <v>67</v>
      </c>
      <c r="F19" s="113">
        <v>99.8</v>
      </c>
      <c r="G19" s="279">
        <v>95.4</v>
      </c>
      <c r="H19" s="113">
        <v>106.3</v>
      </c>
      <c r="I19" s="113">
        <v>108.4</v>
      </c>
      <c r="J19" s="279">
        <v>99.5</v>
      </c>
      <c r="K19" s="113">
        <v>103</v>
      </c>
      <c r="L19" s="113">
        <v>100.2</v>
      </c>
      <c r="M19" s="279">
        <v>102.4</v>
      </c>
      <c r="N19" s="113">
        <v>96.5</v>
      </c>
    </row>
    <row r="20" spans="1:14" s="78" customFormat="1" x14ac:dyDescent="0.25">
      <c r="A20" s="560" t="s">
        <v>377</v>
      </c>
      <c r="B20" s="113">
        <v>100.6</v>
      </c>
      <c r="C20" s="113">
        <v>98.4</v>
      </c>
      <c r="D20" s="279">
        <v>115.9</v>
      </c>
      <c r="E20" s="113">
        <v>67.3</v>
      </c>
      <c r="F20" s="113">
        <v>109.7</v>
      </c>
      <c r="G20" s="279">
        <v>95.4</v>
      </c>
      <c r="H20" s="113">
        <v>106.4</v>
      </c>
      <c r="I20" s="113">
        <v>109.5</v>
      </c>
      <c r="J20" s="279">
        <v>99.5</v>
      </c>
      <c r="K20" s="113">
        <v>103.1</v>
      </c>
      <c r="L20" s="113">
        <v>100.2</v>
      </c>
      <c r="M20" s="279">
        <v>102.5</v>
      </c>
      <c r="N20" s="113">
        <v>96.9</v>
      </c>
    </row>
    <row r="21" spans="1:14" s="2" customFormat="1" ht="12.75" x14ac:dyDescent="0.2">
      <c r="A21" s="560" t="s">
        <v>378</v>
      </c>
      <c r="B21" s="113">
        <v>100.6</v>
      </c>
      <c r="C21" s="113">
        <v>98</v>
      </c>
      <c r="D21" s="279">
        <v>116.2</v>
      </c>
      <c r="E21" s="113">
        <v>67.5</v>
      </c>
      <c r="F21" s="113">
        <v>110.2</v>
      </c>
      <c r="G21" s="279">
        <v>95.8</v>
      </c>
      <c r="H21" s="113">
        <v>106.4</v>
      </c>
      <c r="I21" s="113">
        <v>109.7</v>
      </c>
      <c r="J21" s="279">
        <v>99.5</v>
      </c>
      <c r="K21" s="113">
        <v>103</v>
      </c>
      <c r="L21" s="113">
        <v>100.2</v>
      </c>
      <c r="M21" s="279">
        <v>102.5</v>
      </c>
      <c r="N21" s="113">
        <v>97</v>
      </c>
    </row>
    <row r="22" spans="1:14" s="80" customFormat="1" x14ac:dyDescent="0.25">
      <c r="A22" s="693" t="s">
        <v>379</v>
      </c>
      <c r="B22" s="113">
        <v>100.3</v>
      </c>
      <c r="C22" s="113">
        <v>98.3</v>
      </c>
      <c r="D22" s="279">
        <v>116.6</v>
      </c>
      <c r="E22" s="113">
        <v>64.400000000000006</v>
      </c>
      <c r="F22" s="113">
        <v>110.3</v>
      </c>
      <c r="G22" s="279">
        <v>95.7</v>
      </c>
      <c r="H22" s="113">
        <v>106.5</v>
      </c>
      <c r="I22" s="113">
        <v>108.6</v>
      </c>
      <c r="J22" s="279">
        <v>99.4</v>
      </c>
      <c r="K22" s="113">
        <v>102.9</v>
      </c>
      <c r="L22" s="113">
        <v>100.2</v>
      </c>
      <c r="M22" s="279">
        <v>102.5</v>
      </c>
      <c r="N22" s="113">
        <v>96.5</v>
      </c>
    </row>
    <row r="23" spans="1:14" s="78" customFormat="1" x14ac:dyDescent="0.25">
      <c r="A23" s="560">
        <v>2019</v>
      </c>
      <c r="B23" s="113"/>
      <c r="C23" s="113"/>
      <c r="D23" s="279"/>
      <c r="E23" s="113"/>
      <c r="F23" s="113"/>
      <c r="G23" s="279"/>
      <c r="H23" s="113"/>
      <c r="I23" s="113"/>
      <c r="J23" s="279"/>
      <c r="K23" s="113"/>
      <c r="L23" s="113"/>
      <c r="M23" s="279"/>
      <c r="N23" s="113"/>
    </row>
    <row r="24" spans="1:14" s="80" customFormat="1" x14ac:dyDescent="0.25">
      <c r="A24" s="693" t="s">
        <v>364</v>
      </c>
      <c r="B24" s="113">
        <v>100.6</v>
      </c>
      <c r="C24" s="113">
        <v>99.7</v>
      </c>
      <c r="D24" s="279">
        <v>119.9</v>
      </c>
      <c r="E24" s="113">
        <v>60.4</v>
      </c>
      <c r="F24" s="113">
        <v>110.3</v>
      </c>
      <c r="G24" s="279">
        <v>95.8</v>
      </c>
      <c r="H24" s="113">
        <v>106.6</v>
      </c>
      <c r="I24" s="113">
        <v>107.8</v>
      </c>
      <c r="J24" s="279">
        <v>99.4</v>
      </c>
      <c r="K24" s="113">
        <v>103.4</v>
      </c>
      <c r="L24" s="113">
        <v>100.2</v>
      </c>
      <c r="M24" s="279">
        <v>102.6</v>
      </c>
      <c r="N24" s="113">
        <v>96.8</v>
      </c>
    </row>
    <row r="25" spans="1:14" s="80" customFormat="1" x14ac:dyDescent="0.25">
      <c r="A25" s="887" t="s">
        <v>380</v>
      </c>
      <c r="B25" s="390">
        <v>101.1</v>
      </c>
      <c r="C25" s="390">
        <v>101.5</v>
      </c>
      <c r="D25" s="511">
        <v>119.8</v>
      </c>
      <c r="E25" s="390">
        <v>60.2</v>
      </c>
      <c r="F25" s="390">
        <v>110.3</v>
      </c>
      <c r="G25" s="511">
        <v>96.2</v>
      </c>
      <c r="H25" s="390">
        <v>106.7</v>
      </c>
      <c r="I25" s="390">
        <v>107.3</v>
      </c>
      <c r="J25" s="511">
        <v>99.3</v>
      </c>
      <c r="K25" s="390">
        <v>103.3</v>
      </c>
      <c r="L25" s="390">
        <v>100.2</v>
      </c>
      <c r="M25" s="511">
        <v>102.7</v>
      </c>
      <c r="N25" s="390">
        <v>96.8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25" sqref="C25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40" t="s">
        <v>610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742"/>
      <c r="B3" s="737" t="s">
        <v>611</v>
      </c>
      <c r="C3" s="737" t="s">
        <v>612</v>
      </c>
      <c r="D3" s="381" t="s">
        <v>613</v>
      </c>
      <c r="E3" s="381" t="s">
        <v>614</v>
      </c>
      <c r="F3" s="381" t="s">
        <v>615</v>
      </c>
      <c r="G3" s="381" t="s">
        <v>616</v>
      </c>
      <c r="H3" s="381" t="s">
        <v>546</v>
      </c>
      <c r="I3" s="737" t="s">
        <v>617</v>
      </c>
      <c r="J3" s="737" t="s">
        <v>618</v>
      </c>
      <c r="K3" s="737" t="s">
        <v>619</v>
      </c>
      <c r="L3" s="737" t="s">
        <v>620</v>
      </c>
      <c r="M3" s="739" t="s">
        <v>621</v>
      </c>
    </row>
    <row r="4" spans="1:13" x14ac:dyDescent="0.25">
      <c r="A4" s="743"/>
      <c r="B4" s="738"/>
      <c r="C4" s="738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738"/>
      <c r="J4" s="738"/>
      <c r="K4" s="738"/>
      <c r="L4" s="738"/>
      <c r="M4" s="740"/>
    </row>
    <row r="5" spans="1:13" ht="27.75" customHeight="1" x14ac:dyDescent="0.25">
      <c r="A5" s="741" t="s">
        <v>565</v>
      </c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401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401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401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401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401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>
        <v>100.9</v>
      </c>
      <c r="D11" s="56"/>
      <c r="E11" s="56"/>
      <c r="F11" s="401"/>
      <c r="G11" s="56"/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>
        <v>102.8</v>
      </c>
      <c r="D18" s="56"/>
      <c r="E18" s="83"/>
      <c r="F18" s="83"/>
      <c r="G18" s="83"/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659">
        <v>2019</v>
      </c>
      <c r="B25" s="660" t="s">
        <v>123</v>
      </c>
      <c r="C25" s="888">
        <v>102.1</v>
      </c>
      <c r="D25" s="662"/>
      <c r="E25" s="662"/>
      <c r="F25" s="662"/>
      <c r="G25" s="661"/>
      <c r="H25" s="661"/>
      <c r="I25" s="662"/>
      <c r="J25" s="662"/>
      <c r="K25" s="662"/>
      <c r="L25" s="661"/>
      <c r="M25" s="662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5" zoomScaleNormal="85" workbookViewId="0">
      <selection activeCell="X12" sqref="X12"/>
    </sheetView>
  </sheetViews>
  <sheetFormatPr defaultRowHeight="15" x14ac:dyDescent="0.25"/>
  <cols>
    <col min="1" max="1" width="5.42578125" style="92" customWidth="1"/>
    <col min="2" max="2" width="58.140625" style="92" customWidth="1"/>
    <col min="3" max="6" width="10.42578125" style="92" customWidth="1"/>
    <col min="7" max="7" width="7.85546875" style="92" customWidth="1"/>
    <col min="8" max="8" width="8.28515625" style="141" customWidth="1"/>
    <col min="9" max="9" width="8.5703125" style="78" customWidth="1"/>
    <col min="10" max="10" width="7.42578125" style="160" customWidth="1"/>
    <col min="11" max="11" width="8" style="160" customWidth="1"/>
    <col min="12" max="12" width="9.140625" style="155"/>
    <col min="13" max="13" width="8.28515625" style="155" customWidth="1"/>
    <col min="14" max="15" width="9.140625" style="155"/>
    <col min="16" max="17" width="9.140625" style="78"/>
    <col min="18" max="18" width="7.85546875" style="92" customWidth="1"/>
    <col min="19" max="16384" width="9.140625" style="92"/>
  </cols>
  <sheetData>
    <row r="1" spans="1:19" x14ac:dyDescent="0.25">
      <c r="A1" s="74" t="s">
        <v>622</v>
      </c>
      <c r="B1" s="93"/>
      <c r="C1" s="93"/>
      <c r="D1" s="93"/>
      <c r="E1" s="93"/>
      <c r="F1" s="93"/>
      <c r="G1" s="93"/>
      <c r="R1" s="93"/>
    </row>
    <row r="2" spans="1:19" x14ac:dyDescent="0.25">
      <c r="A2" s="76" t="s">
        <v>623</v>
      </c>
      <c r="B2" s="85"/>
      <c r="C2" s="85"/>
      <c r="D2" s="85"/>
      <c r="E2" s="85"/>
      <c r="F2" s="85"/>
      <c r="G2" s="93"/>
      <c r="R2" s="93"/>
    </row>
    <row r="3" spans="1:19" x14ac:dyDescent="0.25">
      <c r="A3" s="76"/>
      <c r="B3" s="85"/>
      <c r="C3" s="85"/>
      <c r="D3" s="85"/>
      <c r="E3" s="85"/>
      <c r="F3" s="85"/>
      <c r="G3" s="78"/>
      <c r="H3" s="321"/>
      <c r="J3" s="51"/>
      <c r="K3" s="51"/>
      <c r="L3" s="279"/>
      <c r="O3" s="500"/>
      <c r="P3" s="500"/>
      <c r="Q3" s="500"/>
      <c r="S3" s="279" t="s">
        <v>756</v>
      </c>
    </row>
    <row r="4" spans="1:19" x14ac:dyDescent="0.25">
      <c r="A4" s="749"/>
      <c r="B4" s="750"/>
      <c r="C4" s="751">
        <v>2016</v>
      </c>
      <c r="D4" s="751">
        <v>2017</v>
      </c>
      <c r="E4" s="752">
        <v>2018</v>
      </c>
      <c r="F4" s="747">
        <v>2018</v>
      </c>
      <c r="G4" s="748"/>
      <c r="H4" s="748"/>
      <c r="I4" s="748"/>
      <c r="J4" s="748"/>
      <c r="K4" s="748"/>
      <c r="L4" s="748"/>
      <c r="M4" s="748"/>
      <c r="N4" s="748"/>
      <c r="O4" s="748"/>
      <c r="P4" s="748"/>
      <c r="Q4" s="889"/>
      <c r="R4" s="747">
        <v>2019</v>
      </c>
      <c r="S4" s="748"/>
    </row>
    <row r="5" spans="1:19" ht="25.5" x14ac:dyDescent="0.25">
      <c r="A5" s="749"/>
      <c r="B5" s="750"/>
      <c r="C5" s="751"/>
      <c r="D5" s="751"/>
      <c r="E5" s="753"/>
      <c r="F5" s="604" t="s">
        <v>1080</v>
      </c>
      <c r="G5" s="604" t="s">
        <v>1081</v>
      </c>
      <c r="H5" s="605" t="s">
        <v>365</v>
      </c>
      <c r="I5" s="604" t="s">
        <v>366</v>
      </c>
      <c r="J5" s="605" t="s">
        <v>693</v>
      </c>
      <c r="K5" s="604" t="s">
        <v>723</v>
      </c>
      <c r="L5" s="606" t="s">
        <v>724</v>
      </c>
      <c r="M5" s="607" t="s">
        <v>555</v>
      </c>
      <c r="N5" s="605" t="s">
        <v>556</v>
      </c>
      <c r="O5" s="604" t="s">
        <v>556</v>
      </c>
      <c r="P5" s="606" t="s">
        <v>557</v>
      </c>
      <c r="Q5" s="608" t="s">
        <v>558</v>
      </c>
      <c r="R5" s="606" t="s">
        <v>1079</v>
      </c>
      <c r="S5" s="606" t="s">
        <v>1080</v>
      </c>
    </row>
    <row r="6" spans="1:19" x14ac:dyDescent="0.25">
      <c r="A6" s="746" t="s">
        <v>30</v>
      </c>
      <c r="B6" s="746"/>
      <c r="C6" s="117">
        <v>101.5</v>
      </c>
      <c r="D6" s="117">
        <v>103.5</v>
      </c>
      <c r="E6" s="117">
        <v>108.6</v>
      </c>
      <c r="F6" s="322">
        <v>105.6</v>
      </c>
      <c r="G6" s="610">
        <v>104.1</v>
      </c>
      <c r="H6" s="610">
        <v>106.6</v>
      </c>
      <c r="I6" s="610">
        <v>109.3</v>
      </c>
      <c r="J6" s="374">
        <v>109.8</v>
      </c>
      <c r="K6" s="611">
        <v>109.4</v>
      </c>
      <c r="L6" s="374">
        <v>109.6</v>
      </c>
      <c r="M6" s="610">
        <v>110.6</v>
      </c>
      <c r="N6" s="611">
        <v>111.3</v>
      </c>
      <c r="O6" s="611">
        <v>111.3</v>
      </c>
      <c r="P6" s="322">
        <v>111.5</v>
      </c>
      <c r="Q6" s="612">
        <v>108.7</v>
      </c>
      <c r="R6" s="611">
        <v>107.6</v>
      </c>
      <c r="S6" s="611">
        <v>108.6</v>
      </c>
    </row>
    <row r="7" spans="1:19" x14ac:dyDescent="0.25">
      <c r="A7" s="386"/>
      <c r="B7" s="386"/>
      <c r="C7" s="117"/>
      <c r="D7" s="117"/>
      <c r="E7" s="117"/>
      <c r="F7" s="322"/>
      <c r="G7" s="322"/>
      <c r="H7" s="322"/>
      <c r="I7" s="322"/>
      <c r="J7" s="611"/>
      <c r="K7" s="611"/>
      <c r="L7" s="611"/>
      <c r="M7" s="322"/>
      <c r="N7" s="611"/>
      <c r="O7" s="611"/>
      <c r="P7" s="322"/>
      <c r="Q7" s="70"/>
      <c r="R7" s="611"/>
      <c r="S7" s="611"/>
    </row>
    <row r="8" spans="1:19" ht="30" customHeight="1" x14ac:dyDescent="0.25">
      <c r="A8" s="745" t="s">
        <v>624</v>
      </c>
      <c r="B8" s="745"/>
      <c r="C8" s="117"/>
      <c r="D8" s="117"/>
      <c r="E8" s="117"/>
      <c r="F8" s="322"/>
      <c r="G8" s="322"/>
      <c r="H8" s="322"/>
      <c r="I8" s="322"/>
      <c r="J8" s="611"/>
      <c r="K8" s="611"/>
      <c r="L8" s="611"/>
      <c r="M8" s="322"/>
      <c r="N8" s="611"/>
      <c r="O8" s="611"/>
      <c r="P8" s="322"/>
      <c r="Q8" s="70"/>
      <c r="R8" s="611"/>
      <c r="S8" s="611"/>
    </row>
    <row r="9" spans="1:19" x14ac:dyDescent="0.25">
      <c r="A9" s="744" t="s">
        <v>625</v>
      </c>
      <c r="B9" s="744"/>
      <c r="C9" s="194">
        <v>104.1</v>
      </c>
      <c r="D9" s="613">
        <v>107.3</v>
      </c>
      <c r="E9" s="613">
        <v>114.8</v>
      </c>
      <c r="F9" s="609">
        <v>109.3</v>
      </c>
      <c r="G9" s="610">
        <v>106.4</v>
      </c>
      <c r="H9" s="610">
        <v>110.9</v>
      </c>
      <c r="I9" s="610">
        <v>116.3</v>
      </c>
      <c r="J9" s="374">
        <v>117.4</v>
      </c>
      <c r="K9" s="374">
        <v>116.4</v>
      </c>
      <c r="L9" s="374">
        <v>116.8</v>
      </c>
      <c r="M9" s="610">
        <v>118.5</v>
      </c>
      <c r="N9" s="374">
        <v>120</v>
      </c>
      <c r="O9" s="374">
        <v>120</v>
      </c>
      <c r="P9" s="322">
        <v>120.3</v>
      </c>
      <c r="Q9" s="612">
        <v>114.4</v>
      </c>
      <c r="R9" s="374">
        <v>112.6</v>
      </c>
      <c r="S9" s="611">
        <v>114.1</v>
      </c>
    </row>
    <row r="10" spans="1:19" x14ac:dyDescent="0.25">
      <c r="A10" s="744" t="s">
        <v>626</v>
      </c>
      <c r="B10" s="744"/>
      <c r="C10" s="194">
        <v>99.2</v>
      </c>
      <c r="D10" s="613">
        <v>100.1</v>
      </c>
      <c r="E10" s="613">
        <v>104.1</v>
      </c>
      <c r="F10" s="609">
        <v>103</v>
      </c>
      <c r="G10" s="610">
        <v>102.6</v>
      </c>
      <c r="H10" s="610">
        <v>103.6</v>
      </c>
      <c r="I10" s="610">
        <v>104.3</v>
      </c>
      <c r="J10" s="374">
        <v>104.3</v>
      </c>
      <c r="K10" s="374">
        <v>104.6</v>
      </c>
      <c r="L10" s="374">
        <v>104.4</v>
      </c>
      <c r="M10" s="610">
        <v>105.2</v>
      </c>
      <c r="N10" s="374">
        <v>104.8</v>
      </c>
      <c r="O10" s="374">
        <v>104.8</v>
      </c>
      <c r="P10" s="322">
        <v>105.1</v>
      </c>
      <c r="Q10" s="612">
        <v>105.2</v>
      </c>
      <c r="R10" s="374">
        <v>104.8</v>
      </c>
      <c r="S10" s="611">
        <v>106.3</v>
      </c>
    </row>
    <row r="11" spans="1:19" x14ac:dyDescent="0.25">
      <c r="A11" s="744" t="s">
        <v>627</v>
      </c>
      <c r="B11" s="744"/>
      <c r="C11" s="194">
        <v>99.6</v>
      </c>
      <c r="D11" s="613">
        <v>100</v>
      </c>
      <c r="E11" s="613">
        <v>100.1</v>
      </c>
      <c r="F11" s="609">
        <v>99.8</v>
      </c>
      <c r="G11" s="610">
        <v>99.8</v>
      </c>
      <c r="H11" s="610">
        <v>100</v>
      </c>
      <c r="I11" s="610">
        <v>100</v>
      </c>
      <c r="J11" s="374">
        <v>99.2</v>
      </c>
      <c r="K11" s="374">
        <v>99.9</v>
      </c>
      <c r="L11" s="374">
        <v>100</v>
      </c>
      <c r="M11" s="610">
        <v>100.7</v>
      </c>
      <c r="N11" s="374">
        <v>100.7</v>
      </c>
      <c r="O11" s="374">
        <v>100.7</v>
      </c>
      <c r="P11" s="322">
        <v>100.9</v>
      </c>
      <c r="Q11" s="612">
        <v>101.1</v>
      </c>
      <c r="R11" s="374">
        <v>101.3</v>
      </c>
      <c r="S11" s="611">
        <v>101.3</v>
      </c>
    </row>
    <row r="12" spans="1:19" x14ac:dyDescent="0.25">
      <c r="A12" s="744" t="s">
        <v>628</v>
      </c>
      <c r="B12" s="744"/>
      <c r="C12" s="194">
        <v>99.1</v>
      </c>
      <c r="D12" s="613">
        <v>98.4</v>
      </c>
      <c r="E12" s="613">
        <v>101.2</v>
      </c>
      <c r="F12" s="609">
        <v>100.5</v>
      </c>
      <c r="G12" s="610">
        <v>101.1</v>
      </c>
      <c r="H12" s="610">
        <v>101</v>
      </c>
      <c r="I12" s="610">
        <v>101.1</v>
      </c>
      <c r="J12" s="374">
        <v>101.6</v>
      </c>
      <c r="K12" s="374">
        <v>101.6</v>
      </c>
      <c r="L12" s="374">
        <v>101.7</v>
      </c>
      <c r="M12" s="610">
        <v>101.7</v>
      </c>
      <c r="N12" s="374">
        <v>101.7</v>
      </c>
      <c r="O12" s="374">
        <v>101.7</v>
      </c>
      <c r="P12" s="322">
        <v>101.7</v>
      </c>
      <c r="Q12" s="612">
        <v>101.7</v>
      </c>
      <c r="R12" s="374">
        <v>101.7</v>
      </c>
      <c r="S12" s="611">
        <v>100.2</v>
      </c>
    </row>
    <row r="13" spans="1:19" x14ac:dyDescent="0.25">
      <c r="A13" s="744" t="s">
        <v>629</v>
      </c>
      <c r="B13" s="744"/>
      <c r="C13" s="194">
        <v>99</v>
      </c>
      <c r="D13" s="613">
        <v>99.6</v>
      </c>
      <c r="E13" s="613">
        <v>101.2</v>
      </c>
      <c r="F13" s="609">
        <v>101.4</v>
      </c>
      <c r="G13" s="610">
        <v>101.3</v>
      </c>
      <c r="H13" s="610">
        <v>101.2</v>
      </c>
      <c r="I13" s="610">
        <v>101.2</v>
      </c>
      <c r="J13" s="374">
        <v>101.1</v>
      </c>
      <c r="K13" s="374">
        <v>101</v>
      </c>
      <c r="L13" s="374">
        <v>101.1</v>
      </c>
      <c r="M13" s="610">
        <v>101</v>
      </c>
      <c r="N13" s="374">
        <v>101.2</v>
      </c>
      <c r="O13" s="374">
        <v>101.2</v>
      </c>
      <c r="P13" s="322">
        <v>101.2</v>
      </c>
      <c r="Q13" s="612">
        <v>101.2</v>
      </c>
      <c r="R13" s="374">
        <v>100.8</v>
      </c>
      <c r="S13" s="611">
        <v>100.5</v>
      </c>
    </row>
    <row r="14" spans="1:19" x14ac:dyDescent="0.25">
      <c r="A14" s="240"/>
      <c r="B14" s="240"/>
      <c r="C14" s="117"/>
      <c r="D14" s="117"/>
      <c r="E14" s="117"/>
      <c r="F14" s="322"/>
      <c r="G14" s="322"/>
      <c r="H14" s="322"/>
      <c r="I14" s="322"/>
      <c r="J14" s="611"/>
      <c r="K14" s="611"/>
      <c r="L14" s="611"/>
      <c r="M14" s="322"/>
      <c r="N14" s="611"/>
      <c r="O14" s="611"/>
      <c r="P14" s="322"/>
      <c r="Q14" s="70"/>
      <c r="R14" s="611"/>
      <c r="S14" s="611"/>
    </row>
    <row r="15" spans="1:19" ht="33.75" customHeight="1" x14ac:dyDescent="0.25">
      <c r="A15" s="745" t="s">
        <v>852</v>
      </c>
      <c r="B15" s="745"/>
      <c r="C15" s="117"/>
      <c r="D15" s="117"/>
      <c r="E15" s="117"/>
      <c r="F15" s="322"/>
      <c r="G15" s="322"/>
      <c r="H15" s="322"/>
      <c r="I15" s="322"/>
      <c r="J15" s="611"/>
      <c r="K15" s="611"/>
      <c r="L15" s="611"/>
      <c r="M15" s="322"/>
      <c r="N15" s="611"/>
      <c r="O15" s="611"/>
      <c r="P15" s="322"/>
      <c r="Q15" s="70"/>
      <c r="R15" s="611"/>
      <c r="S15" s="611"/>
    </row>
    <row r="16" spans="1:19" ht="25.5" x14ac:dyDescent="0.25">
      <c r="A16" s="62" t="s">
        <v>140</v>
      </c>
      <c r="B16" s="386" t="s">
        <v>141</v>
      </c>
      <c r="C16" s="194">
        <v>100.9</v>
      </c>
      <c r="D16" s="614">
        <v>108.7</v>
      </c>
      <c r="E16" s="614">
        <v>112.6</v>
      </c>
      <c r="F16" s="322">
        <v>112.5</v>
      </c>
      <c r="G16" s="610">
        <v>112.7</v>
      </c>
      <c r="H16" s="610">
        <v>113.3</v>
      </c>
      <c r="I16" s="322">
        <v>112.9</v>
      </c>
      <c r="J16" s="374">
        <v>115.1</v>
      </c>
      <c r="K16" s="611">
        <v>112.4</v>
      </c>
      <c r="L16" s="374">
        <v>113.7</v>
      </c>
      <c r="M16" s="610">
        <v>112.9</v>
      </c>
      <c r="N16" s="322">
        <v>110.9</v>
      </c>
      <c r="O16" s="322">
        <v>110.9</v>
      </c>
      <c r="P16" s="322">
        <v>111.6</v>
      </c>
      <c r="Q16" s="610">
        <v>112.3</v>
      </c>
      <c r="R16" s="611">
        <v>112.3</v>
      </c>
      <c r="S16" s="611">
        <v>115.2</v>
      </c>
    </row>
    <row r="17" spans="1:19" ht="25.5" x14ac:dyDescent="0.25">
      <c r="A17" s="63" t="s">
        <v>173</v>
      </c>
      <c r="B17" s="386" t="s">
        <v>142</v>
      </c>
      <c r="C17" s="194">
        <v>108.2</v>
      </c>
      <c r="D17" s="614">
        <v>126</v>
      </c>
      <c r="E17" s="614">
        <v>134.19999999999999</v>
      </c>
      <c r="F17" s="609">
        <v>134</v>
      </c>
      <c r="G17" s="610">
        <v>134</v>
      </c>
      <c r="H17" s="610">
        <v>134</v>
      </c>
      <c r="I17" s="610">
        <v>133</v>
      </c>
      <c r="J17" s="374">
        <v>141.5</v>
      </c>
      <c r="K17" s="374">
        <v>133</v>
      </c>
      <c r="L17" s="374">
        <v>137.1</v>
      </c>
      <c r="M17" s="610">
        <v>135.30000000000001</v>
      </c>
      <c r="N17" s="610">
        <v>130.80000000000001</v>
      </c>
      <c r="O17" s="610">
        <v>130.80000000000001</v>
      </c>
      <c r="P17" s="322">
        <v>134.6</v>
      </c>
      <c r="Q17" s="610">
        <v>134.6</v>
      </c>
      <c r="R17" s="374">
        <v>134.6</v>
      </c>
      <c r="S17" s="611">
        <v>134.6</v>
      </c>
    </row>
    <row r="18" spans="1:19" ht="25.5" x14ac:dyDescent="0.25">
      <c r="A18" s="63" t="s">
        <v>174</v>
      </c>
      <c r="B18" s="386" t="s">
        <v>143</v>
      </c>
      <c r="C18" s="194">
        <v>97</v>
      </c>
      <c r="D18" s="614">
        <v>101</v>
      </c>
      <c r="E18" s="614">
        <v>103.3</v>
      </c>
      <c r="F18" s="609">
        <v>103.7</v>
      </c>
      <c r="G18" s="610">
        <v>104</v>
      </c>
      <c r="H18" s="610">
        <v>104.3</v>
      </c>
      <c r="I18" s="610">
        <v>104.3</v>
      </c>
      <c r="J18" s="374">
        <v>103.5</v>
      </c>
      <c r="K18" s="374">
        <v>103.5</v>
      </c>
      <c r="L18" s="374">
        <v>103.8</v>
      </c>
      <c r="M18" s="610">
        <v>103.4</v>
      </c>
      <c r="N18" s="610">
        <v>102.1</v>
      </c>
      <c r="O18" s="610">
        <v>102.1</v>
      </c>
      <c r="P18" s="322">
        <v>101.4</v>
      </c>
      <c r="Q18" s="610">
        <v>102.4</v>
      </c>
      <c r="R18" s="374">
        <v>102.4</v>
      </c>
      <c r="S18" s="611">
        <v>107.9</v>
      </c>
    </row>
    <row r="19" spans="1:19" ht="25.5" x14ac:dyDescent="0.25">
      <c r="A19" s="63" t="s">
        <v>175</v>
      </c>
      <c r="B19" s="386" t="s">
        <v>144</v>
      </c>
      <c r="C19" s="194">
        <v>100.3</v>
      </c>
      <c r="D19" s="614">
        <v>100.9</v>
      </c>
      <c r="E19" s="614">
        <v>100.9</v>
      </c>
      <c r="F19" s="609">
        <v>99.4</v>
      </c>
      <c r="G19" s="610">
        <v>100</v>
      </c>
      <c r="H19" s="610">
        <v>102.5</v>
      </c>
      <c r="I19" s="610">
        <v>101.9</v>
      </c>
      <c r="J19" s="374">
        <v>102</v>
      </c>
      <c r="K19" s="374">
        <v>101.8</v>
      </c>
      <c r="L19" s="374">
        <v>101</v>
      </c>
      <c r="M19" s="610">
        <v>100.3</v>
      </c>
      <c r="N19" s="610">
        <v>100.7</v>
      </c>
      <c r="O19" s="610">
        <v>100.7</v>
      </c>
      <c r="P19" s="322">
        <v>100.7</v>
      </c>
      <c r="Q19" s="610">
        <v>101</v>
      </c>
      <c r="R19" s="374">
        <v>101</v>
      </c>
      <c r="S19" s="611">
        <v>100.9</v>
      </c>
    </row>
    <row r="20" spans="1:19" x14ac:dyDescent="0.25">
      <c r="A20" s="62"/>
      <c r="B20" s="386"/>
      <c r="C20" s="117"/>
      <c r="D20" s="117"/>
      <c r="E20" s="117"/>
      <c r="F20" s="322"/>
      <c r="G20" s="322"/>
      <c r="H20" s="322"/>
      <c r="I20" s="322"/>
      <c r="J20" s="611"/>
      <c r="K20" s="611"/>
      <c r="L20" s="611"/>
      <c r="M20" s="322"/>
      <c r="N20" s="322"/>
      <c r="O20" s="322"/>
      <c r="P20" s="322"/>
      <c r="Q20" s="322"/>
      <c r="R20" s="611"/>
      <c r="S20" s="611"/>
    </row>
    <row r="21" spans="1:19" ht="25.5" x14ac:dyDescent="0.25">
      <c r="A21" s="62" t="s">
        <v>145</v>
      </c>
      <c r="B21" s="386" t="s">
        <v>146</v>
      </c>
      <c r="C21" s="194">
        <v>99.1</v>
      </c>
      <c r="D21" s="614">
        <v>99.6</v>
      </c>
      <c r="E21" s="614">
        <v>106.8</v>
      </c>
      <c r="F21" s="322">
        <v>102.4</v>
      </c>
      <c r="G21" s="610">
        <v>99.9</v>
      </c>
      <c r="H21" s="610">
        <v>103.6</v>
      </c>
      <c r="I21" s="322">
        <v>108</v>
      </c>
      <c r="J21" s="374">
        <v>108.5</v>
      </c>
      <c r="K21" s="611">
        <v>108.1</v>
      </c>
      <c r="L21" s="374">
        <v>108.4</v>
      </c>
      <c r="M21" s="610">
        <v>110</v>
      </c>
      <c r="N21" s="322">
        <v>111.2</v>
      </c>
      <c r="O21" s="322">
        <v>111.2</v>
      </c>
      <c r="P21" s="322">
        <v>111.4</v>
      </c>
      <c r="Q21" s="610">
        <v>106.9</v>
      </c>
      <c r="R21" s="611">
        <v>105.3</v>
      </c>
      <c r="S21" s="611">
        <v>106.5</v>
      </c>
    </row>
    <row r="22" spans="1:19" ht="25.5" x14ac:dyDescent="0.25">
      <c r="A22" s="62">
        <v>10</v>
      </c>
      <c r="B22" s="386" t="s">
        <v>147</v>
      </c>
      <c r="C22" s="194">
        <v>98.4</v>
      </c>
      <c r="D22" s="614">
        <v>97.1</v>
      </c>
      <c r="E22" s="614">
        <v>99.3</v>
      </c>
      <c r="F22" s="609">
        <v>99.3</v>
      </c>
      <c r="G22" s="610">
        <v>99.2</v>
      </c>
      <c r="H22" s="610">
        <v>99.1</v>
      </c>
      <c r="I22" s="610">
        <v>99.3</v>
      </c>
      <c r="J22" s="374">
        <v>99.4</v>
      </c>
      <c r="K22" s="374">
        <v>99.2</v>
      </c>
      <c r="L22" s="374">
        <v>99.4</v>
      </c>
      <c r="M22" s="610">
        <v>99.3</v>
      </c>
      <c r="N22" s="610">
        <v>99.4</v>
      </c>
      <c r="O22" s="610">
        <v>99.4</v>
      </c>
      <c r="P22" s="322">
        <v>99.6</v>
      </c>
      <c r="Q22" s="610">
        <v>99.6</v>
      </c>
      <c r="R22" s="374">
        <v>99.1</v>
      </c>
      <c r="S22" s="611">
        <v>99.4</v>
      </c>
    </row>
    <row r="23" spans="1:19" ht="25.5" x14ac:dyDescent="0.25">
      <c r="A23" s="62">
        <v>11</v>
      </c>
      <c r="B23" s="241" t="s">
        <v>148</v>
      </c>
      <c r="C23" s="194">
        <v>98.7</v>
      </c>
      <c r="D23" s="614">
        <v>106.1</v>
      </c>
      <c r="E23" s="614">
        <v>106.4</v>
      </c>
      <c r="F23" s="609">
        <v>106.4</v>
      </c>
      <c r="G23" s="610">
        <v>106.4</v>
      </c>
      <c r="H23" s="610">
        <v>106.4</v>
      </c>
      <c r="I23" s="610">
        <v>106.3</v>
      </c>
      <c r="J23" s="374">
        <v>106.3</v>
      </c>
      <c r="K23" s="374">
        <v>106.3</v>
      </c>
      <c r="L23" s="374">
        <v>106.3</v>
      </c>
      <c r="M23" s="610">
        <v>106.3</v>
      </c>
      <c r="N23" s="610">
        <v>106.3</v>
      </c>
      <c r="O23" s="610">
        <v>106.3</v>
      </c>
      <c r="P23" s="322">
        <v>106.5</v>
      </c>
      <c r="Q23" s="610">
        <v>106.5</v>
      </c>
      <c r="R23" s="374">
        <v>106</v>
      </c>
      <c r="S23" s="611">
        <v>106</v>
      </c>
    </row>
    <row r="24" spans="1:19" ht="25.5" x14ac:dyDescent="0.25">
      <c r="A24" s="62">
        <v>12</v>
      </c>
      <c r="B24" s="241" t="s">
        <v>149</v>
      </c>
      <c r="C24" s="194">
        <v>100.5</v>
      </c>
      <c r="D24" s="614">
        <v>90.4</v>
      </c>
      <c r="E24" s="614">
        <v>89.7</v>
      </c>
      <c r="F24" s="609">
        <v>89.8</v>
      </c>
      <c r="G24" s="610">
        <v>89.7</v>
      </c>
      <c r="H24" s="610">
        <v>89.7</v>
      </c>
      <c r="I24" s="610">
        <v>89.7</v>
      </c>
      <c r="J24" s="374">
        <v>89.7</v>
      </c>
      <c r="K24" s="374">
        <v>89.7</v>
      </c>
      <c r="L24" s="374">
        <v>89.7</v>
      </c>
      <c r="M24" s="610">
        <v>89.7</v>
      </c>
      <c r="N24" s="610">
        <v>89.7</v>
      </c>
      <c r="O24" s="610">
        <v>89.7</v>
      </c>
      <c r="P24" s="322">
        <v>89.7</v>
      </c>
      <c r="Q24" s="610">
        <v>89.7</v>
      </c>
      <c r="R24" s="374">
        <v>89.7</v>
      </c>
      <c r="S24" s="611">
        <v>89.7</v>
      </c>
    </row>
    <row r="25" spans="1:19" ht="25.5" x14ac:dyDescent="0.25">
      <c r="A25" s="62">
        <v>13</v>
      </c>
      <c r="B25" s="241" t="s">
        <v>150</v>
      </c>
      <c r="C25" s="194">
        <v>100.8</v>
      </c>
      <c r="D25" s="614">
        <v>100.8</v>
      </c>
      <c r="E25" s="614">
        <v>100.5</v>
      </c>
      <c r="F25" s="609">
        <v>100.1</v>
      </c>
      <c r="G25" s="610">
        <v>100.3</v>
      </c>
      <c r="H25" s="610">
        <v>100.7</v>
      </c>
      <c r="I25" s="610">
        <v>101.1</v>
      </c>
      <c r="J25" s="374">
        <v>100.2</v>
      </c>
      <c r="K25" s="374">
        <v>100.9</v>
      </c>
      <c r="L25" s="374">
        <v>100.9</v>
      </c>
      <c r="M25" s="610">
        <v>100.9</v>
      </c>
      <c r="N25" s="610">
        <v>100.3</v>
      </c>
      <c r="O25" s="610">
        <v>100.3</v>
      </c>
      <c r="P25" s="322">
        <v>100</v>
      </c>
      <c r="Q25" s="610">
        <v>100</v>
      </c>
      <c r="R25" s="374">
        <v>100.2</v>
      </c>
      <c r="S25" s="611">
        <v>100.2</v>
      </c>
    </row>
    <row r="26" spans="1:19" ht="25.5" x14ac:dyDescent="0.25">
      <c r="A26" s="62">
        <v>14</v>
      </c>
      <c r="B26" s="241" t="s">
        <v>151</v>
      </c>
      <c r="C26" s="194">
        <v>97.2</v>
      </c>
      <c r="D26" s="614">
        <v>92.8</v>
      </c>
      <c r="E26" s="614">
        <v>91.2</v>
      </c>
      <c r="F26" s="609">
        <v>91.8</v>
      </c>
      <c r="G26" s="610">
        <v>95.1</v>
      </c>
      <c r="H26" s="610">
        <v>93.1</v>
      </c>
      <c r="I26" s="610">
        <v>91.3</v>
      </c>
      <c r="J26" s="374">
        <v>90</v>
      </c>
      <c r="K26" s="374">
        <v>89</v>
      </c>
      <c r="L26" s="374">
        <v>87.3</v>
      </c>
      <c r="M26" s="610">
        <v>91.5</v>
      </c>
      <c r="N26" s="610">
        <v>91.9</v>
      </c>
      <c r="O26" s="610">
        <v>91.9</v>
      </c>
      <c r="P26" s="322">
        <v>92</v>
      </c>
      <c r="Q26" s="610">
        <v>90.5</v>
      </c>
      <c r="R26" s="374">
        <v>89</v>
      </c>
      <c r="S26" s="611">
        <v>85.9</v>
      </c>
    </row>
    <row r="27" spans="1:19" ht="25.5" x14ac:dyDescent="0.25">
      <c r="A27" s="62">
        <v>15</v>
      </c>
      <c r="B27" s="241" t="s">
        <v>152</v>
      </c>
      <c r="C27" s="194">
        <v>101.7</v>
      </c>
      <c r="D27" s="614">
        <v>99.1</v>
      </c>
      <c r="E27" s="614">
        <v>98.4</v>
      </c>
      <c r="F27" s="609">
        <v>97.6</v>
      </c>
      <c r="G27" s="610">
        <v>97.1</v>
      </c>
      <c r="H27" s="610">
        <v>97.3</v>
      </c>
      <c r="I27" s="610">
        <v>98.4</v>
      </c>
      <c r="J27" s="374">
        <v>96.3</v>
      </c>
      <c r="K27" s="374">
        <v>96.8</v>
      </c>
      <c r="L27" s="374">
        <v>95.9</v>
      </c>
      <c r="M27" s="610">
        <v>98.8</v>
      </c>
      <c r="N27" s="610">
        <v>97.8</v>
      </c>
      <c r="O27" s="610">
        <v>97.8</v>
      </c>
      <c r="P27" s="322">
        <v>101.4</v>
      </c>
      <c r="Q27" s="610">
        <v>103.3</v>
      </c>
      <c r="R27" s="374">
        <v>105.9</v>
      </c>
      <c r="S27" s="611">
        <v>100.5</v>
      </c>
    </row>
    <row r="28" spans="1:19" ht="51" x14ac:dyDescent="0.25">
      <c r="A28" s="62">
        <v>16</v>
      </c>
      <c r="B28" s="241" t="s">
        <v>153</v>
      </c>
      <c r="C28" s="194">
        <v>101.7</v>
      </c>
      <c r="D28" s="614">
        <v>105.5</v>
      </c>
      <c r="E28" s="614">
        <v>110</v>
      </c>
      <c r="F28" s="609">
        <v>110</v>
      </c>
      <c r="G28" s="610">
        <v>106.1</v>
      </c>
      <c r="H28" s="610">
        <v>107</v>
      </c>
      <c r="I28" s="610">
        <v>107.8</v>
      </c>
      <c r="J28" s="374">
        <v>108.2</v>
      </c>
      <c r="K28" s="374">
        <v>110.2</v>
      </c>
      <c r="L28" s="374">
        <v>111.3</v>
      </c>
      <c r="M28" s="610">
        <v>111.6</v>
      </c>
      <c r="N28" s="610">
        <v>111.8</v>
      </c>
      <c r="O28" s="610">
        <v>111.8</v>
      </c>
      <c r="P28" s="322">
        <v>113.2</v>
      </c>
      <c r="Q28" s="610">
        <v>114.6</v>
      </c>
      <c r="R28" s="374">
        <v>114.9</v>
      </c>
      <c r="S28" s="611">
        <v>116.4</v>
      </c>
    </row>
    <row r="29" spans="1:19" ht="25.5" x14ac:dyDescent="0.25">
      <c r="A29" s="62">
        <v>17</v>
      </c>
      <c r="B29" s="241" t="s">
        <v>154</v>
      </c>
      <c r="C29" s="194">
        <v>99.2</v>
      </c>
      <c r="D29" s="614">
        <v>96.4</v>
      </c>
      <c r="E29" s="614">
        <v>98.8</v>
      </c>
      <c r="F29" s="609">
        <v>97.1</v>
      </c>
      <c r="G29" s="610">
        <v>97.1</v>
      </c>
      <c r="H29" s="610">
        <v>96.9</v>
      </c>
      <c r="I29" s="610">
        <v>102.7</v>
      </c>
      <c r="J29" s="374">
        <v>99.4</v>
      </c>
      <c r="K29" s="374">
        <v>98.9</v>
      </c>
      <c r="L29" s="374">
        <v>96</v>
      </c>
      <c r="M29" s="610">
        <v>101.1</v>
      </c>
      <c r="N29" s="610">
        <v>100</v>
      </c>
      <c r="O29" s="610">
        <v>100</v>
      </c>
      <c r="P29" s="322">
        <v>100.8</v>
      </c>
      <c r="Q29" s="610">
        <v>99.3</v>
      </c>
      <c r="R29" s="374">
        <v>101.5</v>
      </c>
      <c r="S29" s="611">
        <v>101.5</v>
      </c>
    </row>
    <row r="30" spans="1:19" ht="25.5" x14ac:dyDescent="0.25">
      <c r="A30" s="62">
        <v>18</v>
      </c>
      <c r="B30" s="241" t="s">
        <v>155</v>
      </c>
      <c r="C30" s="194">
        <v>101.4</v>
      </c>
      <c r="D30" s="614">
        <v>101.4</v>
      </c>
      <c r="E30" s="614">
        <v>109.9</v>
      </c>
      <c r="F30" s="609">
        <v>109.8</v>
      </c>
      <c r="G30" s="610">
        <v>109.8</v>
      </c>
      <c r="H30" s="610">
        <v>109.8</v>
      </c>
      <c r="I30" s="610">
        <v>109.9</v>
      </c>
      <c r="J30" s="374">
        <v>109.9</v>
      </c>
      <c r="K30" s="374">
        <v>109.9</v>
      </c>
      <c r="L30" s="374">
        <v>109.9</v>
      </c>
      <c r="M30" s="610">
        <v>109.9</v>
      </c>
      <c r="N30" s="610">
        <v>109.9</v>
      </c>
      <c r="O30" s="610">
        <v>109.9</v>
      </c>
      <c r="P30" s="322">
        <v>109.9</v>
      </c>
      <c r="Q30" s="610">
        <v>109.9</v>
      </c>
      <c r="R30" s="374">
        <v>109.9</v>
      </c>
      <c r="S30" s="611">
        <v>112</v>
      </c>
    </row>
    <row r="31" spans="1:19" ht="25.5" x14ac:dyDescent="0.25">
      <c r="A31" s="62">
        <v>19</v>
      </c>
      <c r="B31" s="241" t="s">
        <v>156</v>
      </c>
      <c r="C31" s="194">
        <v>98.6</v>
      </c>
      <c r="D31" s="614">
        <v>99.3</v>
      </c>
      <c r="E31" s="614">
        <v>118</v>
      </c>
      <c r="F31" s="609">
        <v>103.7</v>
      </c>
      <c r="G31" s="610">
        <v>95.9</v>
      </c>
      <c r="H31" s="610">
        <v>107.8</v>
      </c>
      <c r="I31" s="610">
        <v>122</v>
      </c>
      <c r="J31" s="374">
        <v>124</v>
      </c>
      <c r="K31" s="374">
        <v>122.3</v>
      </c>
      <c r="L31" s="374">
        <v>123.1</v>
      </c>
      <c r="M31" s="610">
        <v>127.5</v>
      </c>
      <c r="N31" s="610">
        <v>131.80000000000001</v>
      </c>
      <c r="O31" s="610">
        <v>131.80000000000001</v>
      </c>
      <c r="P31" s="322">
        <v>132</v>
      </c>
      <c r="Q31" s="610">
        <v>116.5</v>
      </c>
      <c r="R31" s="374">
        <v>111.7</v>
      </c>
      <c r="S31" s="611">
        <v>115.5</v>
      </c>
    </row>
    <row r="32" spans="1:19" ht="25.5" x14ac:dyDescent="0.25">
      <c r="A32" s="64">
        <v>20</v>
      </c>
      <c r="B32" s="241" t="s">
        <v>157</v>
      </c>
      <c r="C32" s="194">
        <v>98.2</v>
      </c>
      <c r="D32" s="614">
        <v>96.1</v>
      </c>
      <c r="E32" s="614">
        <v>99.1</v>
      </c>
      <c r="F32" s="609">
        <v>96.9</v>
      </c>
      <c r="G32" s="610">
        <v>97.5</v>
      </c>
      <c r="H32" s="610">
        <v>98.4</v>
      </c>
      <c r="I32" s="610">
        <v>99.8</v>
      </c>
      <c r="J32" s="374">
        <v>99.9</v>
      </c>
      <c r="K32" s="374">
        <v>99.9</v>
      </c>
      <c r="L32" s="374">
        <v>100.2</v>
      </c>
      <c r="M32" s="610">
        <v>102.6</v>
      </c>
      <c r="N32" s="610">
        <v>101</v>
      </c>
      <c r="O32" s="610">
        <v>101</v>
      </c>
      <c r="P32" s="322">
        <v>98.9</v>
      </c>
      <c r="Q32" s="610">
        <v>99.1</v>
      </c>
      <c r="R32" s="374">
        <v>101.3</v>
      </c>
      <c r="S32" s="611">
        <v>101.5</v>
      </c>
    </row>
    <row r="33" spans="1:19" ht="38.25" x14ac:dyDescent="0.25">
      <c r="A33" s="62">
        <v>21</v>
      </c>
      <c r="B33" s="241" t="s">
        <v>158</v>
      </c>
      <c r="C33" s="194">
        <v>102.3</v>
      </c>
      <c r="D33" s="614">
        <v>105.6</v>
      </c>
      <c r="E33" s="614">
        <v>104.3</v>
      </c>
      <c r="F33" s="609">
        <v>104.2</v>
      </c>
      <c r="G33" s="610">
        <v>104.2</v>
      </c>
      <c r="H33" s="610">
        <v>104.2</v>
      </c>
      <c r="I33" s="610">
        <v>104.2</v>
      </c>
      <c r="J33" s="374">
        <v>104.2</v>
      </c>
      <c r="K33" s="374">
        <v>104.3</v>
      </c>
      <c r="L33" s="374">
        <v>104.3</v>
      </c>
      <c r="M33" s="610">
        <v>104.3</v>
      </c>
      <c r="N33" s="610">
        <v>104.3</v>
      </c>
      <c r="O33" s="610">
        <v>104.3</v>
      </c>
      <c r="P33" s="322">
        <v>104.3</v>
      </c>
      <c r="Q33" s="610">
        <v>104.3</v>
      </c>
      <c r="R33" s="374">
        <v>104.3</v>
      </c>
      <c r="S33" s="611">
        <v>98.3</v>
      </c>
    </row>
    <row r="34" spans="1:19" ht="25.5" x14ac:dyDescent="0.25">
      <c r="A34" s="62">
        <v>22</v>
      </c>
      <c r="B34" s="241" t="s">
        <v>159</v>
      </c>
      <c r="C34" s="194">
        <v>99.4</v>
      </c>
      <c r="D34" s="614">
        <v>100.3</v>
      </c>
      <c r="E34" s="614">
        <v>100.5</v>
      </c>
      <c r="F34" s="609">
        <v>100.4</v>
      </c>
      <c r="G34" s="610">
        <v>100.7</v>
      </c>
      <c r="H34" s="610">
        <v>100.7</v>
      </c>
      <c r="I34" s="610">
        <v>100.8</v>
      </c>
      <c r="J34" s="374">
        <v>100.4</v>
      </c>
      <c r="K34" s="374">
        <v>100.4</v>
      </c>
      <c r="L34" s="374">
        <v>100.4</v>
      </c>
      <c r="M34" s="610">
        <v>100.4</v>
      </c>
      <c r="N34" s="610">
        <v>100.4</v>
      </c>
      <c r="O34" s="610">
        <v>100.4</v>
      </c>
      <c r="P34" s="322">
        <v>100.4</v>
      </c>
      <c r="Q34" s="610">
        <v>100.4</v>
      </c>
      <c r="R34" s="374">
        <v>100.4</v>
      </c>
      <c r="S34" s="611">
        <v>99.2</v>
      </c>
    </row>
    <row r="35" spans="1:19" ht="25.5" x14ac:dyDescent="0.25">
      <c r="A35" s="62">
        <v>23</v>
      </c>
      <c r="B35" s="241" t="s">
        <v>160</v>
      </c>
      <c r="C35" s="194">
        <v>99.9</v>
      </c>
      <c r="D35" s="614">
        <v>100.6</v>
      </c>
      <c r="E35" s="614">
        <v>105.2</v>
      </c>
      <c r="F35" s="609">
        <v>100.7</v>
      </c>
      <c r="G35" s="610">
        <v>100.7</v>
      </c>
      <c r="H35" s="610">
        <v>102.3</v>
      </c>
      <c r="I35" s="610">
        <v>108</v>
      </c>
      <c r="J35" s="374">
        <v>107.3</v>
      </c>
      <c r="K35" s="374">
        <v>106.8</v>
      </c>
      <c r="L35" s="374">
        <v>106.1</v>
      </c>
      <c r="M35" s="610">
        <v>108</v>
      </c>
      <c r="N35" s="610">
        <v>107.5</v>
      </c>
      <c r="O35" s="610">
        <v>107.5</v>
      </c>
      <c r="P35" s="322">
        <v>107.6</v>
      </c>
      <c r="Q35" s="610">
        <v>106.8</v>
      </c>
      <c r="R35" s="374">
        <v>106.8</v>
      </c>
      <c r="S35" s="611">
        <v>106.3</v>
      </c>
    </row>
    <row r="36" spans="1:19" ht="25.5" x14ac:dyDescent="0.25">
      <c r="A36" s="62">
        <v>24</v>
      </c>
      <c r="B36" s="241" t="s">
        <v>161</v>
      </c>
      <c r="C36" s="194">
        <v>100.4</v>
      </c>
      <c r="D36" s="614">
        <v>104.1</v>
      </c>
      <c r="E36" s="614">
        <v>116.3</v>
      </c>
      <c r="F36" s="609">
        <v>113.3</v>
      </c>
      <c r="G36" s="610">
        <v>113.3</v>
      </c>
      <c r="H36" s="610">
        <v>125</v>
      </c>
      <c r="I36" s="610">
        <v>114.5</v>
      </c>
      <c r="J36" s="374">
        <v>118</v>
      </c>
      <c r="K36" s="374">
        <v>116.2</v>
      </c>
      <c r="L36" s="374">
        <v>115.4</v>
      </c>
      <c r="M36" s="610">
        <v>116</v>
      </c>
      <c r="N36" s="610">
        <v>116.8</v>
      </c>
      <c r="O36" s="610">
        <v>116.8</v>
      </c>
      <c r="P36" s="322">
        <v>116.7</v>
      </c>
      <c r="Q36" s="610">
        <v>116.2</v>
      </c>
      <c r="R36" s="374">
        <v>116.3</v>
      </c>
      <c r="S36" s="611">
        <v>115.9</v>
      </c>
    </row>
    <row r="37" spans="1:19" ht="25.5" x14ac:dyDescent="0.25">
      <c r="A37" s="62">
        <v>25</v>
      </c>
      <c r="B37" s="241" t="s">
        <v>162</v>
      </c>
      <c r="C37" s="194">
        <v>101.3</v>
      </c>
      <c r="D37" s="614">
        <v>106</v>
      </c>
      <c r="E37" s="614">
        <v>109.8</v>
      </c>
      <c r="F37" s="609">
        <v>110</v>
      </c>
      <c r="G37" s="610">
        <v>110</v>
      </c>
      <c r="H37" s="610">
        <v>109.5</v>
      </c>
      <c r="I37" s="610">
        <v>108.9</v>
      </c>
      <c r="J37" s="374">
        <v>108</v>
      </c>
      <c r="K37" s="374">
        <v>108.5</v>
      </c>
      <c r="L37" s="374">
        <v>109.4</v>
      </c>
      <c r="M37" s="610">
        <v>111</v>
      </c>
      <c r="N37" s="610">
        <v>110.6</v>
      </c>
      <c r="O37" s="610">
        <v>110.6</v>
      </c>
      <c r="P37" s="322">
        <v>110.8</v>
      </c>
      <c r="Q37" s="610">
        <v>110.9</v>
      </c>
      <c r="R37" s="374">
        <v>107.5</v>
      </c>
      <c r="S37" s="611">
        <v>109.6</v>
      </c>
    </row>
    <row r="38" spans="1:19" ht="25.5" x14ac:dyDescent="0.25">
      <c r="A38" s="62">
        <v>26</v>
      </c>
      <c r="B38" s="241" t="s">
        <v>163</v>
      </c>
      <c r="C38" s="194">
        <v>99.7</v>
      </c>
      <c r="D38" s="614">
        <v>99.2</v>
      </c>
      <c r="E38" s="614">
        <v>98.5</v>
      </c>
      <c r="F38" s="609">
        <v>101.4</v>
      </c>
      <c r="G38" s="610">
        <v>97.5</v>
      </c>
      <c r="H38" s="610">
        <v>97.3</v>
      </c>
      <c r="I38" s="610">
        <v>97.5</v>
      </c>
      <c r="J38" s="374">
        <v>97.5</v>
      </c>
      <c r="K38" s="374">
        <v>97.5</v>
      </c>
      <c r="L38" s="374">
        <v>97.5</v>
      </c>
      <c r="M38" s="610">
        <v>98.6</v>
      </c>
      <c r="N38" s="610">
        <v>98.6</v>
      </c>
      <c r="O38" s="610">
        <v>98.6</v>
      </c>
      <c r="P38" s="322">
        <v>98.6</v>
      </c>
      <c r="Q38" s="610">
        <v>98.6</v>
      </c>
      <c r="R38" s="374">
        <v>98.6</v>
      </c>
      <c r="S38" s="611">
        <v>98.6</v>
      </c>
    </row>
    <row r="39" spans="1:19" ht="25.5" x14ac:dyDescent="0.25">
      <c r="A39" s="62">
        <v>27</v>
      </c>
      <c r="B39" s="241" t="s">
        <v>164</v>
      </c>
      <c r="C39" s="194">
        <v>99.5</v>
      </c>
      <c r="D39" s="614">
        <v>101.6</v>
      </c>
      <c r="E39" s="614">
        <v>104.4</v>
      </c>
      <c r="F39" s="609">
        <v>105.7</v>
      </c>
      <c r="G39" s="610">
        <v>105.7</v>
      </c>
      <c r="H39" s="610">
        <v>103.8</v>
      </c>
      <c r="I39" s="610">
        <v>103.9</v>
      </c>
      <c r="J39" s="374">
        <v>103.9</v>
      </c>
      <c r="K39" s="374">
        <v>104</v>
      </c>
      <c r="L39" s="374">
        <v>104</v>
      </c>
      <c r="M39" s="610">
        <v>104</v>
      </c>
      <c r="N39" s="610">
        <v>107.4</v>
      </c>
      <c r="O39" s="610">
        <v>107.4</v>
      </c>
      <c r="P39" s="322">
        <v>102.4</v>
      </c>
      <c r="Q39" s="610">
        <v>102</v>
      </c>
      <c r="R39" s="374">
        <v>104.2</v>
      </c>
      <c r="S39" s="611">
        <v>104.1</v>
      </c>
    </row>
    <row r="40" spans="1:19" ht="25.5" x14ac:dyDescent="0.25">
      <c r="A40" s="62">
        <v>28</v>
      </c>
      <c r="B40" s="241" t="s">
        <v>165</v>
      </c>
      <c r="C40" s="194">
        <v>99.9</v>
      </c>
      <c r="D40" s="614">
        <v>99.9</v>
      </c>
      <c r="E40" s="614">
        <v>100.5</v>
      </c>
      <c r="F40" s="609">
        <v>99.5</v>
      </c>
      <c r="G40" s="610">
        <v>100.9</v>
      </c>
      <c r="H40" s="610">
        <v>100.5</v>
      </c>
      <c r="I40" s="610">
        <v>100.6</v>
      </c>
      <c r="J40" s="374">
        <v>100.3</v>
      </c>
      <c r="K40" s="374">
        <v>100.7</v>
      </c>
      <c r="L40" s="374">
        <v>100.8</v>
      </c>
      <c r="M40" s="610">
        <v>100.8</v>
      </c>
      <c r="N40" s="610">
        <v>100.4</v>
      </c>
      <c r="O40" s="610">
        <v>100.4</v>
      </c>
      <c r="P40" s="322">
        <v>100.9</v>
      </c>
      <c r="Q40" s="610">
        <v>101</v>
      </c>
      <c r="R40" s="374">
        <v>100.8</v>
      </c>
      <c r="S40" s="611">
        <v>100.6</v>
      </c>
    </row>
    <row r="41" spans="1:19" ht="25.5" x14ac:dyDescent="0.25">
      <c r="A41" s="62">
        <v>29</v>
      </c>
      <c r="B41" s="241" t="s">
        <v>166</v>
      </c>
      <c r="C41" s="194">
        <v>95.7</v>
      </c>
      <c r="D41" s="614">
        <v>94.5</v>
      </c>
      <c r="E41" s="614">
        <v>92.8</v>
      </c>
      <c r="F41" s="609">
        <v>92.7</v>
      </c>
      <c r="G41" s="610">
        <v>92.7</v>
      </c>
      <c r="H41" s="610">
        <v>92.7</v>
      </c>
      <c r="I41" s="610">
        <v>92.7</v>
      </c>
      <c r="J41" s="374">
        <v>92.7</v>
      </c>
      <c r="K41" s="374">
        <v>92.7</v>
      </c>
      <c r="L41" s="374">
        <v>92.7</v>
      </c>
      <c r="M41" s="610">
        <v>92.7</v>
      </c>
      <c r="N41" s="610">
        <v>92.7</v>
      </c>
      <c r="O41" s="610">
        <v>92.7</v>
      </c>
      <c r="P41" s="322">
        <v>92.7</v>
      </c>
      <c r="Q41" s="610">
        <v>92.7</v>
      </c>
      <c r="R41" s="374">
        <v>92.7</v>
      </c>
      <c r="S41" s="611">
        <v>94.6</v>
      </c>
    </row>
    <row r="42" spans="1:19" ht="25.5" x14ac:dyDescent="0.25">
      <c r="A42" s="62">
        <v>30</v>
      </c>
      <c r="B42" s="241" t="s">
        <v>167</v>
      </c>
      <c r="C42" s="107" t="s">
        <v>123</v>
      </c>
      <c r="D42" s="107" t="s">
        <v>123</v>
      </c>
      <c r="E42" s="107">
        <v>100</v>
      </c>
      <c r="F42" s="609">
        <v>100</v>
      </c>
      <c r="G42" s="610">
        <v>100</v>
      </c>
      <c r="H42" s="610">
        <v>100</v>
      </c>
      <c r="I42" s="610">
        <v>100</v>
      </c>
      <c r="J42" s="374">
        <v>100</v>
      </c>
      <c r="K42" s="374">
        <v>100</v>
      </c>
      <c r="L42" s="374">
        <v>100</v>
      </c>
      <c r="M42" s="610">
        <v>100</v>
      </c>
      <c r="N42" s="610">
        <v>100</v>
      </c>
      <c r="O42" s="610">
        <v>100</v>
      </c>
      <c r="P42" s="322">
        <v>100</v>
      </c>
      <c r="Q42" s="610">
        <v>100</v>
      </c>
      <c r="R42" s="374">
        <v>100</v>
      </c>
      <c r="S42" s="611">
        <v>100</v>
      </c>
    </row>
    <row r="43" spans="1:19" ht="25.5" x14ac:dyDescent="0.25">
      <c r="A43" s="62">
        <v>31</v>
      </c>
      <c r="B43" s="241" t="s">
        <v>168</v>
      </c>
      <c r="C43" s="194">
        <v>99.1</v>
      </c>
      <c r="D43" s="614">
        <v>98.3</v>
      </c>
      <c r="E43" s="614">
        <v>101.3</v>
      </c>
      <c r="F43" s="609">
        <v>100.5</v>
      </c>
      <c r="G43" s="610">
        <v>101.2</v>
      </c>
      <c r="H43" s="610">
        <v>101.1</v>
      </c>
      <c r="I43" s="610">
        <v>101.2</v>
      </c>
      <c r="J43" s="374">
        <v>101.7</v>
      </c>
      <c r="K43" s="374">
        <v>101.7</v>
      </c>
      <c r="L43" s="374">
        <v>101.8</v>
      </c>
      <c r="M43" s="610">
        <v>101.9</v>
      </c>
      <c r="N43" s="610">
        <v>101.9</v>
      </c>
      <c r="O43" s="610">
        <v>101.9</v>
      </c>
      <c r="P43" s="322">
        <v>101.9</v>
      </c>
      <c r="Q43" s="610">
        <v>101.9</v>
      </c>
      <c r="R43" s="374">
        <v>101.9</v>
      </c>
      <c r="S43" s="611">
        <v>100.4</v>
      </c>
    </row>
    <row r="44" spans="1:19" ht="25.5" x14ac:dyDescent="0.25">
      <c r="A44" s="62">
        <v>32</v>
      </c>
      <c r="B44" s="241" t="s">
        <v>169</v>
      </c>
      <c r="C44" s="194">
        <v>100.1</v>
      </c>
      <c r="D44" s="614">
        <v>100.1</v>
      </c>
      <c r="E44" s="614">
        <v>100.6</v>
      </c>
      <c r="F44" s="609">
        <v>100.1</v>
      </c>
      <c r="G44" s="610">
        <v>100.1</v>
      </c>
      <c r="H44" s="610">
        <v>100.1</v>
      </c>
      <c r="I44" s="610">
        <v>100.1</v>
      </c>
      <c r="J44" s="374">
        <v>100.1</v>
      </c>
      <c r="K44" s="374">
        <v>100.1</v>
      </c>
      <c r="L44" s="374">
        <v>100.1</v>
      </c>
      <c r="M44" s="610">
        <v>101.7</v>
      </c>
      <c r="N44" s="610">
        <v>101.7</v>
      </c>
      <c r="O44" s="610">
        <v>101.7</v>
      </c>
      <c r="P44" s="322">
        <v>101.7</v>
      </c>
      <c r="Q44" s="610">
        <v>101.7</v>
      </c>
      <c r="R44" s="374">
        <v>101.7</v>
      </c>
      <c r="S44" s="611">
        <v>102.7</v>
      </c>
    </row>
    <row r="45" spans="1:19" ht="25.5" x14ac:dyDescent="0.25">
      <c r="A45" s="62">
        <v>33</v>
      </c>
      <c r="B45" s="241" t="s">
        <v>170</v>
      </c>
      <c r="C45" s="194">
        <v>99.8</v>
      </c>
      <c r="D45" s="614">
        <v>99</v>
      </c>
      <c r="E45" s="614">
        <v>100</v>
      </c>
      <c r="F45" s="609">
        <v>99.8</v>
      </c>
      <c r="G45" s="610">
        <v>99.7</v>
      </c>
      <c r="H45" s="610">
        <v>100.1</v>
      </c>
      <c r="I45" s="610">
        <v>100.1</v>
      </c>
      <c r="J45" s="374">
        <v>100.1</v>
      </c>
      <c r="K45" s="374">
        <v>100.7</v>
      </c>
      <c r="L45" s="374">
        <v>100.7</v>
      </c>
      <c r="M45" s="610">
        <v>100.2</v>
      </c>
      <c r="N45" s="610">
        <v>100</v>
      </c>
      <c r="O45" s="610">
        <v>100</v>
      </c>
      <c r="P45" s="322">
        <v>99.8</v>
      </c>
      <c r="Q45" s="610">
        <v>100.3</v>
      </c>
      <c r="R45" s="374">
        <v>100.9</v>
      </c>
      <c r="S45" s="611">
        <v>100.8</v>
      </c>
    </row>
    <row r="46" spans="1:19" x14ac:dyDescent="0.25">
      <c r="A46" s="62"/>
      <c r="B46" s="241"/>
      <c r="C46" s="194"/>
      <c r="D46" s="194"/>
      <c r="E46" s="194"/>
      <c r="F46" s="322"/>
      <c r="G46" s="322"/>
      <c r="H46" s="322"/>
      <c r="I46" s="322"/>
      <c r="J46" s="611"/>
      <c r="K46" s="611"/>
      <c r="L46" s="611"/>
      <c r="M46" s="322"/>
      <c r="N46" s="322"/>
      <c r="O46" s="322"/>
      <c r="P46" s="322"/>
      <c r="Q46" s="322"/>
      <c r="R46" s="611"/>
      <c r="S46" s="611"/>
    </row>
    <row r="47" spans="1:19" ht="38.25" x14ac:dyDescent="0.25">
      <c r="A47" s="62" t="s">
        <v>171</v>
      </c>
      <c r="B47" s="241" t="s">
        <v>172</v>
      </c>
      <c r="C47" s="194">
        <v>107.3</v>
      </c>
      <c r="D47" s="614">
        <v>111</v>
      </c>
      <c r="E47" s="614">
        <v>111.1</v>
      </c>
      <c r="F47" s="322">
        <v>111</v>
      </c>
      <c r="G47" s="610">
        <v>111</v>
      </c>
      <c r="H47" s="610">
        <v>111</v>
      </c>
      <c r="I47" s="610">
        <v>111</v>
      </c>
      <c r="J47" s="610">
        <v>111</v>
      </c>
      <c r="K47" s="611">
        <v>111</v>
      </c>
      <c r="L47" s="374">
        <v>111</v>
      </c>
      <c r="M47" s="610">
        <v>111</v>
      </c>
      <c r="N47" s="322">
        <v>111.2</v>
      </c>
      <c r="O47" s="322">
        <v>111.2</v>
      </c>
      <c r="P47" s="322">
        <v>111.2</v>
      </c>
      <c r="Q47" s="610">
        <v>111.2</v>
      </c>
      <c r="R47" s="611">
        <v>111.2</v>
      </c>
      <c r="S47" s="611">
        <v>111.2</v>
      </c>
    </row>
    <row r="48" spans="1:19" ht="38.25" x14ac:dyDescent="0.25">
      <c r="A48" s="64">
        <v>35</v>
      </c>
      <c r="B48" s="242" t="s">
        <v>172</v>
      </c>
      <c r="C48" s="194">
        <v>107.3</v>
      </c>
      <c r="D48" s="614">
        <v>111</v>
      </c>
      <c r="E48" s="614">
        <v>111.1</v>
      </c>
      <c r="F48" s="322">
        <v>111</v>
      </c>
      <c r="G48" s="610">
        <v>111</v>
      </c>
      <c r="H48" s="610">
        <v>111</v>
      </c>
      <c r="I48" s="610">
        <v>111</v>
      </c>
      <c r="J48" s="610">
        <v>111</v>
      </c>
      <c r="K48" s="374">
        <v>111</v>
      </c>
      <c r="L48" s="374">
        <v>111</v>
      </c>
      <c r="M48" s="322">
        <v>111</v>
      </c>
      <c r="N48" s="610">
        <v>111.2</v>
      </c>
      <c r="O48" s="610">
        <v>111.2</v>
      </c>
      <c r="P48" s="322">
        <v>111.2</v>
      </c>
      <c r="Q48" s="610">
        <v>111.2</v>
      </c>
      <c r="R48" s="374">
        <v>111.2</v>
      </c>
      <c r="S48" s="611">
        <v>111.2</v>
      </c>
    </row>
    <row r="49" spans="1:19" x14ac:dyDescent="0.25">
      <c r="A49" s="64"/>
      <c r="B49" s="242"/>
      <c r="C49" s="194"/>
      <c r="D49" s="194"/>
      <c r="E49" s="194"/>
      <c r="F49" s="322"/>
      <c r="G49" s="322"/>
      <c r="H49" s="322"/>
      <c r="I49" s="322"/>
      <c r="J49" s="611"/>
      <c r="K49" s="611"/>
      <c r="L49" s="611"/>
      <c r="M49" s="322"/>
      <c r="N49" s="322"/>
      <c r="O49" s="322"/>
      <c r="P49" s="322"/>
      <c r="Q49" s="322"/>
      <c r="R49" s="611"/>
      <c r="S49" s="611"/>
    </row>
    <row r="50" spans="1:19" ht="38.25" x14ac:dyDescent="0.25">
      <c r="A50" s="320" t="s">
        <v>388</v>
      </c>
      <c r="B50" s="380" t="s">
        <v>757</v>
      </c>
      <c r="C50" s="615" t="s">
        <v>123</v>
      </c>
      <c r="D50" s="616" t="s">
        <v>900</v>
      </c>
      <c r="E50" s="616">
        <v>125.8</v>
      </c>
      <c r="F50" s="322">
        <v>123.4</v>
      </c>
      <c r="G50" s="610">
        <v>128.5</v>
      </c>
      <c r="H50" s="610">
        <v>129.9</v>
      </c>
      <c r="I50" s="322">
        <v>126.8</v>
      </c>
      <c r="J50" s="611">
        <v>124</v>
      </c>
      <c r="K50" s="611">
        <v>127.2</v>
      </c>
      <c r="L50" s="610">
        <v>126.4</v>
      </c>
      <c r="M50" s="610">
        <v>123.4</v>
      </c>
      <c r="N50" s="322">
        <v>124</v>
      </c>
      <c r="O50" s="322">
        <v>124</v>
      </c>
      <c r="P50" s="322">
        <v>125.7</v>
      </c>
      <c r="Q50" s="610">
        <v>124.9</v>
      </c>
      <c r="R50" s="611">
        <v>121.4</v>
      </c>
      <c r="S50" s="611">
        <v>125</v>
      </c>
    </row>
    <row r="51" spans="1:19" ht="38.25" x14ac:dyDescent="0.25">
      <c r="A51" s="340" t="s">
        <v>755</v>
      </c>
      <c r="B51" s="341" t="s">
        <v>758</v>
      </c>
      <c r="C51" s="617" t="s">
        <v>123</v>
      </c>
      <c r="D51" s="618" t="s">
        <v>900</v>
      </c>
      <c r="E51" s="618">
        <v>125.8</v>
      </c>
      <c r="F51" s="619">
        <v>123.4</v>
      </c>
      <c r="G51" s="620">
        <v>128.5</v>
      </c>
      <c r="H51" s="620">
        <v>129.9</v>
      </c>
      <c r="I51" s="619">
        <v>126.8</v>
      </c>
      <c r="J51" s="619">
        <v>124</v>
      </c>
      <c r="K51" s="620">
        <v>127.2</v>
      </c>
      <c r="L51" s="620">
        <v>126.4</v>
      </c>
      <c r="M51" s="619">
        <v>123.4</v>
      </c>
      <c r="N51" s="620">
        <v>124</v>
      </c>
      <c r="O51" s="620">
        <v>124</v>
      </c>
      <c r="P51" s="619">
        <v>125.7</v>
      </c>
      <c r="Q51" s="620">
        <v>124.9</v>
      </c>
      <c r="R51" s="620">
        <v>121.4</v>
      </c>
      <c r="S51" s="619">
        <v>125</v>
      </c>
    </row>
    <row r="52" spans="1:19" x14ac:dyDescent="0.25">
      <c r="A52" s="377"/>
      <c r="B52" s="380"/>
      <c r="C52" s="324"/>
      <c r="D52" s="324"/>
      <c r="E52" s="324"/>
      <c r="F52" s="324"/>
      <c r="G52" s="402"/>
      <c r="H52" s="402"/>
      <c r="I52" s="402"/>
      <c r="J52" s="402"/>
      <c r="K52" s="402"/>
      <c r="L52" s="402"/>
      <c r="M52" s="402"/>
      <c r="N52" s="373"/>
      <c r="O52" s="373"/>
      <c r="P52" s="373"/>
      <c r="Q52" s="373"/>
      <c r="R52" s="323"/>
    </row>
    <row r="53" spans="1:19" x14ac:dyDescent="0.25">
      <c r="A53" s="403"/>
      <c r="B53" s="85"/>
    </row>
    <row r="54" spans="1:19" ht="15.75" x14ac:dyDescent="0.25">
      <c r="B54" s="408" t="s">
        <v>812</v>
      </c>
      <c r="C54" s="405"/>
      <c r="D54" s="405"/>
      <c r="E54" s="405"/>
      <c r="F54" s="405"/>
    </row>
    <row r="55" spans="1:19" x14ac:dyDescent="0.25">
      <c r="B55" s="404"/>
      <c r="C55" s="405"/>
      <c r="D55" s="405"/>
      <c r="E55" s="405"/>
      <c r="F55" s="405"/>
    </row>
    <row r="56" spans="1:19" x14ac:dyDescent="0.25">
      <c r="B56" s="406"/>
      <c r="C56" s="405"/>
      <c r="D56" s="405"/>
      <c r="E56" s="405"/>
      <c r="F56" s="405"/>
    </row>
  </sheetData>
  <mergeCells count="14">
    <mergeCell ref="A4:B5"/>
    <mergeCell ref="C4:C5"/>
    <mergeCell ref="D4:D5"/>
    <mergeCell ref="A12:B12"/>
    <mergeCell ref="E4:E5"/>
    <mergeCell ref="F4:Q4"/>
    <mergeCell ref="R4:S4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9" zoomScaleNormal="100" workbookViewId="0">
      <selection activeCell="D45" sqref="D45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44" t="s">
        <v>176</v>
      </c>
      <c r="B1" s="243"/>
      <c r="C1" s="243"/>
      <c r="D1" s="243"/>
      <c r="E1" s="243"/>
      <c r="F1" s="243"/>
      <c r="G1" s="243"/>
    </row>
    <row r="2" spans="1:18" x14ac:dyDescent="0.25">
      <c r="A2" s="409" t="s">
        <v>177</v>
      </c>
      <c r="B2" s="243"/>
      <c r="C2" s="243"/>
      <c r="D2" s="243"/>
      <c r="E2" s="243"/>
      <c r="F2" s="243"/>
      <c r="G2" s="243"/>
    </row>
    <row r="3" spans="1:18" x14ac:dyDescent="0.25">
      <c r="A3" s="245"/>
      <c r="B3" s="243"/>
      <c r="C3" s="243"/>
      <c r="D3" s="243"/>
      <c r="E3" s="243"/>
      <c r="F3" s="243"/>
      <c r="G3" s="410" t="s">
        <v>178</v>
      </c>
    </row>
    <row r="4" spans="1:18" x14ac:dyDescent="0.25">
      <c r="A4" s="754"/>
      <c r="B4" s="757" t="s">
        <v>673</v>
      </c>
      <c r="C4" s="760" t="s">
        <v>179</v>
      </c>
      <c r="D4" s="760"/>
      <c r="E4" s="760"/>
      <c r="F4" s="760"/>
      <c r="G4" s="761"/>
    </row>
    <row r="5" spans="1:18" x14ac:dyDescent="0.25">
      <c r="A5" s="755"/>
      <c r="B5" s="758"/>
      <c r="C5" s="762" t="s">
        <v>180</v>
      </c>
      <c r="D5" s="762"/>
      <c r="E5" s="762"/>
      <c r="F5" s="762"/>
      <c r="G5" s="763"/>
    </row>
    <row r="6" spans="1:18" ht="63.75" x14ac:dyDescent="0.25">
      <c r="A6" s="756"/>
      <c r="B6" s="759"/>
      <c r="C6" s="411" t="s">
        <v>674</v>
      </c>
      <c r="D6" s="411" t="s">
        <v>675</v>
      </c>
      <c r="E6" s="411" t="s">
        <v>676</v>
      </c>
      <c r="F6" s="411" t="s">
        <v>677</v>
      </c>
      <c r="G6" s="412" t="s">
        <v>678</v>
      </c>
    </row>
    <row r="7" spans="1:18" x14ac:dyDescent="0.25">
      <c r="A7" s="202">
        <v>2014</v>
      </c>
      <c r="B7" s="200">
        <v>88507.816261200016</v>
      </c>
      <c r="C7" s="200">
        <v>47146.385000000002</v>
      </c>
      <c r="D7" s="200">
        <v>6662.6041899999991</v>
      </c>
      <c r="E7" s="200">
        <v>11794.168703690002</v>
      </c>
      <c r="F7" s="200">
        <v>169.77814000000001</v>
      </c>
      <c r="G7" s="200">
        <v>2052.44616</v>
      </c>
    </row>
    <row r="8" spans="1:18" x14ac:dyDescent="0.25">
      <c r="A8" s="202">
        <v>2015</v>
      </c>
      <c r="B8" s="200">
        <v>81705.899999999994</v>
      </c>
      <c r="C8" s="200">
        <v>38035.941104256002</v>
      </c>
      <c r="D8" s="200">
        <v>7467.6525700000011</v>
      </c>
      <c r="E8" s="200">
        <v>12905.395852459998</v>
      </c>
      <c r="F8" s="200">
        <v>186.67628999999999</v>
      </c>
      <c r="G8" s="200">
        <v>2276.21272</v>
      </c>
    </row>
    <row r="9" spans="1:18" x14ac:dyDescent="0.25">
      <c r="A9" s="202">
        <v>2016</v>
      </c>
      <c r="B9" s="416" t="s">
        <v>846</v>
      </c>
      <c r="C9" s="416" t="s">
        <v>847</v>
      </c>
      <c r="D9" s="416" t="s">
        <v>848</v>
      </c>
      <c r="E9" s="416" t="s">
        <v>849</v>
      </c>
      <c r="F9" s="416" t="s">
        <v>850</v>
      </c>
      <c r="G9" s="416" t="s">
        <v>851</v>
      </c>
    </row>
    <row r="10" spans="1:18" x14ac:dyDescent="0.25">
      <c r="A10" s="207">
        <v>2017</v>
      </c>
      <c r="B10" s="200">
        <v>87550.635500000004</v>
      </c>
      <c r="C10" s="200">
        <v>41211.300000000003</v>
      </c>
      <c r="D10" s="200">
        <v>8518.6</v>
      </c>
      <c r="E10" s="200">
        <v>15888.3</v>
      </c>
      <c r="F10" s="200">
        <v>230.5</v>
      </c>
      <c r="G10" s="200">
        <v>3293.9</v>
      </c>
      <c r="I10" s="415"/>
      <c r="J10" s="415"/>
      <c r="K10" s="415"/>
      <c r="L10" s="415"/>
      <c r="M10" s="415"/>
      <c r="N10" s="415"/>
      <c r="O10" s="414"/>
      <c r="P10" s="414"/>
      <c r="Q10" s="414"/>
      <c r="R10" s="414"/>
    </row>
    <row r="11" spans="1:18" x14ac:dyDescent="0.25">
      <c r="A11" s="621">
        <v>2018</v>
      </c>
      <c r="B11" s="200">
        <v>92491.4</v>
      </c>
      <c r="C11" s="200">
        <v>43122.290310000004</v>
      </c>
      <c r="D11" s="200">
        <v>7871.9322849999999</v>
      </c>
      <c r="E11" s="200">
        <v>26637</v>
      </c>
      <c r="F11" s="200">
        <v>243.7</v>
      </c>
      <c r="G11" s="200">
        <v>3602.2</v>
      </c>
    </row>
    <row r="12" spans="1:18" x14ac:dyDescent="0.25">
      <c r="A12" s="268"/>
      <c r="B12" s="221"/>
      <c r="C12" s="413"/>
      <c r="D12" s="413"/>
      <c r="E12" s="413"/>
      <c r="F12" s="413"/>
      <c r="G12" s="413"/>
    </row>
    <row r="13" spans="1:18" x14ac:dyDescent="0.25">
      <c r="A13" s="207">
        <v>2018</v>
      </c>
      <c r="B13" s="296"/>
      <c r="C13" s="296"/>
      <c r="D13" s="296"/>
      <c r="E13" s="296"/>
      <c r="F13" s="296"/>
      <c r="G13" s="296"/>
    </row>
    <row r="14" spans="1:18" x14ac:dyDescent="0.25">
      <c r="A14" s="268" t="s">
        <v>380</v>
      </c>
      <c r="B14" s="296">
        <v>6721.8280000000004</v>
      </c>
      <c r="C14" s="358">
        <v>2729.2</v>
      </c>
      <c r="D14" s="358">
        <v>576.4</v>
      </c>
      <c r="E14" s="358">
        <v>2028.6</v>
      </c>
      <c r="F14" s="358">
        <v>22</v>
      </c>
      <c r="G14" s="358">
        <v>233.2</v>
      </c>
    </row>
    <row r="15" spans="1:18" x14ac:dyDescent="0.25">
      <c r="A15" s="268" t="s">
        <v>370</v>
      </c>
      <c r="B15" s="296">
        <v>7575.8</v>
      </c>
      <c r="C15" s="358">
        <v>3586.7</v>
      </c>
      <c r="D15" s="358">
        <v>599.1</v>
      </c>
      <c r="E15" s="358">
        <v>1733.3</v>
      </c>
      <c r="F15" s="358">
        <v>25.6</v>
      </c>
      <c r="G15" s="358">
        <v>264.3</v>
      </c>
    </row>
    <row r="16" spans="1:18" x14ac:dyDescent="0.25">
      <c r="A16" s="268" t="s">
        <v>580</v>
      </c>
      <c r="B16" s="296">
        <v>7695.5</v>
      </c>
      <c r="C16" s="358">
        <v>3213.4</v>
      </c>
      <c r="D16" s="358">
        <v>685.6</v>
      </c>
      <c r="E16" s="358">
        <v>2168.1</v>
      </c>
      <c r="F16" s="358">
        <v>20.7</v>
      </c>
      <c r="G16" s="358">
        <v>299.2</v>
      </c>
    </row>
    <row r="17" spans="1:7" x14ac:dyDescent="0.25">
      <c r="A17" s="268" t="s">
        <v>372</v>
      </c>
      <c r="B17" s="296">
        <v>8737.9470000000001</v>
      </c>
      <c r="C17" s="358">
        <v>4006.2</v>
      </c>
      <c r="D17" s="358">
        <v>725.7</v>
      </c>
      <c r="E17" s="358">
        <v>2207.6</v>
      </c>
      <c r="F17" s="358">
        <v>24.34</v>
      </c>
      <c r="G17" s="358">
        <v>340.8</v>
      </c>
    </row>
    <row r="18" spans="1:7" x14ac:dyDescent="0.25">
      <c r="A18" s="268" t="s">
        <v>901</v>
      </c>
      <c r="B18" s="296">
        <v>8235.2000000000007</v>
      </c>
      <c r="C18" s="358">
        <v>3822.9</v>
      </c>
      <c r="D18" s="358">
        <v>605.29999999999995</v>
      </c>
      <c r="E18" s="358">
        <v>2279.6</v>
      </c>
      <c r="F18" s="358">
        <v>15.1</v>
      </c>
      <c r="G18" s="358">
        <v>335</v>
      </c>
    </row>
    <row r="19" spans="1:7" x14ac:dyDescent="0.25">
      <c r="A19" s="268" t="s">
        <v>715</v>
      </c>
      <c r="B19" s="296">
        <v>8277.2999999999993</v>
      </c>
      <c r="C19" s="358">
        <v>3902.2</v>
      </c>
      <c r="D19" s="358">
        <v>690</v>
      </c>
      <c r="E19" s="358">
        <v>2223.4</v>
      </c>
      <c r="F19" s="358">
        <v>15.5</v>
      </c>
      <c r="G19" s="358">
        <v>310.8</v>
      </c>
    </row>
    <row r="20" spans="1:7" x14ac:dyDescent="0.25">
      <c r="A20" s="268" t="s">
        <v>375</v>
      </c>
      <c r="B20" s="296">
        <v>7968.1</v>
      </c>
      <c r="C20" s="358">
        <v>3579.3</v>
      </c>
      <c r="D20" s="358">
        <v>703.9</v>
      </c>
      <c r="E20" s="358">
        <v>2226.5</v>
      </c>
      <c r="F20" s="358">
        <v>14.8</v>
      </c>
      <c r="G20" s="358">
        <v>322.60000000000002</v>
      </c>
    </row>
    <row r="21" spans="1:7" x14ac:dyDescent="0.25">
      <c r="A21" s="268" t="s">
        <v>376</v>
      </c>
      <c r="B21" s="296">
        <v>7710.9</v>
      </c>
      <c r="C21" s="358">
        <v>2964.3</v>
      </c>
      <c r="D21" s="358">
        <v>584.70000000000005</v>
      </c>
      <c r="E21" s="358">
        <v>2198.8000000000002</v>
      </c>
      <c r="F21" s="358">
        <v>13.8</v>
      </c>
      <c r="G21" s="358">
        <v>328.7</v>
      </c>
    </row>
    <row r="22" spans="1:7" x14ac:dyDescent="0.25">
      <c r="A22" s="268" t="s">
        <v>969</v>
      </c>
      <c r="B22" s="296">
        <v>7733.7</v>
      </c>
      <c r="C22" s="458">
        <v>4167.8999999999996</v>
      </c>
      <c r="D22" s="458">
        <v>810.2</v>
      </c>
      <c r="E22" s="458">
        <v>2743.6</v>
      </c>
      <c r="F22" s="458">
        <v>19.5</v>
      </c>
      <c r="G22" s="458">
        <v>318.39999999999998</v>
      </c>
    </row>
    <row r="23" spans="1:7" x14ac:dyDescent="0.25">
      <c r="A23" s="268" t="s">
        <v>1014</v>
      </c>
      <c r="B23" s="296">
        <v>7209.5249999999996</v>
      </c>
      <c r="C23" s="458">
        <v>4046</v>
      </c>
      <c r="D23" s="458">
        <v>674</v>
      </c>
      <c r="E23" s="458">
        <v>2545.1</v>
      </c>
      <c r="F23" s="458">
        <v>20.399999999999999</v>
      </c>
      <c r="G23" s="458">
        <v>295.5</v>
      </c>
    </row>
    <row r="24" spans="1:7" x14ac:dyDescent="0.25">
      <c r="A24" s="268" t="s">
        <v>1082</v>
      </c>
      <c r="B24" s="296">
        <v>7342.1</v>
      </c>
      <c r="C24" s="458">
        <v>4051.4</v>
      </c>
      <c r="D24" s="458">
        <v>676.5</v>
      </c>
      <c r="E24" s="458">
        <v>2311.1</v>
      </c>
      <c r="F24" s="458">
        <v>34.9</v>
      </c>
      <c r="G24" s="458">
        <v>285.89999999999998</v>
      </c>
    </row>
    <row r="25" spans="1:7" x14ac:dyDescent="0.25">
      <c r="A25" s="268"/>
      <c r="B25" s="296"/>
      <c r="C25" s="458"/>
      <c r="D25" s="458"/>
      <c r="E25" s="458"/>
      <c r="F25" s="458"/>
      <c r="G25" s="458"/>
    </row>
    <row r="26" spans="1:7" x14ac:dyDescent="0.25">
      <c r="A26" s="207">
        <v>2019</v>
      </c>
      <c r="B26" s="296"/>
      <c r="C26" s="458"/>
      <c r="D26" s="458"/>
      <c r="E26" s="458"/>
      <c r="F26" s="458"/>
      <c r="G26" s="458"/>
    </row>
    <row r="27" spans="1:7" x14ac:dyDescent="0.25">
      <c r="A27" s="268" t="s">
        <v>1127</v>
      </c>
      <c r="B27" s="296">
        <v>7605.25</v>
      </c>
      <c r="C27" s="458">
        <v>3848.8539999999998</v>
      </c>
      <c r="D27" s="458">
        <v>722.34948499999996</v>
      </c>
      <c r="E27" s="458">
        <v>2510.9323933898831</v>
      </c>
      <c r="F27" s="458">
        <v>29.045630000000003</v>
      </c>
      <c r="G27" s="458">
        <v>279.17706500000003</v>
      </c>
    </row>
    <row r="28" spans="1:7" x14ac:dyDescent="0.25">
      <c r="A28" s="268" t="s">
        <v>380</v>
      </c>
      <c r="B28" s="296">
        <v>7183.1040000000003</v>
      </c>
      <c r="C28" s="458">
        <v>3903.7710000000002</v>
      </c>
      <c r="D28" s="458">
        <v>701.67598999999996</v>
      </c>
      <c r="E28" s="458">
        <v>2586.3978255354168</v>
      </c>
      <c r="F28" s="458">
        <v>25.744</v>
      </c>
      <c r="G28" s="458">
        <v>281.1114</v>
      </c>
    </row>
    <row r="29" spans="1:7" ht="25.5" x14ac:dyDescent="0.25">
      <c r="A29" s="222" t="s">
        <v>661</v>
      </c>
      <c r="B29" s="222"/>
      <c r="C29" s="222"/>
      <c r="D29" s="222"/>
      <c r="E29" s="222"/>
      <c r="F29" s="222"/>
      <c r="G29" s="222"/>
    </row>
    <row r="30" spans="1:7" x14ac:dyDescent="0.25">
      <c r="A30" s="207">
        <v>2014</v>
      </c>
      <c r="B30" s="201">
        <v>104.3</v>
      </c>
      <c r="C30" s="201">
        <v>85.7</v>
      </c>
      <c r="D30" s="201">
        <v>120.1</v>
      </c>
      <c r="E30" s="201">
        <v>103.6</v>
      </c>
      <c r="F30" s="201">
        <v>48.6</v>
      </c>
      <c r="G30" s="201">
        <v>105.1</v>
      </c>
    </row>
    <row r="31" spans="1:7" x14ac:dyDescent="0.25">
      <c r="A31" s="207">
        <v>2015</v>
      </c>
      <c r="B31" s="201">
        <v>92.314897657031182</v>
      </c>
      <c r="C31" s="201">
        <v>80.676262038448968</v>
      </c>
      <c r="D31" s="201">
        <v>112.08308878994059</v>
      </c>
      <c r="E31" s="201">
        <v>109.42183528731728</v>
      </c>
      <c r="F31" s="201">
        <v>109.95307758702033</v>
      </c>
      <c r="G31" s="201">
        <v>110.90243263677134</v>
      </c>
    </row>
    <row r="32" spans="1:7" x14ac:dyDescent="0.25">
      <c r="A32" s="207">
        <v>2016</v>
      </c>
      <c r="B32" s="201">
        <v>101.87717393921369</v>
      </c>
      <c r="C32" s="201">
        <v>96.277523696928895</v>
      </c>
      <c r="D32" s="201">
        <v>111.0968490061931</v>
      </c>
      <c r="E32" s="201">
        <v>112.19327222140222</v>
      </c>
      <c r="F32" s="201">
        <v>97.890310547740157</v>
      </c>
      <c r="G32" s="201">
        <v>114.05538011403432</v>
      </c>
    </row>
    <row r="33" spans="1:9" x14ac:dyDescent="0.25">
      <c r="A33" s="207">
        <v>2017</v>
      </c>
      <c r="B33" s="201">
        <v>106.35400933544821</v>
      </c>
      <c r="C33" s="201">
        <v>113.66338306830315</v>
      </c>
      <c r="D33" s="201">
        <v>103.87175903324382</v>
      </c>
      <c r="E33" s="201">
        <v>110.3303285996794</v>
      </c>
      <c r="F33" s="201">
        <v>119.03374960545864</v>
      </c>
      <c r="G33" s="201">
        <v>126.1177037434682</v>
      </c>
    </row>
    <row r="34" spans="1:9" x14ac:dyDescent="0.25">
      <c r="A34" s="207">
        <v>2018</v>
      </c>
      <c r="B34" s="201">
        <v>105.64337365660812</v>
      </c>
      <c r="C34" s="622">
        <v>104.63708878883999</v>
      </c>
      <c r="D34" s="622">
        <v>92.408644821148272</v>
      </c>
      <c r="E34" s="622">
        <v>167.65172114732505</v>
      </c>
      <c r="F34" s="622">
        <v>105.71240073889993</v>
      </c>
      <c r="G34" s="622">
        <v>109.3619121118993</v>
      </c>
    </row>
    <row r="35" spans="1:9" x14ac:dyDescent="0.25">
      <c r="A35" s="268"/>
      <c r="B35" s="221"/>
      <c r="C35" s="221"/>
      <c r="D35" s="221"/>
      <c r="E35" s="221"/>
      <c r="F35" s="221"/>
      <c r="G35" s="221"/>
    </row>
    <row r="36" spans="1:9" x14ac:dyDescent="0.25">
      <c r="A36" s="207">
        <v>2018</v>
      </c>
      <c r="B36" s="221"/>
      <c r="C36" s="296"/>
      <c r="D36" s="296"/>
      <c r="E36" s="296"/>
      <c r="F36" s="296"/>
      <c r="G36" s="296"/>
    </row>
    <row r="37" spans="1:9" x14ac:dyDescent="0.25">
      <c r="A37" s="268" t="s">
        <v>589</v>
      </c>
      <c r="B37" s="221">
        <v>106.5</v>
      </c>
      <c r="C37" s="458">
        <v>78.900000000000006</v>
      </c>
      <c r="D37" s="458">
        <v>89.4</v>
      </c>
      <c r="E37" s="458">
        <v>203.4</v>
      </c>
      <c r="F37" s="458">
        <v>46.3</v>
      </c>
      <c r="G37" s="458">
        <v>117.7</v>
      </c>
    </row>
    <row r="38" spans="1:9" x14ac:dyDescent="0.25">
      <c r="A38" s="268" t="s">
        <v>380</v>
      </c>
      <c r="B38" s="221">
        <v>101.91494200591312</v>
      </c>
      <c r="C38" s="221">
        <v>81.551425327197748</v>
      </c>
      <c r="D38" s="221">
        <v>94.06005221932115</v>
      </c>
      <c r="E38" s="221">
        <v>179.15746710235803</v>
      </c>
      <c r="F38" s="221">
        <v>73.578595317725757</v>
      </c>
      <c r="G38" s="221">
        <v>103.82902938557436</v>
      </c>
    </row>
    <row r="39" spans="1:9" x14ac:dyDescent="0.25">
      <c r="A39" s="268" t="s">
        <v>370</v>
      </c>
      <c r="B39" s="221">
        <v>99.734326595493499</v>
      </c>
      <c r="C39" s="221">
        <v>88.161893227926768</v>
      </c>
      <c r="D39" s="221">
        <v>96.608076096525451</v>
      </c>
      <c r="E39" s="221">
        <v>141.11324547913964</v>
      </c>
      <c r="F39" s="221">
        <v>88</v>
      </c>
      <c r="G39" s="221">
        <v>101.82091077128857</v>
      </c>
    </row>
    <row r="40" spans="1:9" s="282" customFormat="1" x14ac:dyDescent="0.25">
      <c r="A40" s="268" t="s">
        <v>371</v>
      </c>
      <c r="B40" s="221">
        <v>102.1</v>
      </c>
      <c r="C40" s="458">
        <v>75.7</v>
      </c>
      <c r="D40" s="458">
        <v>100.5</v>
      </c>
      <c r="E40" s="458">
        <v>189.8</v>
      </c>
      <c r="F40" s="458">
        <v>147.5</v>
      </c>
      <c r="G40" s="458">
        <v>113.3</v>
      </c>
    </row>
    <row r="41" spans="1:9" x14ac:dyDescent="0.25">
      <c r="A41" s="268" t="s">
        <v>372</v>
      </c>
      <c r="B41" s="221">
        <v>106.5</v>
      </c>
      <c r="C41" s="458">
        <v>99.4</v>
      </c>
      <c r="D41" s="458">
        <v>89.2</v>
      </c>
      <c r="E41" s="458">
        <v>168.1</v>
      </c>
      <c r="F41" s="458">
        <v>195.4</v>
      </c>
      <c r="G41" s="458">
        <v>114.5</v>
      </c>
    </row>
    <row r="42" spans="1:9" x14ac:dyDescent="0.25">
      <c r="A42" s="268" t="s">
        <v>373</v>
      </c>
      <c r="B42" s="221">
        <v>104.1</v>
      </c>
      <c r="C42" s="458">
        <v>111.9</v>
      </c>
      <c r="D42" s="458">
        <v>86</v>
      </c>
      <c r="E42" s="458">
        <v>168.2</v>
      </c>
      <c r="F42" s="458">
        <v>113.5</v>
      </c>
      <c r="G42" s="458">
        <v>113.8</v>
      </c>
      <c r="H42" s="282"/>
      <c r="I42" s="282"/>
    </row>
    <row r="43" spans="1:9" x14ac:dyDescent="0.25">
      <c r="A43" s="268" t="s">
        <v>630</v>
      </c>
      <c r="B43" s="221">
        <v>108</v>
      </c>
      <c r="C43" s="458">
        <v>132.30936154341708</v>
      </c>
      <c r="D43" s="458">
        <v>85.938473035247227</v>
      </c>
      <c r="E43" s="458">
        <v>159.34924389020284</v>
      </c>
      <c r="F43" s="458">
        <v>102.64900662251655</v>
      </c>
      <c r="G43" s="458">
        <v>106.25641025641026</v>
      </c>
    </row>
    <row r="44" spans="1:9" s="282" customFormat="1" x14ac:dyDescent="0.25">
      <c r="A44" s="268" t="s">
        <v>375</v>
      </c>
      <c r="B44" s="221">
        <v>108.8</v>
      </c>
      <c r="C44" s="458">
        <v>122.6</v>
      </c>
      <c r="D44" s="458">
        <v>84.8</v>
      </c>
      <c r="E44" s="458">
        <v>151.1</v>
      </c>
      <c r="F44" s="458">
        <v>112.1</v>
      </c>
      <c r="G44" s="458">
        <v>106</v>
      </c>
    </row>
    <row r="45" spans="1:9" x14ac:dyDescent="0.25">
      <c r="A45" s="268" t="s">
        <v>376</v>
      </c>
      <c r="B45" s="221">
        <v>110.9545873143778</v>
      </c>
      <c r="C45" s="221">
        <v>89.321119715551305</v>
      </c>
      <c r="D45" s="221">
        <v>79.8334243582742</v>
      </c>
      <c r="E45" s="221">
        <v>188.77</v>
      </c>
      <c r="F45" s="221">
        <v>97.872340425531902</v>
      </c>
      <c r="G45" s="221">
        <v>117.31</v>
      </c>
    </row>
    <row r="46" spans="1:9" x14ac:dyDescent="0.25">
      <c r="A46" s="268" t="s">
        <v>969</v>
      </c>
      <c r="B46" s="221">
        <v>106.30515463917526</v>
      </c>
      <c r="C46" s="221">
        <v>134.32273034902832</v>
      </c>
      <c r="D46" s="221">
        <v>107.1268015337829</v>
      </c>
      <c r="E46" s="221">
        <v>209.22748417600855</v>
      </c>
      <c r="F46" s="221">
        <v>123.41772151898734</v>
      </c>
      <c r="G46" s="221">
        <v>107.93220338983049</v>
      </c>
    </row>
    <row r="47" spans="1:9" s="282" customFormat="1" x14ac:dyDescent="0.25">
      <c r="A47" s="268" t="s">
        <v>378</v>
      </c>
      <c r="B47" s="221">
        <v>105.85430492746814</v>
      </c>
      <c r="C47" s="221">
        <v>164.18455545185245</v>
      </c>
      <c r="D47" s="221">
        <v>97.314467224949468</v>
      </c>
      <c r="E47" s="221">
        <v>141.64626001780945</v>
      </c>
      <c r="F47" s="221">
        <v>119.29824561403507</v>
      </c>
      <c r="G47" s="221">
        <v>103.35781741867787</v>
      </c>
    </row>
    <row r="48" spans="1:9" x14ac:dyDescent="0.25">
      <c r="A48" s="268" t="s">
        <v>588</v>
      </c>
      <c r="B48" s="221">
        <v>107.3</v>
      </c>
      <c r="C48" s="221">
        <v>116.4</v>
      </c>
      <c r="D48" s="221">
        <v>101.5</v>
      </c>
      <c r="E48" s="221">
        <v>143.9</v>
      </c>
      <c r="F48" s="221">
        <v>173.6</v>
      </c>
      <c r="G48" s="221">
        <v>106.7</v>
      </c>
    </row>
    <row r="49" spans="1:7" x14ac:dyDescent="0.25">
      <c r="B49" s="414"/>
      <c r="C49" s="414"/>
      <c r="D49" s="414"/>
      <c r="E49" s="414"/>
      <c r="F49" s="414"/>
      <c r="G49" s="414"/>
    </row>
    <row r="50" spans="1:7" s="282" customFormat="1" x14ac:dyDescent="0.25">
      <c r="A50" s="207">
        <v>2019</v>
      </c>
      <c r="B50" s="221"/>
      <c r="C50" s="296"/>
      <c r="D50" s="296"/>
      <c r="E50" s="296"/>
      <c r="F50" s="296"/>
      <c r="G50" s="296"/>
    </row>
    <row r="51" spans="1:7" x14ac:dyDescent="0.25">
      <c r="A51" s="268" t="s">
        <v>1127</v>
      </c>
      <c r="B51" s="221">
        <v>104.41754772226203</v>
      </c>
      <c r="C51" s="458">
        <v>126.06813964647829</v>
      </c>
      <c r="D51" s="458">
        <v>133.61604271173448</v>
      </c>
      <c r="E51" s="458">
        <v>127.37876569401732</v>
      </c>
      <c r="F51" s="458">
        <v>172.6</v>
      </c>
      <c r="G51" s="458">
        <v>104.20809849668778</v>
      </c>
    </row>
    <row r="52" spans="1:7" x14ac:dyDescent="0.25">
      <c r="A52" s="472" t="s">
        <v>1138</v>
      </c>
      <c r="B52" s="473">
        <v>106.86235946531211</v>
      </c>
      <c r="C52" s="673">
        <v>143.03719038546097</v>
      </c>
      <c r="D52" s="673">
        <v>121.73421061762666</v>
      </c>
      <c r="E52" s="673">
        <v>127.49668862937084</v>
      </c>
      <c r="F52" s="673">
        <v>117.01818181818182</v>
      </c>
      <c r="G52" s="673">
        <v>120.54519725557462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22" zoomScaleNormal="100" workbookViewId="0">
      <selection activeCell="A15" sqref="A15:I53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44" t="s">
        <v>183</v>
      </c>
      <c r="B1" s="243"/>
      <c r="C1" s="243"/>
      <c r="D1" s="243"/>
      <c r="E1" s="243"/>
      <c r="F1" s="243"/>
      <c r="G1" s="243"/>
      <c r="H1" s="243"/>
      <c r="I1" s="243"/>
    </row>
    <row r="2" spans="1:9" x14ac:dyDescent="0.25">
      <c r="A2" s="58" t="s">
        <v>184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5">
      <c r="A3" s="245"/>
      <c r="B3" s="243"/>
      <c r="C3" s="243"/>
      <c r="D3" s="243"/>
      <c r="E3" s="243"/>
      <c r="F3" s="243"/>
      <c r="G3" s="243"/>
      <c r="H3" s="243"/>
      <c r="I3" s="243"/>
    </row>
    <row r="4" spans="1:9" x14ac:dyDescent="0.25">
      <c r="A4" s="764"/>
      <c r="B4" s="765" t="s">
        <v>185</v>
      </c>
      <c r="C4" s="765"/>
      <c r="D4" s="765" t="s">
        <v>186</v>
      </c>
      <c r="E4" s="765"/>
      <c r="F4" s="765" t="s">
        <v>187</v>
      </c>
      <c r="G4" s="765"/>
      <c r="H4" s="765" t="s">
        <v>188</v>
      </c>
      <c r="I4" s="766"/>
    </row>
    <row r="5" spans="1:9" x14ac:dyDescent="0.25">
      <c r="A5" s="764"/>
      <c r="B5" s="767" t="s">
        <v>189</v>
      </c>
      <c r="C5" s="767"/>
      <c r="D5" s="767" t="s">
        <v>190</v>
      </c>
      <c r="E5" s="767"/>
      <c r="F5" s="767" t="s">
        <v>191</v>
      </c>
      <c r="G5" s="767"/>
      <c r="H5" s="767" t="s">
        <v>192</v>
      </c>
      <c r="I5" s="768"/>
    </row>
    <row r="6" spans="1:9" x14ac:dyDescent="0.25">
      <c r="A6" s="764"/>
      <c r="B6" s="246" t="s">
        <v>193</v>
      </c>
      <c r="C6" s="246" t="s">
        <v>194</v>
      </c>
      <c r="D6" s="246" t="s">
        <v>193</v>
      </c>
      <c r="E6" s="246" t="s">
        <v>194</v>
      </c>
      <c r="F6" s="246" t="s">
        <v>193</v>
      </c>
      <c r="G6" s="246" t="s">
        <v>194</v>
      </c>
      <c r="H6" s="246" t="s">
        <v>193</v>
      </c>
      <c r="I6" s="247" t="s">
        <v>194</v>
      </c>
    </row>
    <row r="7" spans="1:9" x14ac:dyDescent="0.25">
      <c r="A7" s="764"/>
      <c r="B7" s="248" t="s">
        <v>195</v>
      </c>
      <c r="C7" s="248" t="s">
        <v>196</v>
      </c>
      <c r="D7" s="248" t="s">
        <v>195</v>
      </c>
      <c r="E7" s="248" t="s">
        <v>196</v>
      </c>
      <c r="F7" s="248" t="s">
        <v>195</v>
      </c>
      <c r="G7" s="248" t="s">
        <v>196</v>
      </c>
      <c r="H7" s="248" t="s">
        <v>195</v>
      </c>
      <c r="I7" s="249" t="s">
        <v>196</v>
      </c>
    </row>
    <row r="8" spans="1:9" x14ac:dyDescent="0.25">
      <c r="A8" s="202">
        <v>2014</v>
      </c>
      <c r="B8" s="203">
        <v>15420</v>
      </c>
      <c r="C8" s="204">
        <v>3028</v>
      </c>
      <c r="D8" s="203">
        <v>102654</v>
      </c>
      <c r="E8" s="204">
        <v>7211</v>
      </c>
      <c r="F8" s="203">
        <v>15020</v>
      </c>
      <c r="G8" s="204">
        <v>247</v>
      </c>
      <c r="H8" s="203">
        <v>6601711</v>
      </c>
      <c r="I8" s="204">
        <v>11300</v>
      </c>
    </row>
    <row r="9" spans="1:9" x14ac:dyDescent="0.25">
      <c r="A9" s="202">
        <v>2015</v>
      </c>
      <c r="B9" s="203">
        <v>12513</v>
      </c>
      <c r="C9" s="204">
        <v>2640.6019999999999</v>
      </c>
      <c r="D9" s="203">
        <v>95457</v>
      </c>
      <c r="E9" s="204">
        <v>6721.1459999999997</v>
      </c>
      <c r="F9" s="203">
        <v>12225</v>
      </c>
      <c r="G9" s="204">
        <v>195.94900000000001</v>
      </c>
      <c r="H9" s="203">
        <v>7051554</v>
      </c>
      <c r="I9" s="204">
        <v>11392.054</v>
      </c>
    </row>
    <row r="10" spans="1:9" x14ac:dyDescent="0.25">
      <c r="A10" s="202">
        <v>2016</v>
      </c>
      <c r="B10" s="203">
        <v>12086</v>
      </c>
      <c r="C10" s="204">
        <v>2822.5</v>
      </c>
      <c r="D10" s="203">
        <v>93543</v>
      </c>
      <c r="E10" s="204">
        <v>6544.4</v>
      </c>
      <c r="F10" s="203">
        <v>9188</v>
      </c>
      <c r="G10" s="204">
        <v>156.9</v>
      </c>
      <c r="H10" s="203">
        <v>9464823</v>
      </c>
      <c r="I10" s="204">
        <v>15029.1</v>
      </c>
    </row>
    <row r="11" spans="1:9" x14ac:dyDescent="0.25">
      <c r="A11" s="202">
        <v>2017</v>
      </c>
      <c r="B11" s="203">
        <v>10204</v>
      </c>
      <c r="C11" s="204">
        <v>2437.8000000000002</v>
      </c>
      <c r="D11" s="203">
        <v>96623</v>
      </c>
      <c r="E11" s="204">
        <v>6792.1</v>
      </c>
      <c r="F11" s="203">
        <v>8492</v>
      </c>
      <c r="G11" s="204">
        <v>149.4</v>
      </c>
      <c r="H11" s="203">
        <v>10254145</v>
      </c>
      <c r="I11" s="204">
        <v>17059</v>
      </c>
    </row>
    <row r="12" spans="1:9" x14ac:dyDescent="0.25">
      <c r="A12" s="202">
        <v>2018</v>
      </c>
      <c r="B12" s="203">
        <v>8903</v>
      </c>
      <c r="C12" s="204">
        <v>1965</v>
      </c>
      <c r="D12" s="203">
        <v>78455</v>
      </c>
      <c r="E12" s="204">
        <v>5622.1</v>
      </c>
      <c r="F12" s="203">
        <v>9076</v>
      </c>
      <c r="G12" s="204">
        <v>154.9</v>
      </c>
      <c r="H12" s="203">
        <v>11403065</v>
      </c>
      <c r="I12" s="204">
        <v>19163.400000000001</v>
      </c>
    </row>
    <row r="13" spans="1:9" x14ac:dyDescent="0.25">
      <c r="A13" s="205"/>
      <c r="B13" s="206"/>
      <c r="C13" s="206"/>
      <c r="D13" s="206"/>
      <c r="E13" s="206"/>
      <c r="F13" s="206"/>
      <c r="G13" s="206"/>
      <c r="H13" s="206"/>
      <c r="I13" s="206"/>
    </row>
    <row r="14" spans="1:9" x14ac:dyDescent="0.25">
      <c r="A14" s="207">
        <v>2018</v>
      </c>
      <c r="B14" s="268"/>
      <c r="C14" s="201"/>
      <c r="D14" s="268"/>
      <c r="E14" s="201"/>
      <c r="F14" s="268"/>
      <c r="G14" s="201"/>
      <c r="H14" s="268"/>
      <c r="I14" s="201"/>
    </row>
    <row r="15" spans="1:9" x14ac:dyDescent="0.25">
      <c r="A15" s="376" t="s">
        <v>380</v>
      </c>
      <c r="B15" s="268">
        <v>671</v>
      </c>
      <c r="C15" s="201">
        <v>150.17939000000001</v>
      </c>
      <c r="D15" s="268">
        <v>5290</v>
      </c>
      <c r="E15" s="363" t="s">
        <v>1139</v>
      </c>
      <c r="F15" s="268">
        <v>306</v>
      </c>
      <c r="G15" s="201">
        <v>4.7614999999999998</v>
      </c>
      <c r="H15" s="268">
        <v>850994</v>
      </c>
      <c r="I15" s="363" t="s">
        <v>1140</v>
      </c>
    </row>
    <row r="16" spans="1:9" x14ac:dyDescent="0.25">
      <c r="A16" s="376" t="s">
        <v>370</v>
      </c>
      <c r="B16" s="268">
        <v>682</v>
      </c>
      <c r="C16" s="201">
        <v>144.5</v>
      </c>
      <c r="D16" s="268">
        <v>5144</v>
      </c>
      <c r="E16" s="201">
        <v>408.6</v>
      </c>
      <c r="F16" s="268">
        <v>595</v>
      </c>
      <c r="G16" s="201">
        <v>10.4</v>
      </c>
      <c r="H16" s="268">
        <v>917566</v>
      </c>
      <c r="I16" s="201">
        <v>1614.3</v>
      </c>
    </row>
    <row r="17" spans="1:9" x14ac:dyDescent="0.25">
      <c r="A17" s="376" t="s">
        <v>580</v>
      </c>
      <c r="B17" s="270" t="s">
        <v>872</v>
      </c>
      <c r="C17" s="363" t="s">
        <v>873</v>
      </c>
      <c r="D17" s="270">
        <v>6713</v>
      </c>
      <c r="E17" s="363" t="s">
        <v>874</v>
      </c>
      <c r="F17" s="270">
        <v>1463</v>
      </c>
      <c r="G17" s="363" t="s">
        <v>875</v>
      </c>
      <c r="H17" s="270">
        <v>1066427</v>
      </c>
      <c r="I17" s="363">
        <v>1749.1</v>
      </c>
    </row>
    <row r="18" spans="1:9" x14ac:dyDescent="0.25">
      <c r="A18" s="376" t="s">
        <v>372</v>
      </c>
      <c r="B18" s="270">
        <v>890</v>
      </c>
      <c r="C18" s="363">
        <v>195.6</v>
      </c>
      <c r="D18" s="270">
        <v>5875</v>
      </c>
      <c r="E18" s="363">
        <v>423.2</v>
      </c>
      <c r="F18" s="270">
        <v>669</v>
      </c>
      <c r="G18" s="363">
        <v>12</v>
      </c>
      <c r="H18" s="270">
        <v>1080674</v>
      </c>
      <c r="I18" s="363">
        <v>1794.3</v>
      </c>
    </row>
    <row r="19" spans="1:9" x14ac:dyDescent="0.25">
      <c r="A19" s="376" t="s">
        <v>373</v>
      </c>
      <c r="B19" s="270">
        <v>742</v>
      </c>
      <c r="C19" s="363">
        <v>163.1</v>
      </c>
      <c r="D19" s="270">
        <v>5472</v>
      </c>
      <c r="E19" s="363">
        <v>342.9</v>
      </c>
      <c r="F19" s="270">
        <v>646</v>
      </c>
      <c r="G19" s="363">
        <v>10.6</v>
      </c>
      <c r="H19" s="270">
        <v>1033061</v>
      </c>
      <c r="I19" s="363">
        <v>1593.3</v>
      </c>
    </row>
    <row r="20" spans="1:9" x14ac:dyDescent="0.25">
      <c r="A20" s="376" t="s">
        <v>630</v>
      </c>
      <c r="B20" s="270">
        <v>773</v>
      </c>
      <c r="C20" s="363">
        <v>171.5</v>
      </c>
      <c r="D20" s="270">
        <v>6838</v>
      </c>
      <c r="E20" s="363">
        <v>484.7</v>
      </c>
      <c r="F20" s="270">
        <v>732</v>
      </c>
      <c r="G20" s="363">
        <v>12.5</v>
      </c>
      <c r="H20" s="270">
        <v>1053376</v>
      </c>
      <c r="I20" s="363">
        <v>1733.7</v>
      </c>
    </row>
    <row r="21" spans="1:9" x14ac:dyDescent="0.25">
      <c r="A21" s="376" t="s">
        <v>375</v>
      </c>
      <c r="B21" s="270">
        <v>766</v>
      </c>
      <c r="C21" s="363">
        <v>157</v>
      </c>
      <c r="D21" s="270">
        <v>6718</v>
      </c>
      <c r="E21" s="363">
        <v>483.3</v>
      </c>
      <c r="F21" s="270">
        <v>910</v>
      </c>
      <c r="G21" s="363">
        <v>16.100000000000001</v>
      </c>
      <c r="H21" s="270">
        <v>1017562</v>
      </c>
      <c r="I21" s="363">
        <v>1681.2</v>
      </c>
    </row>
    <row r="22" spans="1:9" x14ac:dyDescent="0.25">
      <c r="A22" s="376" t="s">
        <v>376</v>
      </c>
      <c r="B22" s="270">
        <v>660</v>
      </c>
      <c r="C22" s="363">
        <v>146.6</v>
      </c>
      <c r="D22" s="270">
        <v>6483</v>
      </c>
      <c r="E22" s="363">
        <v>481.9</v>
      </c>
      <c r="F22" s="270">
        <v>670</v>
      </c>
      <c r="G22" s="363">
        <v>12.1</v>
      </c>
      <c r="H22" s="270">
        <v>887872</v>
      </c>
      <c r="I22" s="363">
        <v>1438</v>
      </c>
    </row>
    <row r="23" spans="1:9" x14ac:dyDescent="0.25">
      <c r="A23" s="376" t="s">
        <v>969</v>
      </c>
      <c r="B23" s="270">
        <v>689</v>
      </c>
      <c r="C23" s="363">
        <v>150.80000000000001</v>
      </c>
      <c r="D23" s="270">
        <v>6405</v>
      </c>
      <c r="E23" s="363">
        <v>476.5</v>
      </c>
      <c r="F23" s="270">
        <v>606</v>
      </c>
      <c r="G23" s="363">
        <v>10.8</v>
      </c>
      <c r="H23" s="270">
        <v>945832</v>
      </c>
      <c r="I23" s="363">
        <v>1569.6</v>
      </c>
    </row>
    <row r="24" spans="1:9" x14ac:dyDescent="0.25">
      <c r="A24" s="376" t="s">
        <v>378</v>
      </c>
      <c r="B24" s="270">
        <v>847</v>
      </c>
      <c r="C24" s="363">
        <v>192.7</v>
      </c>
      <c r="D24" s="270">
        <v>8383</v>
      </c>
      <c r="E24" s="363">
        <v>636.20000000000005</v>
      </c>
      <c r="F24" s="270">
        <v>544</v>
      </c>
      <c r="G24" s="363">
        <v>10.1</v>
      </c>
      <c r="H24" s="270">
        <v>809013</v>
      </c>
      <c r="I24" s="363">
        <v>1403.9</v>
      </c>
    </row>
    <row r="25" spans="1:9" x14ac:dyDescent="0.25">
      <c r="A25" s="376" t="s">
        <v>379</v>
      </c>
      <c r="B25" s="270">
        <v>688</v>
      </c>
      <c r="C25" s="363">
        <v>152.9</v>
      </c>
      <c r="D25" s="270">
        <v>7261</v>
      </c>
      <c r="E25" s="363">
        <v>495.2</v>
      </c>
      <c r="F25" s="270">
        <v>1167</v>
      </c>
      <c r="G25" s="363">
        <v>20.3</v>
      </c>
      <c r="H25" s="270">
        <v>833317</v>
      </c>
      <c r="I25" s="363">
        <v>1453.7</v>
      </c>
    </row>
    <row r="26" spans="1:9" x14ac:dyDescent="0.25">
      <c r="A26" s="376"/>
      <c r="B26" s="270"/>
      <c r="C26" s="363"/>
      <c r="D26" s="270"/>
      <c r="E26" s="363"/>
      <c r="F26" s="270"/>
      <c r="G26" s="363"/>
      <c r="H26" s="270"/>
      <c r="I26" s="363"/>
    </row>
    <row r="27" spans="1:9" x14ac:dyDescent="0.25">
      <c r="A27" s="376">
        <v>2019</v>
      </c>
      <c r="B27" s="270"/>
      <c r="C27" s="363"/>
      <c r="D27" s="270"/>
      <c r="E27" s="363"/>
      <c r="F27" s="270"/>
      <c r="G27" s="363"/>
      <c r="H27" s="270"/>
      <c r="I27" s="363"/>
    </row>
    <row r="28" spans="1:9" x14ac:dyDescent="0.25">
      <c r="A28" s="376" t="s">
        <v>364</v>
      </c>
      <c r="B28" s="270">
        <v>534</v>
      </c>
      <c r="C28" s="363">
        <v>122.1</v>
      </c>
      <c r="D28" s="270">
        <v>7088</v>
      </c>
      <c r="E28" s="363">
        <v>462.8</v>
      </c>
      <c r="F28" s="270">
        <v>672</v>
      </c>
      <c r="G28" s="363">
        <v>12.1</v>
      </c>
      <c r="H28" s="270">
        <v>831082</v>
      </c>
      <c r="I28" s="363">
        <v>1383.4</v>
      </c>
    </row>
    <row r="29" spans="1:9" x14ac:dyDescent="0.25">
      <c r="A29" s="376" t="s">
        <v>380</v>
      </c>
      <c r="B29" s="270">
        <v>599</v>
      </c>
      <c r="C29" s="363">
        <v>130.27350000000001</v>
      </c>
      <c r="D29" s="270">
        <v>4526</v>
      </c>
      <c r="E29" s="363">
        <v>342.88099999999997</v>
      </c>
      <c r="F29" s="270">
        <v>450</v>
      </c>
      <c r="G29" s="363">
        <v>7.6130000000000004</v>
      </c>
      <c r="H29" s="270">
        <v>863468</v>
      </c>
      <c r="I29" s="363">
        <v>1527.5415600000001</v>
      </c>
    </row>
    <row r="30" spans="1:9" ht="25.5" x14ac:dyDescent="0.25">
      <c r="A30" s="222" t="s">
        <v>661</v>
      </c>
      <c r="B30" s="222"/>
      <c r="C30" s="222"/>
      <c r="D30" s="222"/>
      <c r="E30" s="222"/>
      <c r="F30" s="222"/>
      <c r="G30" s="222"/>
      <c r="H30" s="222"/>
      <c r="I30" s="222"/>
    </row>
    <row r="31" spans="1:9" x14ac:dyDescent="0.25">
      <c r="A31" s="207">
        <v>2014</v>
      </c>
      <c r="B31" s="204">
        <v>68</v>
      </c>
      <c r="C31" s="204">
        <v>74.3</v>
      </c>
      <c r="D31" s="204">
        <v>93.2</v>
      </c>
      <c r="E31" s="204">
        <v>98.4</v>
      </c>
      <c r="F31" s="204">
        <v>92.5</v>
      </c>
      <c r="G31" s="204">
        <v>90.5</v>
      </c>
      <c r="H31" s="204">
        <v>91.8</v>
      </c>
      <c r="I31" s="204">
        <v>99.1</v>
      </c>
    </row>
    <row r="32" spans="1:9" x14ac:dyDescent="0.25">
      <c r="A32" s="207">
        <v>2015</v>
      </c>
      <c r="B32" s="203">
        <v>81.099999999999994</v>
      </c>
      <c r="C32" s="204">
        <v>87.2</v>
      </c>
      <c r="D32" s="203">
        <v>93</v>
      </c>
      <c r="E32" s="204">
        <v>93.2</v>
      </c>
      <c r="F32" s="203">
        <v>81.400000000000006</v>
      </c>
      <c r="G32" s="204">
        <v>79.3</v>
      </c>
      <c r="H32" s="203">
        <v>106.8</v>
      </c>
      <c r="I32" s="204">
        <v>100.8</v>
      </c>
    </row>
    <row r="33" spans="1:12" x14ac:dyDescent="0.25">
      <c r="A33" s="207">
        <v>2016</v>
      </c>
      <c r="B33" s="203">
        <v>96.6</v>
      </c>
      <c r="C33" s="204">
        <v>106.9</v>
      </c>
      <c r="D33" s="203">
        <v>98</v>
      </c>
      <c r="E33" s="204">
        <v>97.4</v>
      </c>
      <c r="F33" s="203">
        <v>75.2</v>
      </c>
      <c r="G33" s="204">
        <v>80.099999999999994</v>
      </c>
      <c r="H33" s="203">
        <v>134.19999999999999</v>
      </c>
      <c r="I33" s="204">
        <v>131.9</v>
      </c>
    </row>
    <row r="34" spans="1:12" x14ac:dyDescent="0.25">
      <c r="A34" s="207">
        <v>2017</v>
      </c>
      <c r="B34" s="201">
        <v>84.4</v>
      </c>
      <c r="C34" s="201">
        <v>86.4</v>
      </c>
      <c r="D34" s="201">
        <v>103.3</v>
      </c>
      <c r="E34" s="201">
        <v>103.8</v>
      </c>
      <c r="F34" s="201">
        <v>92.4</v>
      </c>
      <c r="G34" s="201">
        <v>95.2</v>
      </c>
      <c r="H34" s="201">
        <v>108.3</v>
      </c>
      <c r="I34" s="201">
        <v>113.5</v>
      </c>
    </row>
    <row r="35" spans="1:12" x14ac:dyDescent="0.25">
      <c r="A35" s="207">
        <v>2018</v>
      </c>
      <c r="B35" s="201">
        <v>87.250098000784007</v>
      </c>
      <c r="C35" s="201">
        <v>80.605463942899334</v>
      </c>
      <c r="D35" s="201">
        <v>81.197023483021638</v>
      </c>
      <c r="E35" s="201">
        <v>82.774105210465095</v>
      </c>
      <c r="F35" s="201">
        <v>106.87706076307113</v>
      </c>
      <c r="G35" s="201">
        <v>103.6813922356091</v>
      </c>
      <c r="H35" s="201">
        <v>111.20444464165466</v>
      </c>
      <c r="I35" s="201">
        <v>112.33601031713467</v>
      </c>
    </row>
    <row r="36" spans="1:12" x14ac:dyDescent="0.25">
      <c r="A36" s="207"/>
      <c r="B36" s="269"/>
      <c r="C36" s="223"/>
      <c r="D36" s="223"/>
      <c r="E36" s="223"/>
      <c r="F36" s="223"/>
      <c r="G36" s="223"/>
      <c r="H36" s="223"/>
      <c r="I36" s="223"/>
    </row>
    <row r="37" spans="1:12" x14ac:dyDescent="0.25">
      <c r="A37" s="207">
        <v>2018</v>
      </c>
      <c r="B37" s="223"/>
      <c r="C37" s="224"/>
      <c r="D37" s="223"/>
      <c r="E37" s="223"/>
      <c r="F37" s="223"/>
      <c r="G37" s="223"/>
      <c r="H37" s="223"/>
      <c r="I37" s="223"/>
    </row>
    <row r="38" spans="1:12" x14ac:dyDescent="0.25">
      <c r="A38" s="376" t="s">
        <v>589</v>
      </c>
      <c r="B38" s="224">
        <v>98.7</v>
      </c>
      <c r="C38" s="224">
        <v>102.5</v>
      </c>
      <c r="D38" s="224">
        <v>70.900000000000006</v>
      </c>
      <c r="E38" s="224">
        <v>71.900000000000006</v>
      </c>
      <c r="F38" s="224">
        <v>82.2</v>
      </c>
      <c r="G38" s="224">
        <v>84</v>
      </c>
      <c r="H38" s="224">
        <v>108.5</v>
      </c>
      <c r="I38" s="224">
        <v>122.4</v>
      </c>
    </row>
    <row r="39" spans="1:12" x14ac:dyDescent="0.25">
      <c r="A39" s="376" t="s">
        <v>380</v>
      </c>
      <c r="B39" s="224">
        <v>108.4</v>
      </c>
      <c r="C39" s="224">
        <v>95.5</v>
      </c>
      <c r="D39" s="224">
        <v>104.5</v>
      </c>
      <c r="E39" s="224">
        <v>109.5</v>
      </c>
      <c r="F39" s="224">
        <v>100</v>
      </c>
      <c r="G39" s="224">
        <v>88.7</v>
      </c>
      <c r="H39" s="224">
        <v>111.2</v>
      </c>
      <c r="I39" s="224">
        <v>118.6</v>
      </c>
    </row>
    <row r="40" spans="1:12" x14ac:dyDescent="0.25">
      <c r="A40" s="376" t="s">
        <v>370</v>
      </c>
      <c r="B40" s="224">
        <v>89.9</v>
      </c>
      <c r="C40" s="224">
        <v>81</v>
      </c>
      <c r="D40" s="224">
        <v>65.900000000000006</v>
      </c>
      <c r="E40" s="224">
        <v>68.400000000000006</v>
      </c>
      <c r="F40" s="224">
        <v>116.4</v>
      </c>
      <c r="G40" s="224">
        <v>122.4</v>
      </c>
      <c r="H40" s="224">
        <v>102.5</v>
      </c>
      <c r="I40" s="224">
        <v>112</v>
      </c>
    </row>
    <row r="41" spans="1:12" x14ac:dyDescent="0.25">
      <c r="A41" s="376" t="s">
        <v>580</v>
      </c>
      <c r="B41" s="270">
        <v>80.2</v>
      </c>
      <c r="C41" s="270">
        <v>74.3</v>
      </c>
      <c r="D41" s="270">
        <v>74.2</v>
      </c>
      <c r="E41" s="270">
        <v>78.3</v>
      </c>
      <c r="F41" s="270">
        <v>166.3</v>
      </c>
      <c r="G41" s="270">
        <v>150.69999999999999</v>
      </c>
      <c r="H41" s="270">
        <v>119.6</v>
      </c>
      <c r="I41" s="270">
        <v>115.2</v>
      </c>
    </row>
    <row r="42" spans="1:12" x14ac:dyDescent="0.25">
      <c r="A42" s="376" t="s">
        <v>372</v>
      </c>
      <c r="B42" s="270">
        <v>101.3</v>
      </c>
      <c r="C42" s="363">
        <v>94</v>
      </c>
      <c r="D42" s="270">
        <v>82.1</v>
      </c>
      <c r="E42" s="270">
        <v>85.4</v>
      </c>
      <c r="F42" s="270">
        <v>112.4</v>
      </c>
      <c r="G42" s="270">
        <v>114.3</v>
      </c>
      <c r="H42" s="270">
        <v>115.1</v>
      </c>
      <c r="I42" s="363">
        <v>111</v>
      </c>
    </row>
    <row r="43" spans="1:12" x14ac:dyDescent="0.25">
      <c r="A43" s="376" t="s">
        <v>373</v>
      </c>
      <c r="B43" s="270">
        <v>81.3</v>
      </c>
      <c r="C43" s="363">
        <v>71</v>
      </c>
      <c r="D43" s="270">
        <v>77.3</v>
      </c>
      <c r="E43" s="270">
        <v>66</v>
      </c>
      <c r="F43" s="270">
        <v>101.1</v>
      </c>
      <c r="G43" s="270">
        <v>95.5</v>
      </c>
      <c r="H43" s="270">
        <v>110.6</v>
      </c>
      <c r="I43" s="363">
        <v>101.1</v>
      </c>
    </row>
    <row r="44" spans="1:12" s="284" customFormat="1" x14ac:dyDescent="0.25">
      <c r="A44" s="376" t="s">
        <v>630</v>
      </c>
      <c r="B44" s="363">
        <v>79.599999999999994</v>
      </c>
      <c r="C44" s="363">
        <v>69.5</v>
      </c>
      <c r="D44" s="363">
        <v>91.1</v>
      </c>
      <c r="E44" s="363">
        <v>87</v>
      </c>
      <c r="F44" s="363">
        <v>84.6</v>
      </c>
      <c r="G44" s="363">
        <v>85.6</v>
      </c>
      <c r="H44" s="363">
        <v>121.4</v>
      </c>
      <c r="I44" s="363">
        <v>126.5</v>
      </c>
    </row>
    <row r="45" spans="1:12" s="284" customFormat="1" x14ac:dyDescent="0.25">
      <c r="A45" s="376" t="s">
        <v>375</v>
      </c>
      <c r="B45" s="363">
        <v>91.846522781774581</v>
      </c>
      <c r="C45" s="363">
        <v>85.140997830802604</v>
      </c>
      <c r="D45" s="363">
        <v>87.92042926318544</v>
      </c>
      <c r="E45" s="363">
        <v>89.433752775721686</v>
      </c>
      <c r="F45" s="363">
        <v>108.59188544152745</v>
      </c>
      <c r="G45" s="363">
        <v>112.5874125874126</v>
      </c>
      <c r="H45" s="363">
        <v>106.45390434483315</v>
      </c>
      <c r="I45" s="363">
        <v>109.6101186595384</v>
      </c>
    </row>
    <row r="46" spans="1:12" s="284" customFormat="1" x14ac:dyDescent="0.25">
      <c r="A46" s="376" t="s">
        <v>376</v>
      </c>
      <c r="B46" s="363">
        <v>75.862068965517238</v>
      </c>
      <c r="C46" s="363">
        <v>71.897989210397256</v>
      </c>
      <c r="D46" s="363">
        <v>82.585987261146499</v>
      </c>
      <c r="E46" s="363">
        <v>85.946138755127507</v>
      </c>
      <c r="F46" s="363">
        <v>93.444909344490938</v>
      </c>
      <c r="G46" s="363">
        <v>93.798449612403104</v>
      </c>
      <c r="H46" s="363">
        <v>114.21499956905923</v>
      </c>
      <c r="I46" s="363">
        <v>111.59397796057738</v>
      </c>
      <c r="J46" s="353"/>
      <c r="K46" s="353"/>
      <c r="L46" s="353"/>
    </row>
    <row r="47" spans="1:12" s="284" customFormat="1" x14ac:dyDescent="0.25">
      <c r="A47" s="376" t="s">
        <v>969</v>
      </c>
      <c r="B47" s="363">
        <v>93.487109905020347</v>
      </c>
      <c r="C47" s="363">
        <v>84.481792717086847</v>
      </c>
      <c r="D47" s="363">
        <v>92.531060387171337</v>
      </c>
      <c r="E47" s="363">
        <v>101.9469405220368</v>
      </c>
      <c r="F47" s="363">
        <v>109.38628158844766</v>
      </c>
      <c r="G47" s="363">
        <v>102.85714285714286</v>
      </c>
      <c r="H47" s="363">
        <v>111.86949867412281</v>
      </c>
      <c r="I47" s="363">
        <v>107.33041575492341</v>
      </c>
      <c r="J47" s="353"/>
      <c r="K47" s="353"/>
      <c r="L47" s="353"/>
    </row>
    <row r="48" spans="1:12" s="284" customFormat="1" x14ac:dyDescent="0.25">
      <c r="A48" s="376" t="s">
        <v>378</v>
      </c>
      <c r="B48" s="363">
        <v>91.765980498374859</v>
      </c>
      <c r="C48" s="363">
        <v>87.155133423790147</v>
      </c>
      <c r="D48" s="363">
        <v>94.980738726489918</v>
      </c>
      <c r="E48" s="363">
        <v>97.846816364195632</v>
      </c>
      <c r="F48" s="363">
        <v>90.818030050083479</v>
      </c>
      <c r="G48" s="363">
        <v>84.166666666666671</v>
      </c>
      <c r="H48" s="363">
        <v>102.03460544520553</v>
      </c>
      <c r="I48" s="363">
        <v>102.33253152562139</v>
      </c>
    </row>
    <row r="49" spans="1:15" x14ac:dyDescent="0.25">
      <c r="A49" s="376" t="s">
        <v>379</v>
      </c>
      <c r="B49" s="363">
        <v>73.819742489270382</v>
      </c>
      <c r="C49" s="363">
        <v>66.68120366332316</v>
      </c>
      <c r="D49" s="363">
        <v>78.958242714223573</v>
      </c>
      <c r="E49" s="363">
        <v>79.858087405257209</v>
      </c>
      <c r="F49" s="363">
        <v>110.72106261859582</v>
      </c>
      <c r="G49" s="363">
        <v>107.40740740740742</v>
      </c>
      <c r="H49" s="363">
        <v>109.45140131186643</v>
      </c>
      <c r="I49" s="363">
        <v>110.05375123022181</v>
      </c>
      <c r="J49" s="417"/>
      <c r="K49" s="284"/>
      <c r="L49" s="284"/>
      <c r="M49" s="284"/>
      <c r="N49" s="284"/>
      <c r="O49" s="284"/>
    </row>
    <row r="50" spans="1:15" s="284" customFormat="1" x14ac:dyDescent="0.25">
      <c r="A50" s="43"/>
      <c r="B50" s="674"/>
      <c r="C50" s="674"/>
      <c r="D50" s="674"/>
      <c r="E50" s="674"/>
      <c r="F50" s="674"/>
      <c r="G50" s="674"/>
      <c r="H50" s="674"/>
      <c r="I50" s="674"/>
    </row>
    <row r="51" spans="1:15" s="284" customFormat="1" x14ac:dyDescent="0.25">
      <c r="A51" s="376">
        <v>2019</v>
      </c>
      <c r="B51" s="674"/>
      <c r="C51" s="674"/>
      <c r="D51" s="674"/>
      <c r="E51" s="674"/>
      <c r="F51" s="674"/>
      <c r="G51" s="674"/>
      <c r="H51" s="674"/>
      <c r="I51" s="674"/>
    </row>
    <row r="52" spans="1:15" x14ac:dyDescent="0.25">
      <c r="A52" s="376" t="s">
        <v>364</v>
      </c>
      <c r="B52" s="363">
        <v>68.461538461538467</v>
      </c>
      <c r="C52" s="363">
        <v>66.867469879518069</v>
      </c>
      <c r="D52" s="363">
        <v>90.029213768576142</v>
      </c>
      <c r="E52" s="363">
        <v>92.412140575079874</v>
      </c>
      <c r="F52" s="363">
        <v>87.5</v>
      </c>
      <c r="G52" s="363">
        <v>88.321167883211686</v>
      </c>
      <c r="H52" s="363">
        <v>92.426141450313338</v>
      </c>
      <c r="I52" s="363">
        <v>85.022432548706291</v>
      </c>
    </row>
    <row r="53" spans="1:15" x14ac:dyDescent="0.25">
      <c r="A53" s="474" t="s">
        <v>380</v>
      </c>
      <c r="B53" s="524">
        <v>89.269746646795824</v>
      </c>
      <c r="C53" s="524">
        <v>86.745258453906359</v>
      </c>
      <c r="D53" s="524">
        <v>85.557655954631386</v>
      </c>
      <c r="E53" s="524">
        <v>82.533120084882157</v>
      </c>
      <c r="F53" s="524">
        <v>147.05882352941177</v>
      </c>
      <c r="G53" s="524">
        <v>159.88659036018063</v>
      </c>
      <c r="H53" s="524">
        <v>100.49908051863405</v>
      </c>
      <c r="I53" s="524">
        <v>101.47182420995922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" workbookViewId="0">
      <selection activeCell="D27" sqref="D27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1" x14ac:dyDescent="0.25">
      <c r="A1" s="418" t="s">
        <v>197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x14ac:dyDescent="0.25">
      <c r="A2" s="420" t="s">
        <v>198</v>
      </c>
      <c r="B2" s="421"/>
      <c r="C2" s="421"/>
      <c r="D2" s="421"/>
      <c r="E2" s="419"/>
      <c r="F2" s="419"/>
      <c r="G2" s="419"/>
      <c r="H2" s="419"/>
      <c r="I2" s="419"/>
      <c r="J2" s="419"/>
      <c r="K2" s="419"/>
    </row>
    <row r="3" spans="1:11" x14ac:dyDescent="0.25">
      <c r="A3" s="422"/>
      <c r="B3" s="422"/>
      <c r="C3" s="422"/>
      <c r="D3" s="422"/>
      <c r="E3" s="421"/>
      <c r="F3" s="421"/>
      <c r="G3" s="421"/>
      <c r="H3" s="419"/>
      <c r="I3" s="419"/>
      <c r="J3" s="419"/>
      <c r="K3" s="423" t="s">
        <v>199</v>
      </c>
    </row>
    <row r="4" spans="1:11" ht="25.5" x14ac:dyDescent="0.25">
      <c r="A4" s="775"/>
      <c r="B4" s="769" t="s">
        <v>127</v>
      </c>
      <c r="C4" s="424" t="s">
        <v>200</v>
      </c>
      <c r="D4" s="769" t="s">
        <v>201</v>
      </c>
      <c r="E4" s="769" t="s">
        <v>202</v>
      </c>
      <c r="F4" s="769" t="s">
        <v>203</v>
      </c>
      <c r="G4" s="769" t="s">
        <v>204</v>
      </c>
      <c r="H4" s="769" t="s">
        <v>205</v>
      </c>
      <c r="I4" s="769" t="s">
        <v>206</v>
      </c>
      <c r="J4" s="769" t="s">
        <v>207</v>
      </c>
      <c r="K4" s="772" t="s">
        <v>208</v>
      </c>
    </row>
    <row r="5" spans="1:11" x14ac:dyDescent="0.25">
      <c r="A5" s="776"/>
      <c r="B5" s="770"/>
      <c r="C5" s="425" t="s">
        <v>209</v>
      </c>
      <c r="D5" s="770"/>
      <c r="E5" s="770"/>
      <c r="F5" s="770"/>
      <c r="G5" s="770"/>
      <c r="H5" s="770"/>
      <c r="I5" s="770"/>
      <c r="J5" s="770"/>
      <c r="K5" s="773"/>
    </row>
    <row r="6" spans="1:11" ht="25.5" x14ac:dyDescent="0.25">
      <c r="A6" s="777"/>
      <c r="B6" s="771"/>
      <c r="C6" s="426" t="s">
        <v>210</v>
      </c>
      <c r="D6" s="771"/>
      <c r="E6" s="771"/>
      <c r="F6" s="771"/>
      <c r="G6" s="771"/>
      <c r="H6" s="771"/>
      <c r="I6" s="771"/>
      <c r="J6" s="771"/>
      <c r="K6" s="774"/>
    </row>
    <row r="7" spans="1:11" x14ac:dyDescent="0.25">
      <c r="A7" s="208">
        <v>2014</v>
      </c>
      <c r="B7" s="209">
        <v>16973710</v>
      </c>
      <c r="C7" s="209">
        <v>316084</v>
      </c>
      <c r="D7" s="209">
        <v>7429921</v>
      </c>
      <c r="E7" s="209">
        <v>3527113</v>
      </c>
      <c r="F7" s="209">
        <v>166006</v>
      </c>
      <c r="G7" s="209">
        <v>193512</v>
      </c>
      <c r="H7" s="209">
        <v>1516972</v>
      </c>
      <c r="I7" s="209">
        <v>2049933</v>
      </c>
      <c r="J7" s="209">
        <v>531668</v>
      </c>
      <c r="K7" s="209">
        <v>1242501</v>
      </c>
    </row>
    <row r="8" spans="1:11" x14ac:dyDescent="0.25">
      <c r="A8" s="208">
        <v>2015</v>
      </c>
      <c r="B8" s="209">
        <v>17645024</v>
      </c>
      <c r="C8" s="209">
        <v>274428</v>
      </c>
      <c r="D8" s="209">
        <v>7105614</v>
      </c>
      <c r="E8" s="209">
        <v>3803735</v>
      </c>
      <c r="F8" s="209">
        <v>180483</v>
      </c>
      <c r="G8" s="209">
        <v>186632</v>
      </c>
      <c r="H8" s="209">
        <v>1450084</v>
      </c>
      <c r="I8" s="209">
        <v>2145023</v>
      </c>
      <c r="J8" s="209">
        <v>588816</v>
      </c>
      <c r="K8" s="209">
        <v>1910209</v>
      </c>
    </row>
    <row r="9" spans="1:11" x14ac:dyDescent="0.25">
      <c r="A9" s="208">
        <v>2016</v>
      </c>
      <c r="B9" s="209">
        <v>18026006</v>
      </c>
      <c r="C9" s="209">
        <v>236435</v>
      </c>
      <c r="D9" s="209">
        <v>6392732</v>
      </c>
      <c r="E9" s="209">
        <v>3376660</v>
      </c>
      <c r="F9" s="209">
        <v>191319</v>
      </c>
      <c r="G9" s="209">
        <v>267962</v>
      </c>
      <c r="H9" s="209">
        <v>1700554</v>
      </c>
      <c r="I9" s="209">
        <v>2079384</v>
      </c>
      <c r="J9" s="209">
        <v>645576</v>
      </c>
      <c r="K9" s="209">
        <v>3135384</v>
      </c>
    </row>
    <row r="10" spans="1:11" x14ac:dyDescent="0.25">
      <c r="A10" s="208">
        <v>2017</v>
      </c>
      <c r="B10" s="209">
        <v>19009834</v>
      </c>
      <c r="C10" s="209">
        <v>287682</v>
      </c>
      <c r="D10" s="209">
        <v>6272860</v>
      </c>
      <c r="E10" s="209">
        <v>3660623</v>
      </c>
      <c r="F10" s="209">
        <v>205850</v>
      </c>
      <c r="G10" s="209">
        <v>229808</v>
      </c>
      <c r="H10" s="209">
        <v>1701305</v>
      </c>
      <c r="I10" s="209">
        <v>2149819</v>
      </c>
      <c r="J10" s="209">
        <v>635252</v>
      </c>
      <c r="K10" s="209">
        <v>3866635</v>
      </c>
    </row>
    <row r="11" spans="1:11" x14ac:dyDescent="0.25">
      <c r="A11" s="208">
        <v>2018</v>
      </c>
      <c r="B11" s="209">
        <f>SUM(B16:B27)</f>
        <v>14171875</v>
      </c>
      <c r="C11" s="209">
        <f t="shared" ref="C11:K11" si="0">SUM(C16:C27)</f>
        <v>293217</v>
      </c>
      <c r="D11" s="209">
        <f t="shared" si="0"/>
        <v>4873245</v>
      </c>
      <c r="E11" s="209">
        <f t="shared" si="0"/>
        <v>2837037</v>
      </c>
      <c r="F11" s="209">
        <f t="shared" si="0"/>
        <v>143084</v>
      </c>
      <c r="G11" s="209">
        <f t="shared" si="0"/>
        <v>203503</v>
      </c>
      <c r="H11" s="209">
        <f t="shared" si="0"/>
        <v>1063853</v>
      </c>
      <c r="I11" s="209">
        <f t="shared" si="0"/>
        <v>1816947</v>
      </c>
      <c r="J11" s="209">
        <f t="shared" si="0"/>
        <v>565982</v>
      </c>
      <c r="K11" s="209">
        <f t="shared" si="0"/>
        <v>2375018</v>
      </c>
    </row>
    <row r="12" spans="1:11" x14ac:dyDescent="0.25">
      <c r="A12" s="288"/>
      <c r="B12" s="623"/>
      <c r="C12" s="623"/>
      <c r="D12" s="623"/>
      <c r="E12" s="623"/>
      <c r="F12" s="623"/>
      <c r="G12" s="623"/>
      <c r="H12" s="623"/>
      <c r="I12" s="623"/>
      <c r="J12" s="623"/>
      <c r="K12" s="623"/>
    </row>
    <row r="13" spans="1:11" x14ac:dyDescent="0.25">
      <c r="A13" s="342">
        <v>2018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1" x14ac:dyDescent="0.25">
      <c r="A14" s="287" t="s">
        <v>380</v>
      </c>
      <c r="B14" s="481">
        <v>1056058</v>
      </c>
      <c r="C14" s="481">
        <v>22437</v>
      </c>
      <c r="D14" s="481">
        <v>261924</v>
      </c>
      <c r="E14" s="481">
        <v>216125</v>
      </c>
      <c r="F14" s="481">
        <v>11110</v>
      </c>
      <c r="G14" s="481">
        <v>25385</v>
      </c>
      <c r="H14" s="481">
        <v>104408</v>
      </c>
      <c r="I14" s="481">
        <v>156609</v>
      </c>
      <c r="J14" s="481">
        <v>44092</v>
      </c>
      <c r="K14" s="481">
        <v>213970</v>
      </c>
    </row>
    <row r="15" spans="1:11" x14ac:dyDescent="0.25">
      <c r="A15" s="287" t="s">
        <v>370</v>
      </c>
      <c r="B15" s="481">
        <v>1211926</v>
      </c>
      <c r="C15" s="481">
        <v>26971</v>
      </c>
      <c r="D15" s="481">
        <v>300732</v>
      </c>
      <c r="E15" s="481">
        <v>246203</v>
      </c>
      <c r="F15" s="481">
        <v>10427</v>
      </c>
      <c r="G15" s="481">
        <v>26425</v>
      </c>
      <c r="H15" s="481">
        <v>118993</v>
      </c>
      <c r="I15" s="481">
        <v>174344</v>
      </c>
      <c r="J15" s="481">
        <v>47495</v>
      </c>
      <c r="K15" s="481">
        <v>260337</v>
      </c>
    </row>
    <row r="16" spans="1:11" x14ac:dyDescent="0.25">
      <c r="A16" s="287" t="s">
        <v>871</v>
      </c>
      <c r="B16" s="481">
        <v>1310257</v>
      </c>
      <c r="C16" s="481">
        <v>26150</v>
      </c>
      <c r="D16" s="481">
        <v>358709</v>
      </c>
      <c r="E16" s="481">
        <v>228007</v>
      </c>
      <c r="F16" s="481">
        <v>10771</v>
      </c>
      <c r="G16" s="481">
        <v>23304</v>
      </c>
      <c r="H16" s="481">
        <v>145134</v>
      </c>
      <c r="I16" s="481">
        <v>187304</v>
      </c>
      <c r="J16" s="481">
        <v>40842</v>
      </c>
      <c r="K16" s="481">
        <v>290036</v>
      </c>
    </row>
    <row r="17" spans="1:11" x14ac:dyDescent="0.25">
      <c r="A17" s="287" t="s">
        <v>372</v>
      </c>
      <c r="B17" s="481">
        <v>1883808</v>
      </c>
      <c r="C17" s="481">
        <v>33671</v>
      </c>
      <c r="D17" s="481">
        <v>655768</v>
      </c>
      <c r="E17" s="481">
        <v>491123</v>
      </c>
      <c r="F17" s="481">
        <v>10515</v>
      </c>
      <c r="G17" s="481">
        <v>15485</v>
      </c>
      <c r="H17" s="481">
        <v>107511</v>
      </c>
      <c r="I17" s="481">
        <v>175623</v>
      </c>
      <c r="J17" s="481">
        <v>67609</v>
      </c>
      <c r="K17" s="481">
        <v>326503</v>
      </c>
    </row>
    <row r="18" spans="1:11" x14ac:dyDescent="0.25">
      <c r="A18" s="287" t="s">
        <v>901</v>
      </c>
      <c r="B18" s="287">
        <v>1676349</v>
      </c>
      <c r="C18" s="287">
        <v>29476</v>
      </c>
      <c r="D18" s="287">
        <v>591571</v>
      </c>
      <c r="E18" s="287">
        <v>308570</v>
      </c>
      <c r="F18" s="287">
        <v>11152</v>
      </c>
      <c r="G18" s="287">
        <v>14507</v>
      </c>
      <c r="H18" s="287">
        <v>118139</v>
      </c>
      <c r="I18" s="287">
        <v>185960</v>
      </c>
      <c r="J18" s="287">
        <v>54766</v>
      </c>
      <c r="K18" s="287">
        <v>362212</v>
      </c>
    </row>
    <row r="19" spans="1:11" x14ac:dyDescent="0.25">
      <c r="A19" s="287" t="s">
        <v>715</v>
      </c>
      <c r="B19" s="287">
        <v>1414693</v>
      </c>
      <c r="C19" s="287">
        <v>27371</v>
      </c>
      <c r="D19" s="287">
        <v>539604</v>
      </c>
      <c r="E19" s="287">
        <v>291829</v>
      </c>
      <c r="F19" s="287">
        <v>13765</v>
      </c>
      <c r="G19" s="287">
        <v>12381</v>
      </c>
      <c r="H19" s="287">
        <v>100852</v>
      </c>
      <c r="I19" s="287">
        <v>161299</v>
      </c>
      <c r="J19" s="287">
        <v>57903</v>
      </c>
      <c r="K19" s="287">
        <v>209690</v>
      </c>
    </row>
    <row r="20" spans="1:11" x14ac:dyDescent="0.25">
      <c r="A20" s="287" t="s">
        <v>375</v>
      </c>
      <c r="B20" s="287">
        <v>1433846</v>
      </c>
      <c r="C20" s="287">
        <v>28778</v>
      </c>
      <c r="D20" s="287">
        <v>573219</v>
      </c>
      <c r="E20" s="287">
        <v>274176</v>
      </c>
      <c r="F20" s="287">
        <v>16843</v>
      </c>
      <c r="G20" s="287">
        <v>16212</v>
      </c>
      <c r="H20" s="287">
        <v>103675</v>
      </c>
      <c r="I20" s="287">
        <v>185654</v>
      </c>
      <c r="J20" s="287">
        <v>61071</v>
      </c>
      <c r="K20" s="287">
        <v>174220</v>
      </c>
    </row>
    <row r="21" spans="1:11" x14ac:dyDescent="0.25">
      <c r="A21" s="287" t="s">
        <v>964</v>
      </c>
      <c r="B21" s="287">
        <v>1362413</v>
      </c>
      <c r="C21" s="287">
        <v>35902</v>
      </c>
      <c r="D21" s="287">
        <v>527672</v>
      </c>
      <c r="E21" s="287">
        <v>268242</v>
      </c>
      <c r="F21" s="287">
        <v>23795</v>
      </c>
      <c r="G21" s="287">
        <v>18803</v>
      </c>
      <c r="H21" s="287">
        <v>102882</v>
      </c>
      <c r="I21" s="287">
        <v>188659</v>
      </c>
      <c r="J21" s="287">
        <v>56427</v>
      </c>
      <c r="K21" s="287">
        <v>140031</v>
      </c>
    </row>
    <row r="22" spans="1:11" x14ac:dyDescent="0.25">
      <c r="A22" s="287" t="s">
        <v>969</v>
      </c>
      <c r="B22" s="287">
        <v>1370108</v>
      </c>
      <c r="C22" s="287">
        <v>28386</v>
      </c>
      <c r="D22" s="287">
        <v>511775</v>
      </c>
      <c r="E22" s="287">
        <v>257897</v>
      </c>
      <c r="F22" s="287">
        <v>19025</v>
      </c>
      <c r="G22" s="287">
        <v>29923</v>
      </c>
      <c r="H22" s="287">
        <v>97849</v>
      </c>
      <c r="I22" s="287">
        <v>186565</v>
      </c>
      <c r="J22" s="287">
        <v>57780</v>
      </c>
      <c r="K22" s="287">
        <v>180909</v>
      </c>
    </row>
    <row r="23" spans="1:11" x14ac:dyDescent="0.25">
      <c r="A23" s="287" t="s">
        <v>1014</v>
      </c>
      <c r="B23" s="287">
        <v>1222818</v>
      </c>
      <c r="C23" s="287">
        <v>28550</v>
      </c>
      <c r="D23" s="287">
        <v>413123</v>
      </c>
      <c r="E23" s="287">
        <v>255992</v>
      </c>
      <c r="F23" s="287">
        <v>15979</v>
      </c>
      <c r="G23" s="287">
        <v>24144</v>
      </c>
      <c r="H23" s="287">
        <v>95844</v>
      </c>
      <c r="I23" s="287">
        <v>171992</v>
      </c>
      <c r="J23" s="287">
        <v>56108</v>
      </c>
      <c r="K23" s="287">
        <v>161088</v>
      </c>
    </row>
    <row r="24" spans="1:11" x14ac:dyDescent="0.25">
      <c r="A24" s="287" t="s">
        <v>1082</v>
      </c>
      <c r="B24" s="287">
        <v>1410074</v>
      </c>
      <c r="C24" s="287">
        <v>28253</v>
      </c>
      <c r="D24" s="287">
        <v>384345</v>
      </c>
      <c r="E24" s="287">
        <v>259338</v>
      </c>
      <c r="F24" s="287">
        <v>13181</v>
      </c>
      <c r="G24" s="287">
        <v>27214</v>
      </c>
      <c r="H24" s="287">
        <v>100646</v>
      </c>
      <c r="I24" s="287">
        <v>194623</v>
      </c>
      <c r="J24" s="287">
        <v>61211</v>
      </c>
      <c r="K24" s="287">
        <v>341264</v>
      </c>
    </row>
    <row r="26" spans="1:11" x14ac:dyDescent="0.25">
      <c r="A26" s="342">
        <v>2019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x14ac:dyDescent="0.25">
      <c r="A27" s="287" t="s">
        <v>1127</v>
      </c>
      <c r="B27" s="287">
        <v>1087509</v>
      </c>
      <c r="C27" s="287">
        <v>26680</v>
      </c>
      <c r="D27" s="287">
        <v>317459</v>
      </c>
      <c r="E27" s="287">
        <v>201863</v>
      </c>
      <c r="F27" s="287">
        <v>8058</v>
      </c>
      <c r="G27" s="287">
        <v>21530</v>
      </c>
      <c r="H27" s="287">
        <v>91321</v>
      </c>
      <c r="I27" s="287">
        <v>179268</v>
      </c>
      <c r="J27" s="287">
        <v>52265</v>
      </c>
      <c r="K27" s="287">
        <v>189065</v>
      </c>
    </row>
    <row r="28" spans="1:11" x14ac:dyDescent="0.25">
      <c r="A28" s="287" t="s">
        <v>380</v>
      </c>
      <c r="B28" s="287">
        <v>1053758</v>
      </c>
      <c r="C28" s="287">
        <v>27156</v>
      </c>
      <c r="D28" s="287">
        <v>301558</v>
      </c>
      <c r="E28" s="287">
        <v>226558</v>
      </c>
      <c r="F28" s="287">
        <v>8120</v>
      </c>
      <c r="G28" s="287">
        <v>21413</v>
      </c>
      <c r="H28" s="287">
        <v>80010</v>
      </c>
      <c r="I28" s="287">
        <v>175838</v>
      </c>
      <c r="J28" s="287">
        <v>51011</v>
      </c>
      <c r="K28" s="287">
        <v>162094</v>
      </c>
    </row>
    <row r="29" spans="1:11" ht="25.5" x14ac:dyDescent="0.25">
      <c r="A29" s="309" t="s">
        <v>569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</row>
    <row r="30" spans="1:11" x14ac:dyDescent="0.25">
      <c r="A30" s="342">
        <v>2014</v>
      </c>
      <c r="B30" s="299">
        <v>90.9</v>
      </c>
      <c r="C30" s="299">
        <v>71.2</v>
      </c>
      <c r="D30" s="299">
        <v>81.400000000000006</v>
      </c>
      <c r="E30" s="299">
        <v>85.7</v>
      </c>
      <c r="F30" s="299">
        <v>110</v>
      </c>
      <c r="G30" s="299">
        <v>97</v>
      </c>
      <c r="H30" s="299">
        <v>103.6</v>
      </c>
      <c r="I30" s="299">
        <v>99.8</v>
      </c>
      <c r="J30" s="299">
        <v>108.8</v>
      </c>
      <c r="K30" s="299">
        <v>196.8</v>
      </c>
    </row>
    <row r="31" spans="1:11" x14ac:dyDescent="0.25">
      <c r="A31" s="342">
        <v>2015</v>
      </c>
      <c r="B31" s="299">
        <v>104</v>
      </c>
      <c r="C31" s="299">
        <v>86.8</v>
      </c>
      <c r="D31" s="299">
        <v>95.6</v>
      </c>
      <c r="E31" s="299">
        <v>107.8</v>
      </c>
      <c r="F31" s="299">
        <v>108.7</v>
      </c>
      <c r="G31" s="299">
        <v>96.4</v>
      </c>
      <c r="H31" s="300">
        <v>95.6</v>
      </c>
      <c r="I31" s="300">
        <v>104.6</v>
      </c>
      <c r="J31" s="300">
        <v>110.7</v>
      </c>
      <c r="K31" s="300">
        <v>153.69999999999999</v>
      </c>
    </row>
    <row r="32" spans="1:11" x14ac:dyDescent="0.25">
      <c r="A32" s="342">
        <v>2016</v>
      </c>
      <c r="B32" s="299">
        <v>102.2</v>
      </c>
      <c r="C32" s="299">
        <v>86.2</v>
      </c>
      <c r="D32" s="299">
        <v>90</v>
      </c>
      <c r="E32" s="299">
        <v>88.8</v>
      </c>
      <c r="F32" s="299">
        <v>106</v>
      </c>
      <c r="G32" s="299">
        <v>143.6</v>
      </c>
      <c r="H32" s="300">
        <v>117.3</v>
      </c>
      <c r="I32" s="300">
        <v>96.9</v>
      </c>
      <c r="J32" s="300">
        <v>109.6</v>
      </c>
      <c r="K32" s="300">
        <v>164.1</v>
      </c>
    </row>
    <row r="33" spans="1:11" x14ac:dyDescent="0.25">
      <c r="A33" s="342">
        <v>2017</v>
      </c>
      <c r="B33" s="299">
        <v>105.5</v>
      </c>
      <c r="C33" s="299">
        <v>121.7</v>
      </c>
      <c r="D33" s="299">
        <v>98.1</v>
      </c>
      <c r="E33" s="299">
        <v>108.4</v>
      </c>
      <c r="F33" s="299">
        <v>107.6</v>
      </c>
      <c r="G33" s="299">
        <v>85.8</v>
      </c>
      <c r="H33" s="299">
        <v>100</v>
      </c>
      <c r="I33" s="299">
        <v>103.4</v>
      </c>
      <c r="J33" s="299">
        <v>98.4</v>
      </c>
      <c r="K33" s="299">
        <v>123.3</v>
      </c>
    </row>
    <row r="34" spans="1:11" x14ac:dyDescent="0.25">
      <c r="A34" s="342">
        <v>2018</v>
      </c>
      <c r="B34" s="299">
        <f>B11/B10*100</f>
        <v>74.550230159821496</v>
      </c>
      <c r="C34" s="299">
        <f t="shared" ref="C34:K34" si="1">C11/C10*100</f>
        <v>101.92399941602186</v>
      </c>
      <c r="D34" s="299">
        <f t="shared" si="1"/>
        <v>77.687769215318042</v>
      </c>
      <c r="E34" s="299">
        <f t="shared" si="1"/>
        <v>77.501479939343653</v>
      </c>
      <c r="F34" s="299">
        <f t="shared" si="1"/>
        <v>69.508865678892391</v>
      </c>
      <c r="G34" s="299">
        <f t="shared" si="1"/>
        <v>88.553488129220909</v>
      </c>
      <c r="H34" s="299">
        <f t="shared" si="1"/>
        <v>62.531586047181435</v>
      </c>
      <c r="I34" s="299">
        <f t="shared" si="1"/>
        <v>84.516277881998434</v>
      </c>
      <c r="J34" s="299">
        <f t="shared" si="1"/>
        <v>89.09566597192925</v>
      </c>
      <c r="K34" s="299">
        <f t="shared" si="1"/>
        <v>61.423382346665768</v>
      </c>
    </row>
    <row r="35" spans="1:11" x14ac:dyDescent="0.25">
      <c r="A35" s="287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42">
        <v>2018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</row>
    <row r="37" spans="1:11" x14ac:dyDescent="0.25">
      <c r="A37" s="287" t="s">
        <v>380</v>
      </c>
      <c r="B37" s="210">
        <v>97.6</v>
      </c>
      <c r="C37" s="210">
        <v>133.9</v>
      </c>
      <c r="D37" s="210">
        <v>99.2</v>
      </c>
      <c r="E37" s="210">
        <v>116.6</v>
      </c>
      <c r="F37" s="210">
        <v>290.8</v>
      </c>
      <c r="G37" s="210">
        <v>107.4</v>
      </c>
      <c r="H37" s="210">
        <v>80.2</v>
      </c>
      <c r="I37" s="210">
        <v>96.7</v>
      </c>
      <c r="J37" s="210">
        <v>85.5</v>
      </c>
      <c r="K37" s="210">
        <v>87.5</v>
      </c>
    </row>
    <row r="38" spans="1:11" x14ac:dyDescent="0.25">
      <c r="A38" s="287" t="s">
        <v>543</v>
      </c>
      <c r="B38" s="210">
        <v>106</v>
      </c>
      <c r="C38" s="210">
        <v>130.1</v>
      </c>
      <c r="D38" s="210">
        <v>88.6</v>
      </c>
      <c r="E38" s="210">
        <v>152.80000000000001</v>
      </c>
      <c r="F38" s="210">
        <v>109.4</v>
      </c>
      <c r="G38" s="210">
        <v>139.30000000000001</v>
      </c>
      <c r="H38" s="210">
        <v>85.5</v>
      </c>
      <c r="I38" s="210">
        <v>105.9</v>
      </c>
      <c r="J38" s="210">
        <v>90.3</v>
      </c>
      <c r="K38" s="210">
        <v>85.8</v>
      </c>
    </row>
    <row r="39" spans="1:11" s="95" customFormat="1" x14ac:dyDescent="0.25">
      <c r="A39" s="287" t="s">
        <v>580</v>
      </c>
      <c r="B39" s="210">
        <v>107.5</v>
      </c>
      <c r="C39" s="210">
        <v>118.5</v>
      </c>
      <c r="D39" s="210">
        <v>103.6</v>
      </c>
      <c r="E39" s="210">
        <v>142.6</v>
      </c>
      <c r="F39" s="210">
        <v>156.6</v>
      </c>
      <c r="G39" s="210">
        <v>151.80000000000001</v>
      </c>
      <c r="H39" s="210">
        <v>107.7</v>
      </c>
      <c r="I39" s="210">
        <v>109.2</v>
      </c>
      <c r="J39" s="210">
        <v>92.5</v>
      </c>
      <c r="K39" s="210">
        <v>91.1</v>
      </c>
    </row>
    <row r="40" spans="1:11" s="95" customFormat="1" x14ac:dyDescent="0.25">
      <c r="A40" s="287" t="s">
        <v>372</v>
      </c>
      <c r="B40" s="210">
        <v>117.5</v>
      </c>
      <c r="C40" s="210">
        <v>144</v>
      </c>
      <c r="D40" s="210">
        <v>157.19999999999999</v>
      </c>
      <c r="E40" s="210">
        <v>139.6</v>
      </c>
      <c r="F40" s="210">
        <v>119.3</v>
      </c>
      <c r="G40" s="210">
        <v>114.5</v>
      </c>
      <c r="H40" s="210">
        <v>74.599999999999994</v>
      </c>
      <c r="I40" s="210">
        <v>94</v>
      </c>
      <c r="J40" s="210">
        <v>139.1</v>
      </c>
      <c r="K40" s="210">
        <v>79.900000000000006</v>
      </c>
    </row>
    <row r="41" spans="1:11" x14ac:dyDescent="0.25">
      <c r="A41" s="287" t="s">
        <v>373</v>
      </c>
      <c r="B41" s="287">
        <v>94.1</v>
      </c>
      <c r="C41" s="287">
        <v>123.5</v>
      </c>
      <c r="D41" s="287">
        <v>85.9</v>
      </c>
      <c r="E41" s="287">
        <v>94.6</v>
      </c>
      <c r="F41" s="287">
        <v>137.5</v>
      </c>
      <c r="G41" s="287">
        <v>106.2</v>
      </c>
      <c r="H41" s="287">
        <v>72.3</v>
      </c>
      <c r="I41" s="287">
        <v>100.4</v>
      </c>
      <c r="J41" s="287">
        <v>122.5</v>
      </c>
      <c r="K41" s="287">
        <v>110.6</v>
      </c>
    </row>
    <row r="42" spans="1:11" x14ac:dyDescent="0.25">
      <c r="A42" s="287" t="s">
        <v>374</v>
      </c>
      <c r="B42" s="287">
        <v>79.599999999999994</v>
      </c>
      <c r="C42" s="287">
        <v>120.1</v>
      </c>
      <c r="D42" s="287">
        <v>91.2</v>
      </c>
      <c r="E42" s="287">
        <v>80.3</v>
      </c>
      <c r="F42" s="287">
        <v>104.1</v>
      </c>
      <c r="G42" s="287">
        <v>102.8</v>
      </c>
      <c r="H42" s="287">
        <v>92.7</v>
      </c>
      <c r="I42" s="287">
        <v>87.2</v>
      </c>
      <c r="J42" s="287">
        <v>119.5</v>
      </c>
      <c r="K42" s="287">
        <v>57.6</v>
      </c>
    </row>
    <row r="43" spans="1:11" s="95" customFormat="1" x14ac:dyDescent="0.25">
      <c r="A43" s="287" t="s">
        <v>375</v>
      </c>
      <c r="B43" s="287">
        <v>58.8</v>
      </c>
      <c r="C43" s="287">
        <v>107.9</v>
      </c>
      <c r="D43" s="287">
        <v>53.7</v>
      </c>
      <c r="E43" s="287">
        <v>43.5</v>
      </c>
      <c r="F43" s="287">
        <v>42.5</v>
      </c>
      <c r="G43" s="287">
        <v>108.7</v>
      </c>
      <c r="H43" s="287">
        <v>79.5</v>
      </c>
      <c r="I43" s="287">
        <v>95.2</v>
      </c>
      <c r="J43" s="287">
        <v>125.6</v>
      </c>
      <c r="K43" s="287">
        <v>61.1</v>
      </c>
    </row>
    <row r="44" spans="1:11" s="95" customFormat="1" x14ac:dyDescent="0.25">
      <c r="A44" s="287" t="s">
        <v>964</v>
      </c>
      <c r="B44" s="287">
        <v>77.2</v>
      </c>
      <c r="C44" s="287">
        <v>122.7</v>
      </c>
      <c r="D44" s="287">
        <v>74.099999999999994</v>
      </c>
      <c r="E44" s="287">
        <v>106.5</v>
      </c>
      <c r="F44" s="287">
        <v>77.8</v>
      </c>
      <c r="G44" s="287">
        <v>97</v>
      </c>
      <c r="H44" s="287">
        <v>62.3</v>
      </c>
      <c r="I44" s="287">
        <v>94.8</v>
      </c>
      <c r="J44" s="287">
        <v>109</v>
      </c>
      <c r="K44" s="287">
        <v>45.8</v>
      </c>
    </row>
    <row r="45" spans="1:11" s="95" customFormat="1" x14ac:dyDescent="0.25">
      <c r="A45" s="287" t="s">
        <v>969</v>
      </c>
      <c r="B45" s="287">
        <v>69.2</v>
      </c>
      <c r="C45" s="287">
        <v>91.2</v>
      </c>
      <c r="D45" s="287">
        <v>68.8</v>
      </c>
      <c r="E45" s="287">
        <v>67.599999999999994</v>
      </c>
      <c r="F45" s="287">
        <v>57.4</v>
      </c>
      <c r="G45" s="287">
        <v>132.19999999999999</v>
      </c>
      <c r="H45" s="287">
        <v>57.6</v>
      </c>
      <c r="I45" s="287">
        <v>94.1</v>
      </c>
      <c r="J45" s="287">
        <v>107.5</v>
      </c>
      <c r="K45" s="287">
        <v>52.4</v>
      </c>
    </row>
    <row r="46" spans="1:11" s="95" customFormat="1" x14ac:dyDescent="0.25">
      <c r="A46" s="287" t="s">
        <v>1014</v>
      </c>
      <c r="B46" s="287">
        <v>78.7</v>
      </c>
      <c r="C46" s="287">
        <v>108.3</v>
      </c>
      <c r="D46" s="287">
        <v>83.6</v>
      </c>
      <c r="E46" s="287">
        <v>83.6</v>
      </c>
      <c r="F46" s="287">
        <v>73.3</v>
      </c>
      <c r="G46" s="287">
        <v>86.4</v>
      </c>
      <c r="H46" s="287">
        <v>60</v>
      </c>
      <c r="I46" s="287">
        <v>94.9</v>
      </c>
      <c r="J46" s="287">
        <v>97.2</v>
      </c>
      <c r="K46" s="287">
        <v>57.9</v>
      </c>
    </row>
    <row r="47" spans="1:11" s="95" customFormat="1" x14ac:dyDescent="0.25">
      <c r="A47" s="287" t="s">
        <v>1082</v>
      </c>
      <c r="B47" s="287">
        <v>85.9</v>
      </c>
      <c r="C47" s="287">
        <v>100.4</v>
      </c>
      <c r="D47" s="287">
        <v>94.6</v>
      </c>
      <c r="E47" s="287">
        <v>74.599999999999994</v>
      </c>
      <c r="F47" s="287">
        <v>66.2</v>
      </c>
      <c r="G47" s="287">
        <v>94.2</v>
      </c>
      <c r="H47" s="287">
        <v>76</v>
      </c>
      <c r="I47" s="287">
        <v>105.4</v>
      </c>
      <c r="J47" s="287">
        <v>103.7</v>
      </c>
      <c r="K47" s="287">
        <v>78.400000000000006</v>
      </c>
    </row>
    <row r="48" spans="1:1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</row>
    <row r="49" spans="1:11" x14ac:dyDescent="0.25">
      <c r="A49" s="342">
        <v>2019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</row>
    <row r="50" spans="1:11" x14ac:dyDescent="0.25">
      <c r="A50" s="287" t="s">
        <v>1127</v>
      </c>
      <c r="B50" s="287">
        <v>81.400000000000006</v>
      </c>
      <c r="C50" s="287">
        <v>97.2</v>
      </c>
      <c r="D50" s="287">
        <v>96.8</v>
      </c>
      <c r="E50" s="287">
        <v>75.5</v>
      </c>
      <c r="F50" s="287">
        <v>50.3</v>
      </c>
      <c r="G50" s="287">
        <v>68.5</v>
      </c>
      <c r="H50" s="287">
        <v>66.8</v>
      </c>
      <c r="I50" s="287">
        <v>98.3</v>
      </c>
      <c r="J50" s="287">
        <v>90.9</v>
      </c>
      <c r="K50" s="287">
        <v>65.5</v>
      </c>
    </row>
    <row r="51" spans="1:11" x14ac:dyDescent="0.25">
      <c r="A51" s="525" t="s">
        <v>1138</v>
      </c>
      <c r="B51" s="525">
        <v>99.8</v>
      </c>
      <c r="C51" s="525">
        <v>121</v>
      </c>
      <c r="D51" s="525">
        <v>115.1</v>
      </c>
      <c r="E51" s="525">
        <v>104.8</v>
      </c>
      <c r="F51" s="525">
        <v>73.099999999999994</v>
      </c>
      <c r="G51" s="525">
        <v>84.4</v>
      </c>
      <c r="H51" s="525">
        <v>76.599999999999994</v>
      </c>
      <c r="I51" s="525">
        <v>112.3</v>
      </c>
      <c r="J51" s="890">
        <v>115.7</v>
      </c>
      <c r="K51" s="890">
        <v>75.8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6" workbookViewId="0">
      <selection activeCell="C44" sqref="C44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61"/>
      <c r="I2" s="161"/>
      <c r="J2" s="161"/>
      <c r="K2" s="161"/>
      <c r="L2" s="161"/>
    </row>
    <row r="3" spans="1:13" x14ac:dyDescent="0.25">
      <c r="A3" s="163"/>
      <c r="B3" s="161"/>
      <c r="C3" s="161"/>
      <c r="D3" s="161"/>
      <c r="E3" s="161"/>
      <c r="F3" s="161"/>
      <c r="G3" s="161"/>
      <c r="H3" s="161"/>
      <c r="I3" s="161"/>
      <c r="J3" s="161"/>
      <c r="K3" s="162" t="s">
        <v>199</v>
      </c>
      <c r="L3" s="161"/>
      <c r="M3" s="161"/>
    </row>
    <row r="4" spans="1:13" x14ac:dyDescent="0.25">
      <c r="A4" s="780"/>
      <c r="B4" s="781" t="s">
        <v>213</v>
      </c>
      <c r="C4" s="778"/>
      <c r="D4" s="778"/>
      <c r="E4" s="778"/>
      <c r="F4" s="778"/>
      <c r="G4" s="778" t="s">
        <v>214</v>
      </c>
      <c r="H4" s="778"/>
      <c r="I4" s="778"/>
      <c r="J4" s="778"/>
      <c r="K4" s="779"/>
      <c r="L4" s="161"/>
      <c r="M4" s="161"/>
    </row>
    <row r="5" spans="1:13" x14ac:dyDescent="0.25">
      <c r="A5" s="780"/>
      <c r="B5" s="781"/>
      <c r="C5" s="778"/>
      <c r="D5" s="778"/>
      <c r="E5" s="778"/>
      <c r="F5" s="778"/>
      <c r="G5" s="778"/>
      <c r="H5" s="778"/>
      <c r="I5" s="778"/>
      <c r="J5" s="778"/>
      <c r="K5" s="779"/>
      <c r="L5" s="161"/>
      <c r="M5" s="161"/>
    </row>
    <row r="6" spans="1:13" ht="30" customHeight="1" x14ac:dyDescent="0.25">
      <c r="A6" s="780"/>
      <c r="B6" s="781" t="s">
        <v>215</v>
      </c>
      <c r="C6" s="778" t="s">
        <v>216</v>
      </c>
      <c r="D6" s="778" t="s">
        <v>217</v>
      </c>
      <c r="E6" s="778" t="s">
        <v>218</v>
      </c>
      <c r="F6" s="779" t="s">
        <v>219</v>
      </c>
      <c r="G6" s="778" t="s">
        <v>215</v>
      </c>
      <c r="H6" s="778" t="s">
        <v>216</v>
      </c>
      <c r="I6" s="778" t="s">
        <v>217</v>
      </c>
      <c r="J6" s="778" t="s">
        <v>218</v>
      </c>
      <c r="K6" s="779" t="s">
        <v>219</v>
      </c>
      <c r="L6" s="161"/>
      <c r="M6" s="161"/>
    </row>
    <row r="7" spans="1:13" ht="30" customHeight="1" x14ac:dyDescent="0.25">
      <c r="A7" s="780"/>
      <c r="B7" s="781"/>
      <c r="C7" s="778"/>
      <c r="D7" s="778"/>
      <c r="E7" s="778"/>
      <c r="F7" s="779"/>
      <c r="G7" s="778"/>
      <c r="H7" s="778"/>
      <c r="I7" s="778"/>
      <c r="J7" s="778"/>
      <c r="K7" s="779"/>
      <c r="L7" s="161"/>
      <c r="M7" s="161"/>
    </row>
    <row r="8" spans="1:13" x14ac:dyDescent="0.25">
      <c r="A8" s="101">
        <v>2014</v>
      </c>
      <c r="B8" s="211">
        <v>12432359</v>
      </c>
      <c r="C8" s="211">
        <v>8504706</v>
      </c>
      <c r="D8" s="211">
        <v>55978026</v>
      </c>
      <c r="E8" s="211" t="s">
        <v>123</v>
      </c>
      <c r="F8" s="211">
        <v>7441483</v>
      </c>
      <c r="G8" s="211">
        <v>25415493</v>
      </c>
      <c r="H8" s="211">
        <v>14243416</v>
      </c>
      <c r="I8" s="211">
        <v>88210162</v>
      </c>
      <c r="J8" s="211">
        <v>157812481</v>
      </c>
      <c r="K8" s="211">
        <v>11550436</v>
      </c>
      <c r="L8" s="161"/>
      <c r="M8" s="161"/>
    </row>
    <row r="9" spans="1:13" x14ac:dyDescent="0.25">
      <c r="A9" s="101">
        <v>2015</v>
      </c>
      <c r="B9" s="212">
        <v>13928358</v>
      </c>
      <c r="C9" s="212">
        <v>14311614</v>
      </c>
      <c r="D9" s="212">
        <v>60156681</v>
      </c>
      <c r="E9" s="211" t="s">
        <v>123</v>
      </c>
      <c r="F9" s="212">
        <v>3470392</v>
      </c>
      <c r="G9" s="212">
        <v>19587013</v>
      </c>
      <c r="H9" s="212">
        <v>14888074</v>
      </c>
      <c r="I9" s="212">
        <v>99780598</v>
      </c>
      <c r="J9" s="212">
        <v>179401043</v>
      </c>
      <c r="K9" s="212">
        <v>16817902</v>
      </c>
      <c r="L9" s="161"/>
      <c r="M9" s="161"/>
    </row>
    <row r="10" spans="1:13" x14ac:dyDescent="0.25">
      <c r="A10" s="101">
        <v>2016</v>
      </c>
      <c r="B10" s="212">
        <v>19410988</v>
      </c>
      <c r="C10" s="212">
        <v>14271896</v>
      </c>
      <c r="D10" s="212">
        <v>65988795</v>
      </c>
      <c r="E10" s="211" t="s">
        <v>123</v>
      </c>
      <c r="F10" s="212">
        <v>6062648</v>
      </c>
      <c r="G10" s="212">
        <v>23065051</v>
      </c>
      <c r="H10" s="212">
        <v>16046852</v>
      </c>
      <c r="I10" s="212">
        <v>84366059</v>
      </c>
      <c r="J10" s="212">
        <v>174763721</v>
      </c>
      <c r="K10" s="212">
        <v>15299139</v>
      </c>
      <c r="L10" s="161"/>
      <c r="M10" s="161"/>
    </row>
    <row r="11" spans="1:13" x14ac:dyDescent="0.25">
      <c r="A11" s="101">
        <v>2017</v>
      </c>
      <c r="B11" s="212">
        <v>25042725</v>
      </c>
      <c r="C11" s="212">
        <v>10216851</v>
      </c>
      <c r="D11" s="212">
        <v>73531582</v>
      </c>
      <c r="E11" s="211" t="s">
        <v>123</v>
      </c>
      <c r="F11" s="212">
        <v>5216297</v>
      </c>
      <c r="G11" s="212">
        <v>23584835</v>
      </c>
      <c r="H11" s="212">
        <v>14716680</v>
      </c>
      <c r="I11" s="212">
        <v>73918750</v>
      </c>
      <c r="J11" s="212">
        <v>172681065</v>
      </c>
      <c r="K11" s="212">
        <v>10852409</v>
      </c>
      <c r="L11" s="161"/>
      <c r="M11" s="161"/>
    </row>
    <row r="12" spans="1:13" x14ac:dyDescent="0.25">
      <c r="A12" s="101">
        <v>2018</v>
      </c>
      <c r="B12" s="211">
        <f>B20+B21+B22+B23</f>
        <v>24472911</v>
      </c>
      <c r="C12" s="211">
        <f>C20+C21+C22+C23</f>
        <v>8953909</v>
      </c>
      <c r="D12" s="211">
        <f>D20+D21+D22+D23</f>
        <v>91572933</v>
      </c>
      <c r="E12" s="211" t="s">
        <v>123</v>
      </c>
      <c r="F12" s="211">
        <f t="shared" ref="F12:K12" si="0">F20+F21+F22+F23</f>
        <v>6313721</v>
      </c>
      <c r="G12" s="211">
        <f t="shared" si="0"/>
        <v>21714533</v>
      </c>
      <c r="H12" s="211">
        <f t="shared" si="0"/>
        <v>15439598</v>
      </c>
      <c r="I12" s="211">
        <f t="shared" si="0"/>
        <v>96211925</v>
      </c>
      <c r="J12" s="211">
        <f t="shared" si="0"/>
        <v>183084360</v>
      </c>
      <c r="K12" s="211">
        <f t="shared" si="0"/>
        <v>11567941</v>
      </c>
      <c r="L12" s="161"/>
      <c r="M12" s="161"/>
    </row>
    <row r="13" spans="1:13" x14ac:dyDescent="0.25">
      <c r="A13" s="285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161"/>
      <c r="M13" s="161"/>
    </row>
    <row r="14" spans="1:13" x14ac:dyDescent="0.25">
      <c r="A14" s="297">
        <v>2017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161"/>
      <c r="M14" s="161"/>
    </row>
    <row r="15" spans="1:13" s="95" customFormat="1" x14ac:dyDescent="0.25">
      <c r="A15" s="686" t="s">
        <v>15</v>
      </c>
      <c r="B15" s="686">
        <v>3049336</v>
      </c>
      <c r="C15" s="686">
        <v>796537</v>
      </c>
      <c r="D15" s="686">
        <v>16728501</v>
      </c>
      <c r="E15" s="686" t="s">
        <v>123</v>
      </c>
      <c r="F15" s="686">
        <v>41691</v>
      </c>
      <c r="G15" s="686">
        <v>5211749</v>
      </c>
      <c r="H15" s="686">
        <v>3703649</v>
      </c>
      <c r="I15" s="686">
        <v>18102834</v>
      </c>
      <c r="J15" s="686">
        <v>28060407</v>
      </c>
      <c r="K15" s="686">
        <v>2608570</v>
      </c>
      <c r="L15" s="164"/>
      <c r="M15" s="164"/>
    </row>
    <row r="16" spans="1:13" s="95" customFormat="1" x14ac:dyDescent="0.25">
      <c r="A16" s="297" t="s">
        <v>16</v>
      </c>
      <c r="B16" s="298">
        <v>1932255</v>
      </c>
      <c r="C16" s="298">
        <v>3281586</v>
      </c>
      <c r="D16" s="298">
        <v>20334609</v>
      </c>
      <c r="E16" s="298" t="s">
        <v>123</v>
      </c>
      <c r="F16" s="298">
        <v>702183</v>
      </c>
      <c r="G16" s="298">
        <v>4023765</v>
      </c>
      <c r="H16" s="298">
        <v>3341564</v>
      </c>
      <c r="I16" s="298">
        <v>15295723</v>
      </c>
      <c r="J16" s="298">
        <v>51116349</v>
      </c>
      <c r="K16" s="298">
        <v>2105861</v>
      </c>
      <c r="L16" s="164"/>
      <c r="M16" s="164"/>
    </row>
    <row r="17" spans="1:13" s="95" customFormat="1" x14ac:dyDescent="0.25">
      <c r="A17" s="297" t="s">
        <v>17</v>
      </c>
      <c r="B17" s="298">
        <v>15231553</v>
      </c>
      <c r="C17" s="298">
        <v>4205659</v>
      </c>
      <c r="D17" s="298">
        <v>18829369</v>
      </c>
      <c r="E17" s="298" t="s">
        <v>123</v>
      </c>
      <c r="F17" s="298">
        <v>1764680</v>
      </c>
      <c r="G17" s="298">
        <v>8320153</v>
      </c>
      <c r="H17" s="298">
        <v>3702918</v>
      </c>
      <c r="I17" s="298">
        <v>19004771</v>
      </c>
      <c r="J17" s="298">
        <v>53172724</v>
      </c>
      <c r="K17" s="298">
        <v>1954291</v>
      </c>
      <c r="L17" s="164"/>
      <c r="M17" s="164"/>
    </row>
    <row r="18" spans="1:13" s="95" customFormat="1" x14ac:dyDescent="0.25">
      <c r="A18" s="297" t="s">
        <v>18</v>
      </c>
      <c r="B18" s="212">
        <v>4829581</v>
      </c>
      <c r="C18" s="212">
        <v>1933069</v>
      </c>
      <c r="D18" s="212">
        <v>17639103</v>
      </c>
      <c r="E18" s="211" t="s">
        <v>123</v>
      </c>
      <c r="F18" s="212">
        <v>2707743</v>
      </c>
      <c r="G18" s="212">
        <v>6029168</v>
      </c>
      <c r="H18" s="212">
        <v>3968549</v>
      </c>
      <c r="I18" s="212">
        <v>21515422</v>
      </c>
      <c r="J18" s="212">
        <v>40331585</v>
      </c>
      <c r="K18" s="212">
        <v>4183687</v>
      </c>
      <c r="L18" s="164"/>
      <c r="M18" s="164"/>
    </row>
    <row r="19" spans="1:13" s="95" customFormat="1" x14ac:dyDescent="0.25">
      <c r="A19" s="297">
        <v>2018</v>
      </c>
      <c r="B19" s="212"/>
      <c r="C19" s="212"/>
      <c r="D19" s="212"/>
      <c r="E19" s="211"/>
      <c r="F19" s="212"/>
      <c r="G19" s="212"/>
      <c r="H19" s="212"/>
      <c r="I19" s="212"/>
      <c r="J19" s="212"/>
      <c r="K19" s="212"/>
      <c r="L19" s="164"/>
      <c r="M19" s="164"/>
    </row>
    <row r="20" spans="1:13" s="95" customFormat="1" x14ac:dyDescent="0.25">
      <c r="A20" s="297" t="s">
        <v>15</v>
      </c>
      <c r="B20" s="501">
        <v>988623</v>
      </c>
      <c r="C20" s="501">
        <v>472876</v>
      </c>
      <c r="D20" s="501">
        <v>20063764</v>
      </c>
      <c r="E20" s="298" t="s">
        <v>123</v>
      </c>
      <c r="F20" s="501">
        <v>1082255</v>
      </c>
      <c r="G20" s="501">
        <v>2777700</v>
      </c>
      <c r="H20" s="501">
        <v>4449412</v>
      </c>
      <c r="I20" s="501">
        <v>19525146</v>
      </c>
      <c r="J20" s="501">
        <v>27710921</v>
      </c>
      <c r="K20" s="501">
        <v>1939944</v>
      </c>
      <c r="L20" s="164"/>
      <c r="M20" s="164"/>
    </row>
    <row r="21" spans="1:13" s="95" customFormat="1" x14ac:dyDescent="0.25">
      <c r="A21" s="297" t="s">
        <v>16</v>
      </c>
      <c r="B21" s="501">
        <v>1920345</v>
      </c>
      <c r="C21" s="501">
        <v>2244528</v>
      </c>
      <c r="D21" s="501">
        <v>22338228</v>
      </c>
      <c r="E21" s="298" t="s">
        <v>123</v>
      </c>
      <c r="F21" s="501">
        <v>1081398</v>
      </c>
      <c r="G21" s="501">
        <v>4521589</v>
      </c>
      <c r="H21" s="501">
        <v>1854754</v>
      </c>
      <c r="I21" s="501">
        <v>30631706</v>
      </c>
      <c r="J21" s="501">
        <v>55281497</v>
      </c>
      <c r="K21" s="501">
        <v>1855411</v>
      </c>
      <c r="L21" s="164"/>
      <c r="M21" s="164"/>
    </row>
    <row r="22" spans="1:13" s="95" customFormat="1" x14ac:dyDescent="0.25">
      <c r="A22" s="297" t="s">
        <v>17</v>
      </c>
      <c r="B22" s="297">
        <v>13986728</v>
      </c>
      <c r="C22" s="297">
        <v>4011808</v>
      </c>
      <c r="D22" s="297">
        <v>24781834</v>
      </c>
      <c r="E22" s="297" t="s">
        <v>123</v>
      </c>
      <c r="F22" s="297">
        <v>2183075</v>
      </c>
      <c r="G22" s="297">
        <v>7437381</v>
      </c>
      <c r="H22" s="297">
        <v>4327910</v>
      </c>
      <c r="I22" s="297">
        <v>18187566</v>
      </c>
      <c r="J22" s="297">
        <v>55688031</v>
      </c>
      <c r="K22" s="297">
        <v>2112587</v>
      </c>
      <c r="L22" s="164"/>
      <c r="M22" s="164"/>
    </row>
    <row r="23" spans="1:13" s="95" customFormat="1" x14ac:dyDescent="0.25">
      <c r="A23" s="297" t="s">
        <v>18</v>
      </c>
      <c r="B23" s="297">
        <v>7577215</v>
      </c>
      <c r="C23" s="297">
        <v>2224697</v>
      </c>
      <c r="D23" s="297">
        <v>24389107</v>
      </c>
      <c r="E23" s="297" t="s">
        <v>123</v>
      </c>
      <c r="F23" s="297">
        <v>1966993</v>
      </c>
      <c r="G23" s="297">
        <v>6977863</v>
      </c>
      <c r="H23" s="297">
        <v>4807522</v>
      </c>
      <c r="I23" s="297">
        <v>27867507</v>
      </c>
      <c r="J23" s="297">
        <v>44403911</v>
      </c>
      <c r="K23" s="297">
        <v>5659999</v>
      </c>
      <c r="L23" s="164"/>
      <c r="M23" s="164"/>
    </row>
    <row r="24" spans="1:13" s="95" customFormat="1" ht="25.5" x14ac:dyDescent="0.25">
      <c r="A24" s="289" t="s">
        <v>569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164"/>
      <c r="M24" s="164"/>
    </row>
    <row r="25" spans="1:13" s="95" customFormat="1" x14ac:dyDescent="0.25">
      <c r="A25" s="101">
        <v>2014</v>
      </c>
      <c r="B25" s="290">
        <v>84.8</v>
      </c>
      <c r="C25" s="290">
        <v>115.4</v>
      </c>
      <c r="D25" s="291">
        <v>85.4</v>
      </c>
      <c r="E25" s="687" t="s">
        <v>123</v>
      </c>
      <c r="F25" s="290">
        <v>134.69999999999999</v>
      </c>
      <c r="G25" s="291">
        <v>129</v>
      </c>
      <c r="H25" s="290">
        <v>148.9</v>
      </c>
      <c r="I25" s="290">
        <v>99.6</v>
      </c>
      <c r="J25" s="291">
        <v>101.1</v>
      </c>
      <c r="K25" s="290">
        <v>99.5</v>
      </c>
      <c r="L25" s="164"/>
      <c r="M25" s="164"/>
    </row>
    <row r="26" spans="1:13" s="95" customFormat="1" x14ac:dyDescent="0.25">
      <c r="A26" s="101">
        <v>2015</v>
      </c>
      <c r="B26" s="299">
        <v>112</v>
      </c>
      <c r="C26" s="300">
        <v>168.3</v>
      </c>
      <c r="D26" s="300">
        <v>107.5</v>
      </c>
      <c r="E26" s="301" t="s">
        <v>123</v>
      </c>
      <c r="F26" s="300">
        <v>46.6</v>
      </c>
      <c r="G26" s="300">
        <v>77.099999999999994</v>
      </c>
      <c r="H26" s="300">
        <v>104.5</v>
      </c>
      <c r="I26" s="300">
        <v>113.1</v>
      </c>
      <c r="J26" s="300">
        <v>113.7</v>
      </c>
      <c r="K26" s="300">
        <v>145.6</v>
      </c>
      <c r="L26" s="164"/>
      <c r="M26" s="164"/>
    </row>
    <row r="27" spans="1:13" s="95" customFormat="1" x14ac:dyDescent="0.25">
      <c r="A27" s="101">
        <v>2016</v>
      </c>
      <c r="B27" s="299">
        <v>139.4</v>
      </c>
      <c r="C27" s="300">
        <v>99.7</v>
      </c>
      <c r="D27" s="300">
        <v>109.7</v>
      </c>
      <c r="E27" s="301" t="s">
        <v>123</v>
      </c>
      <c r="F27" s="300">
        <v>174.7</v>
      </c>
      <c r="G27" s="300">
        <v>117.8</v>
      </c>
      <c r="H27" s="300">
        <v>107.8</v>
      </c>
      <c r="I27" s="300">
        <v>84.6</v>
      </c>
      <c r="J27" s="300">
        <v>97.4</v>
      </c>
      <c r="K27" s="299">
        <v>91</v>
      </c>
      <c r="L27" s="164"/>
      <c r="M27" s="164"/>
    </row>
    <row r="28" spans="1:13" x14ac:dyDescent="0.25">
      <c r="A28" s="101">
        <v>2017</v>
      </c>
      <c r="B28" s="299">
        <f t="shared" ref="B28:D29" si="1">B11/B10*100</f>
        <v>129.01313936209741</v>
      </c>
      <c r="C28" s="299">
        <f t="shared" si="1"/>
        <v>71.587201868623481</v>
      </c>
      <c r="D28" s="299">
        <f t="shared" si="1"/>
        <v>111.43040572266851</v>
      </c>
      <c r="E28" s="301" t="s">
        <v>123</v>
      </c>
      <c r="F28" s="299">
        <f t="shared" ref="F28:K29" si="2">F11/F10*100</f>
        <v>86.039911932871576</v>
      </c>
      <c r="G28" s="299">
        <f t="shared" si="2"/>
        <v>102.25355669059653</v>
      </c>
      <c r="H28" s="299">
        <f t="shared" si="2"/>
        <v>91.710698148147685</v>
      </c>
      <c r="I28" s="299">
        <f t="shared" si="2"/>
        <v>87.616691921095907</v>
      </c>
      <c r="J28" s="299">
        <f t="shared" si="2"/>
        <v>98.808301867182152</v>
      </c>
      <c r="K28" s="299">
        <f t="shared" si="2"/>
        <v>70.934769597164916</v>
      </c>
      <c r="L28" s="161"/>
      <c r="M28" s="161"/>
    </row>
    <row r="29" spans="1:13" x14ac:dyDescent="0.25">
      <c r="A29" s="101">
        <v>2018</v>
      </c>
      <c r="B29" s="299">
        <f t="shared" si="1"/>
        <v>97.724632602881684</v>
      </c>
      <c r="C29" s="299">
        <f t="shared" si="1"/>
        <v>87.63863738445437</v>
      </c>
      <c r="D29" s="299">
        <f t="shared" si="1"/>
        <v>124.53551318942111</v>
      </c>
      <c r="E29" s="301" t="s">
        <v>123</v>
      </c>
      <c r="F29" s="299">
        <f t="shared" si="2"/>
        <v>121.03837262333796</v>
      </c>
      <c r="G29" s="299">
        <f t="shared" si="2"/>
        <v>92.069895761407707</v>
      </c>
      <c r="H29" s="299">
        <f t="shared" si="2"/>
        <v>104.91223564010362</v>
      </c>
      <c r="I29" s="299">
        <f t="shared" si="2"/>
        <v>130.15902595755475</v>
      </c>
      <c r="J29" s="299">
        <f t="shared" si="2"/>
        <v>106.0245719471327</v>
      </c>
      <c r="K29" s="299">
        <f t="shared" si="2"/>
        <v>106.5933010818151</v>
      </c>
      <c r="L29" s="161"/>
      <c r="M29" s="161"/>
    </row>
    <row r="30" spans="1:13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61"/>
      <c r="M30" s="161"/>
    </row>
    <row r="31" spans="1:13" x14ac:dyDescent="0.25">
      <c r="A31" s="297">
        <v>2017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161"/>
      <c r="M31" s="161"/>
    </row>
    <row r="32" spans="1:13" x14ac:dyDescent="0.25">
      <c r="A32" s="297" t="s">
        <v>15</v>
      </c>
      <c r="B32" s="300">
        <v>377.2</v>
      </c>
      <c r="C32" s="300">
        <v>37.1</v>
      </c>
      <c r="D32" s="300">
        <v>103.3</v>
      </c>
      <c r="E32" s="301" t="s">
        <v>123</v>
      </c>
      <c r="F32" s="300">
        <v>6.4</v>
      </c>
      <c r="G32" s="300">
        <v>146.19999999999999</v>
      </c>
      <c r="H32" s="300">
        <v>74.2</v>
      </c>
      <c r="I32" s="300">
        <v>95.4</v>
      </c>
      <c r="J32" s="300">
        <v>92.2</v>
      </c>
      <c r="K32" s="300">
        <v>57.5</v>
      </c>
      <c r="L32" s="161"/>
      <c r="M32" s="161"/>
    </row>
    <row r="33" spans="1:13" x14ac:dyDescent="0.25">
      <c r="A33" s="297" t="s">
        <v>16</v>
      </c>
      <c r="B33" s="300">
        <v>223.5</v>
      </c>
      <c r="C33" s="300">
        <v>59.3</v>
      </c>
      <c r="D33" s="300">
        <v>117.7</v>
      </c>
      <c r="E33" s="301" t="s">
        <v>123</v>
      </c>
      <c r="F33" s="300">
        <v>32.5</v>
      </c>
      <c r="G33" s="300">
        <v>141.9</v>
      </c>
      <c r="H33" s="300">
        <v>109.4</v>
      </c>
      <c r="I33" s="300">
        <v>77.8</v>
      </c>
      <c r="J33" s="369">
        <v>99</v>
      </c>
      <c r="K33" s="300">
        <v>71.2</v>
      </c>
      <c r="L33" s="161"/>
      <c r="M33" s="161"/>
    </row>
    <row r="34" spans="1:13" x14ac:dyDescent="0.25">
      <c r="A34" s="297" t="s">
        <v>17</v>
      </c>
      <c r="B34" s="300">
        <v>124.4</v>
      </c>
      <c r="C34" s="300">
        <v>104.1</v>
      </c>
      <c r="D34" s="300">
        <v>108.8</v>
      </c>
      <c r="E34" s="301" t="s">
        <v>123</v>
      </c>
      <c r="F34" s="300">
        <v>78.3</v>
      </c>
      <c r="G34" s="300">
        <v>95</v>
      </c>
      <c r="H34" s="300">
        <v>102.1</v>
      </c>
      <c r="I34" s="300">
        <v>76.8</v>
      </c>
      <c r="J34" s="300">
        <v>103.5</v>
      </c>
      <c r="K34" s="300">
        <v>70.2</v>
      </c>
    </row>
    <row r="35" spans="1:13" x14ac:dyDescent="0.25">
      <c r="A35" s="297" t="s">
        <v>18</v>
      </c>
      <c r="B35" s="299">
        <v>88</v>
      </c>
      <c r="C35" s="300">
        <v>75.8</v>
      </c>
      <c r="D35" s="300">
        <v>115.9</v>
      </c>
      <c r="E35" s="301" t="s">
        <v>123</v>
      </c>
      <c r="F35" s="300">
        <v>271.39999999999998</v>
      </c>
      <c r="G35" s="300">
        <v>76.3</v>
      </c>
      <c r="H35" s="300">
        <v>90.7</v>
      </c>
      <c r="I35" s="300">
        <v>102.5</v>
      </c>
      <c r="J35" s="300">
        <v>97.5</v>
      </c>
      <c r="K35" s="300">
        <v>83.4</v>
      </c>
      <c r="L35" s="95"/>
    </row>
    <row r="36" spans="1:13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3" s="95" customFormat="1" x14ac:dyDescent="0.25">
      <c r="A37" s="297">
        <v>2018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3" ht="15.75" x14ac:dyDescent="0.25">
      <c r="A38" s="297" t="s">
        <v>15</v>
      </c>
      <c r="B38" s="299">
        <v>32.4</v>
      </c>
      <c r="C38" s="299">
        <v>59.4</v>
      </c>
      <c r="D38" s="299">
        <v>119.9</v>
      </c>
      <c r="E38" s="301" t="s">
        <v>123</v>
      </c>
      <c r="F38" s="531" t="s">
        <v>1136</v>
      </c>
      <c r="G38" s="299">
        <v>53.3</v>
      </c>
      <c r="H38" s="299">
        <v>120.1</v>
      </c>
      <c r="I38" s="299">
        <v>107.9</v>
      </c>
      <c r="J38" s="299">
        <v>98.8</v>
      </c>
      <c r="K38" s="299">
        <v>74.400000000000006</v>
      </c>
    </row>
    <row r="39" spans="1:13" x14ac:dyDescent="0.25">
      <c r="A39" s="297" t="s">
        <v>16</v>
      </c>
      <c r="B39" s="299">
        <v>99.4</v>
      </c>
      <c r="C39" s="299">
        <v>68.400000000000006</v>
      </c>
      <c r="D39" s="299">
        <v>109.9</v>
      </c>
      <c r="E39" s="301" t="s">
        <v>123</v>
      </c>
      <c r="F39" s="299">
        <v>154</v>
      </c>
      <c r="G39" s="299">
        <v>112.4</v>
      </c>
      <c r="H39" s="299">
        <v>55.5</v>
      </c>
      <c r="I39" s="299">
        <v>200.3</v>
      </c>
      <c r="J39" s="299">
        <v>108.1</v>
      </c>
      <c r="K39" s="299">
        <v>88.1</v>
      </c>
    </row>
    <row r="40" spans="1:13" x14ac:dyDescent="0.25">
      <c r="A40" s="297" t="s">
        <v>17</v>
      </c>
      <c r="B40" s="299">
        <v>91.8</v>
      </c>
      <c r="C40" s="299">
        <v>95.4</v>
      </c>
      <c r="D40" s="299">
        <v>131.6</v>
      </c>
      <c r="E40" s="301" t="s">
        <v>123</v>
      </c>
      <c r="F40" s="299">
        <v>123.7</v>
      </c>
      <c r="G40" s="299">
        <v>89.4</v>
      </c>
      <c r="H40" s="299">
        <v>116.9</v>
      </c>
      <c r="I40" s="299">
        <v>95.7</v>
      </c>
      <c r="J40" s="299">
        <v>104.7</v>
      </c>
      <c r="K40" s="299">
        <v>108.1</v>
      </c>
    </row>
    <row r="41" spans="1:13" x14ac:dyDescent="0.25">
      <c r="A41" s="297" t="s">
        <v>18</v>
      </c>
      <c r="B41" s="297">
        <v>156.9</v>
      </c>
      <c r="C41" s="297">
        <v>115.1</v>
      </c>
      <c r="D41" s="297">
        <v>138.30000000000001</v>
      </c>
      <c r="E41" s="301" t="s">
        <v>123</v>
      </c>
      <c r="F41" s="297">
        <v>72.599999999999994</v>
      </c>
      <c r="G41" s="297">
        <v>115.7</v>
      </c>
      <c r="H41" s="297">
        <v>121.1</v>
      </c>
      <c r="I41" s="297">
        <v>129.5</v>
      </c>
      <c r="J41" s="297">
        <v>110.1</v>
      </c>
      <c r="K41" s="297">
        <v>135.30000000000001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9" workbookViewId="0">
      <selection activeCell="C45" sqref="C45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785"/>
      <c r="B3" s="786" t="s">
        <v>222</v>
      </c>
      <c r="C3" s="786"/>
      <c r="D3" s="786"/>
      <c r="E3" s="786" t="s">
        <v>223</v>
      </c>
      <c r="F3" s="786"/>
      <c r="G3" s="787"/>
    </row>
    <row r="4" spans="1:7" ht="15" customHeight="1" x14ac:dyDescent="0.25">
      <c r="A4" s="785"/>
      <c r="B4" s="788" t="s">
        <v>224</v>
      </c>
      <c r="C4" s="788"/>
      <c r="D4" s="788"/>
      <c r="E4" s="788" t="s">
        <v>225</v>
      </c>
      <c r="F4" s="788"/>
      <c r="G4" s="789"/>
    </row>
    <row r="5" spans="1:7" ht="38.25" x14ac:dyDescent="0.25">
      <c r="A5" s="785"/>
      <c r="B5" s="47" t="s">
        <v>226</v>
      </c>
      <c r="C5" s="383" t="s">
        <v>227</v>
      </c>
      <c r="D5" s="383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785"/>
      <c r="B6" s="790" t="s">
        <v>231</v>
      </c>
      <c r="C6" s="792" t="s">
        <v>232</v>
      </c>
      <c r="D6" s="792" t="s">
        <v>233</v>
      </c>
      <c r="E6" s="790" t="s">
        <v>10</v>
      </c>
      <c r="F6" s="790" t="s">
        <v>234</v>
      </c>
      <c r="G6" s="783" t="s">
        <v>235</v>
      </c>
    </row>
    <row r="7" spans="1:7" ht="23.25" customHeight="1" x14ac:dyDescent="0.25">
      <c r="A7" s="785"/>
      <c r="B7" s="791"/>
      <c r="C7" s="788"/>
      <c r="D7" s="788"/>
      <c r="E7" s="791"/>
      <c r="F7" s="791"/>
      <c r="G7" s="784"/>
    </row>
    <row r="8" spans="1:7" x14ac:dyDescent="0.25">
      <c r="A8" s="782" t="s">
        <v>236</v>
      </c>
      <c r="B8" s="782"/>
      <c r="C8" s="782"/>
      <c r="D8" s="782"/>
      <c r="E8" s="782"/>
      <c r="F8" s="782"/>
      <c r="G8" s="782"/>
    </row>
    <row r="9" spans="1:7" x14ac:dyDescent="0.25">
      <c r="A9" s="195">
        <v>2014</v>
      </c>
      <c r="B9" s="195">
        <v>115.7</v>
      </c>
      <c r="C9" s="195">
        <v>115.7</v>
      </c>
      <c r="D9" s="195">
        <v>107.1</v>
      </c>
      <c r="E9" s="195">
        <v>109.6</v>
      </c>
      <c r="F9" s="195">
        <v>101.3</v>
      </c>
      <c r="G9" s="195">
        <v>113.7</v>
      </c>
    </row>
    <row r="10" spans="1:7" x14ac:dyDescent="0.25">
      <c r="A10" s="195">
        <v>2015</v>
      </c>
      <c r="B10" s="195">
        <v>111.8</v>
      </c>
      <c r="C10" s="195">
        <v>111.8</v>
      </c>
      <c r="D10" s="195">
        <v>107.3</v>
      </c>
      <c r="E10" s="195">
        <v>105.1</v>
      </c>
      <c r="F10" s="195">
        <v>103.5</v>
      </c>
      <c r="G10" s="195">
        <v>106.3</v>
      </c>
    </row>
    <row r="11" spans="1:7" x14ac:dyDescent="0.25">
      <c r="A11" s="195">
        <v>2016</v>
      </c>
      <c r="B11" s="195">
        <v>108.3</v>
      </c>
      <c r="C11" s="195">
        <v>108.3</v>
      </c>
      <c r="D11" s="195">
        <v>107.3</v>
      </c>
      <c r="E11" s="195">
        <v>100.2</v>
      </c>
      <c r="F11" s="195">
        <v>98.7</v>
      </c>
      <c r="G11" s="195">
        <v>101.4</v>
      </c>
    </row>
    <row r="12" spans="1:7" x14ac:dyDescent="0.25">
      <c r="A12" s="195">
        <v>2017</v>
      </c>
      <c r="B12" s="195">
        <v>106.9</v>
      </c>
      <c r="C12" s="196">
        <v>106.9</v>
      </c>
      <c r="D12" s="195">
        <v>107.4</v>
      </c>
      <c r="E12" s="195">
        <v>104.2</v>
      </c>
      <c r="F12" s="195">
        <v>93.9</v>
      </c>
      <c r="G12" s="195">
        <v>109.4</v>
      </c>
    </row>
    <row r="13" spans="1:7" x14ac:dyDescent="0.25">
      <c r="A13" s="195">
        <v>2018</v>
      </c>
      <c r="B13" s="196">
        <f>AVERAGE(B23:B26)</f>
        <v>97.175000000000011</v>
      </c>
      <c r="C13" s="196">
        <f t="shared" ref="C13:G13" si="0">AVERAGE(C23:C26)</f>
        <v>97.125</v>
      </c>
      <c r="D13" s="196">
        <f t="shared" si="0"/>
        <v>100.325</v>
      </c>
      <c r="E13" s="196">
        <f t="shared" si="0"/>
        <v>101.65</v>
      </c>
      <c r="F13" s="196">
        <f t="shared" si="0"/>
        <v>99.424999999999997</v>
      </c>
      <c r="G13" s="196">
        <f t="shared" si="0"/>
        <v>102.47499999999999</v>
      </c>
    </row>
    <row r="14" spans="1:7" x14ac:dyDescent="0.25">
      <c r="A14" s="195"/>
      <c r="B14" s="195"/>
      <c r="C14" s="195"/>
      <c r="D14" s="195"/>
      <c r="E14" s="195"/>
      <c r="F14" s="195"/>
      <c r="G14" s="195"/>
    </row>
    <row r="15" spans="1:7" x14ac:dyDescent="0.25">
      <c r="A15" s="782" t="s">
        <v>1137</v>
      </c>
      <c r="B15" s="782"/>
      <c r="C15" s="782"/>
      <c r="D15" s="782"/>
      <c r="E15" s="782"/>
      <c r="F15" s="782"/>
      <c r="G15" s="782"/>
    </row>
    <row r="16" spans="1:7" x14ac:dyDescent="0.25">
      <c r="A16" s="195">
        <v>2017</v>
      </c>
      <c r="B16" s="195"/>
      <c r="C16" s="195"/>
      <c r="D16" s="195"/>
      <c r="E16" s="196"/>
      <c r="F16" s="195"/>
      <c r="G16" s="195"/>
    </row>
    <row r="17" spans="1:11" x14ac:dyDescent="0.25">
      <c r="A17" s="195" t="s">
        <v>15</v>
      </c>
      <c r="B17" s="195">
        <v>108.4</v>
      </c>
      <c r="C17" s="195">
        <v>108.4</v>
      </c>
      <c r="D17" s="195">
        <v>107.4</v>
      </c>
      <c r="E17" s="195">
        <v>103.5</v>
      </c>
      <c r="F17" s="195">
        <v>90.5</v>
      </c>
      <c r="G17" s="195">
        <v>107.3</v>
      </c>
    </row>
    <row r="18" spans="1:11" x14ac:dyDescent="0.25">
      <c r="A18" s="195" t="s">
        <v>16</v>
      </c>
      <c r="B18" s="195">
        <v>108.5</v>
      </c>
      <c r="C18" s="195">
        <v>108.5</v>
      </c>
      <c r="D18" s="195">
        <v>107.4</v>
      </c>
      <c r="E18" s="195">
        <v>105.8</v>
      </c>
      <c r="F18" s="195">
        <v>90.8</v>
      </c>
      <c r="G18" s="195">
        <v>112.4</v>
      </c>
    </row>
    <row r="19" spans="1:11" x14ac:dyDescent="0.25">
      <c r="A19" s="195" t="s">
        <v>17</v>
      </c>
      <c r="B19" s="195">
        <v>105.2</v>
      </c>
      <c r="C19" s="195">
        <v>105.2</v>
      </c>
      <c r="D19" s="195">
        <v>107.5</v>
      </c>
      <c r="E19" s="195">
        <v>102.7</v>
      </c>
      <c r="F19" s="195">
        <v>91.5</v>
      </c>
      <c r="G19" s="195">
        <v>112.1</v>
      </c>
    </row>
    <row r="20" spans="1:11" x14ac:dyDescent="0.25">
      <c r="A20" s="195" t="s">
        <v>18</v>
      </c>
      <c r="B20" s="195">
        <v>105.6</v>
      </c>
      <c r="C20" s="195">
        <v>105.5</v>
      </c>
      <c r="D20" s="195">
        <v>107.5</v>
      </c>
      <c r="E20" s="195">
        <v>104.7</v>
      </c>
      <c r="F20" s="195">
        <v>102.6</v>
      </c>
      <c r="G20" s="195">
        <v>105.7</v>
      </c>
    </row>
    <row r="21" spans="1:11" x14ac:dyDescent="0.25">
      <c r="A21" s="782" t="s">
        <v>876</v>
      </c>
      <c r="B21" s="782"/>
      <c r="C21" s="782"/>
      <c r="D21" s="782"/>
      <c r="E21" s="782"/>
      <c r="F21" s="782"/>
      <c r="G21" s="782"/>
    </row>
    <row r="22" spans="1:11" x14ac:dyDescent="0.25">
      <c r="A22" s="195">
        <v>2018</v>
      </c>
      <c r="B22" s="195"/>
      <c r="C22" s="195"/>
      <c r="D22" s="195"/>
      <c r="E22" s="195"/>
      <c r="F22" s="195"/>
      <c r="G22" s="195"/>
    </row>
    <row r="23" spans="1:11" x14ac:dyDescent="0.25">
      <c r="A23" s="195" t="s">
        <v>15</v>
      </c>
      <c r="B23" s="196">
        <v>95.5</v>
      </c>
      <c r="C23" s="196">
        <v>95.5</v>
      </c>
      <c r="D23" s="196">
        <v>100.3</v>
      </c>
      <c r="E23" s="196">
        <v>105.6</v>
      </c>
      <c r="F23" s="196">
        <v>111.3</v>
      </c>
      <c r="G23" s="196">
        <v>103</v>
      </c>
    </row>
    <row r="24" spans="1:11" x14ac:dyDescent="0.25">
      <c r="A24" s="195" t="s">
        <v>16</v>
      </c>
      <c r="B24" s="196">
        <v>97.3</v>
      </c>
      <c r="C24" s="196">
        <v>97.3</v>
      </c>
      <c r="D24" s="196">
        <v>100.3</v>
      </c>
      <c r="E24" s="196">
        <v>105.6</v>
      </c>
      <c r="F24" s="196">
        <v>107.2</v>
      </c>
      <c r="G24" s="196">
        <v>104.7</v>
      </c>
    </row>
    <row r="25" spans="1:11" x14ac:dyDescent="0.25">
      <c r="A25" s="195" t="s">
        <v>17</v>
      </c>
      <c r="B25" s="196">
        <v>97.3</v>
      </c>
      <c r="C25" s="196">
        <v>97.2</v>
      </c>
      <c r="D25" s="196">
        <v>100.4</v>
      </c>
      <c r="E25" s="196">
        <v>96.4</v>
      </c>
      <c r="F25" s="196">
        <v>86.2</v>
      </c>
      <c r="G25" s="196">
        <v>101</v>
      </c>
    </row>
    <row r="26" spans="1:11" x14ac:dyDescent="0.25">
      <c r="A26" s="688" t="s">
        <v>18</v>
      </c>
      <c r="B26" s="688">
        <v>98.6</v>
      </c>
      <c r="C26" s="688">
        <v>98.5</v>
      </c>
      <c r="D26" s="688">
        <v>100.3</v>
      </c>
      <c r="E26" s="688">
        <v>99</v>
      </c>
      <c r="F26" s="688">
        <v>93</v>
      </c>
      <c r="G26" s="688">
        <v>101.2</v>
      </c>
    </row>
    <row r="27" spans="1:11" x14ac:dyDescent="0.25">
      <c r="A27" s="689"/>
      <c r="B27" s="689"/>
      <c r="C27" s="689"/>
      <c r="D27" s="689"/>
      <c r="E27" s="689"/>
      <c r="F27" s="689"/>
      <c r="G27" s="689"/>
    </row>
    <row r="28" spans="1:11" ht="25.5" x14ac:dyDescent="0.25">
      <c r="A28" s="197" t="s">
        <v>569</v>
      </c>
      <c r="B28" s="198"/>
      <c r="C28" s="198"/>
      <c r="D28" s="198"/>
      <c r="E28" s="198"/>
      <c r="F28" s="198"/>
      <c r="G28" s="198"/>
    </row>
    <row r="29" spans="1:11" x14ac:dyDescent="0.25">
      <c r="A29" s="195">
        <v>2014</v>
      </c>
      <c r="B29" s="195">
        <v>94.6</v>
      </c>
      <c r="C29" s="195">
        <v>94.6</v>
      </c>
      <c r="D29" s="195">
        <v>99.1</v>
      </c>
      <c r="E29" s="195">
        <v>94.4</v>
      </c>
      <c r="F29" s="195">
        <v>85.7</v>
      </c>
      <c r="G29" s="195">
        <v>98.2</v>
      </c>
    </row>
    <row r="30" spans="1:11" x14ac:dyDescent="0.25">
      <c r="A30" s="195">
        <v>2015</v>
      </c>
      <c r="B30" s="195">
        <v>96.6</v>
      </c>
      <c r="C30" s="195">
        <v>96.6</v>
      </c>
      <c r="D30" s="195">
        <v>100.2</v>
      </c>
      <c r="E30" s="196">
        <v>96</v>
      </c>
      <c r="F30" s="196">
        <v>102.5</v>
      </c>
      <c r="G30" s="196">
        <v>93.5</v>
      </c>
    </row>
    <row r="31" spans="1:11" ht="17.25" customHeight="1" x14ac:dyDescent="0.25">
      <c r="A31" s="195">
        <v>2016</v>
      </c>
      <c r="B31" s="195">
        <v>96.7</v>
      </c>
      <c r="C31" s="195">
        <v>96.7</v>
      </c>
      <c r="D31" s="196">
        <v>100</v>
      </c>
      <c r="E31" s="196">
        <v>95.3</v>
      </c>
      <c r="F31" s="196">
        <v>94.5</v>
      </c>
      <c r="G31" s="196">
        <v>95.5</v>
      </c>
      <c r="H31" s="49"/>
      <c r="I31" s="49"/>
      <c r="J31" s="49"/>
      <c r="K31" s="49"/>
    </row>
    <row r="32" spans="1:11" x14ac:dyDescent="0.25">
      <c r="A32" s="195">
        <v>2017</v>
      </c>
      <c r="B32" s="195">
        <v>98.7</v>
      </c>
      <c r="C32" s="195">
        <v>98.7</v>
      </c>
      <c r="D32" s="196">
        <v>100.1</v>
      </c>
      <c r="E32" s="196">
        <v>104.1</v>
      </c>
      <c r="F32" s="196">
        <v>95.9</v>
      </c>
      <c r="G32" s="196">
        <v>107.8</v>
      </c>
    </row>
    <row r="33" spans="1:8" x14ac:dyDescent="0.25">
      <c r="A33" s="195">
        <v>2018</v>
      </c>
      <c r="B33" s="196">
        <f>AVERAGE(B42:B45)</f>
        <v>100.02500000000001</v>
      </c>
      <c r="C33" s="196">
        <f t="shared" ref="C33:G33" si="1">AVERAGE(C42:C45)</f>
        <v>100.02500000000001</v>
      </c>
      <c r="D33" s="196">
        <f t="shared" si="1"/>
        <v>99.65</v>
      </c>
      <c r="E33" s="196">
        <f t="shared" si="1"/>
        <v>100.575</v>
      </c>
      <c r="F33" s="196">
        <f t="shared" si="1"/>
        <v>100.1</v>
      </c>
      <c r="G33" s="196">
        <f t="shared" si="1"/>
        <v>100.02500000000001</v>
      </c>
    </row>
    <row r="34" spans="1:8" x14ac:dyDescent="0.25">
      <c r="A34" s="195"/>
      <c r="B34" s="195"/>
      <c r="C34" s="195"/>
      <c r="D34" s="195"/>
      <c r="E34" s="195"/>
      <c r="F34" s="195"/>
      <c r="G34" s="195"/>
    </row>
    <row r="35" spans="1:8" x14ac:dyDescent="0.25">
      <c r="A35" s="195">
        <v>2017</v>
      </c>
      <c r="B35" s="690"/>
      <c r="C35" s="690"/>
      <c r="D35" s="690"/>
      <c r="E35" s="690"/>
      <c r="F35" s="690"/>
      <c r="G35" s="690"/>
    </row>
    <row r="36" spans="1:8" x14ac:dyDescent="0.25">
      <c r="A36" s="199" t="s">
        <v>15</v>
      </c>
      <c r="B36" s="195">
        <v>98.1</v>
      </c>
      <c r="C36" s="195">
        <v>98.1</v>
      </c>
      <c r="D36" s="195">
        <v>99.9</v>
      </c>
      <c r="E36" s="195">
        <v>103.6</v>
      </c>
      <c r="F36" s="195">
        <v>89.8</v>
      </c>
      <c r="G36" s="195">
        <v>107.7</v>
      </c>
    </row>
    <row r="37" spans="1:8" x14ac:dyDescent="0.25">
      <c r="A37" s="199" t="s">
        <v>16</v>
      </c>
      <c r="B37" s="195">
        <v>100.7</v>
      </c>
      <c r="C37" s="195">
        <v>100.7</v>
      </c>
      <c r="D37" s="196">
        <v>100</v>
      </c>
      <c r="E37" s="195">
        <v>99.3</v>
      </c>
      <c r="F37" s="195">
        <v>82.3</v>
      </c>
      <c r="G37" s="195">
        <v>107.2</v>
      </c>
    </row>
    <row r="38" spans="1:8" x14ac:dyDescent="0.25">
      <c r="A38" s="199" t="s">
        <v>17</v>
      </c>
      <c r="B38" s="195">
        <v>97.5</v>
      </c>
      <c r="C38" s="195">
        <v>97.5</v>
      </c>
      <c r="D38" s="195">
        <v>100.2</v>
      </c>
      <c r="E38" s="195">
        <v>105.9</v>
      </c>
      <c r="F38" s="195">
        <v>99.9</v>
      </c>
      <c r="G38" s="195">
        <v>110.4</v>
      </c>
    </row>
    <row r="39" spans="1:8" s="50" customFormat="1" x14ac:dyDescent="0.25">
      <c r="A39" s="195" t="s">
        <v>18</v>
      </c>
      <c r="B39" s="195">
        <v>98.6</v>
      </c>
      <c r="C39" s="195">
        <v>98.5</v>
      </c>
      <c r="D39" s="195">
        <v>100.3</v>
      </c>
      <c r="E39" s="196">
        <v>107.5</v>
      </c>
      <c r="F39" s="196">
        <v>111.4</v>
      </c>
      <c r="G39" s="196">
        <v>106</v>
      </c>
    </row>
    <row r="40" spans="1:8" x14ac:dyDescent="0.25">
      <c r="A40" s="690"/>
      <c r="B40" s="690"/>
      <c r="C40" s="690"/>
      <c r="D40" s="690"/>
      <c r="E40" s="690"/>
      <c r="F40" s="690"/>
      <c r="G40" s="690"/>
      <c r="H40" s="50"/>
    </row>
    <row r="41" spans="1:8" x14ac:dyDescent="0.25">
      <c r="A41" s="195">
        <v>2018</v>
      </c>
      <c r="B41" s="690"/>
      <c r="C41" s="690"/>
      <c r="D41" s="690"/>
      <c r="E41" s="690"/>
      <c r="F41" s="690"/>
      <c r="G41" s="690"/>
    </row>
    <row r="42" spans="1:8" x14ac:dyDescent="0.25">
      <c r="A42" s="532" t="s">
        <v>15</v>
      </c>
      <c r="B42" s="196">
        <v>97.1</v>
      </c>
      <c r="C42" s="196">
        <v>97</v>
      </c>
      <c r="D42" s="196">
        <v>99.7</v>
      </c>
      <c r="E42" s="196">
        <v>102.5</v>
      </c>
      <c r="F42" s="196">
        <v>100.8</v>
      </c>
      <c r="G42" s="196">
        <v>102.4</v>
      </c>
    </row>
    <row r="43" spans="1:8" x14ac:dyDescent="0.25">
      <c r="A43" s="532" t="s">
        <v>16</v>
      </c>
      <c r="B43" s="196">
        <v>98.2</v>
      </c>
      <c r="C43" s="196">
        <v>98.2</v>
      </c>
      <c r="D43" s="196">
        <v>99.7</v>
      </c>
      <c r="E43" s="196">
        <v>104.4</v>
      </c>
      <c r="F43" s="196">
        <v>111.8</v>
      </c>
      <c r="G43" s="196">
        <v>101.6</v>
      </c>
    </row>
    <row r="44" spans="1:8" x14ac:dyDescent="0.25">
      <c r="A44" s="532" t="s">
        <v>17</v>
      </c>
      <c r="B44" s="196">
        <v>101.8</v>
      </c>
      <c r="C44" s="196">
        <v>101.9</v>
      </c>
      <c r="D44" s="196">
        <v>99.7</v>
      </c>
      <c r="E44" s="196">
        <v>97.9</v>
      </c>
      <c r="F44" s="196">
        <v>94.3</v>
      </c>
      <c r="G44" s="196">
        <v>97.5</v>
      </c>
    </row>
    <row r="45" spans="1:8" s="50" customFormat="1" x14ac:dyDescent="0.25">
      <c r="A45" s="195" t="s">
        <v>18</v>
      </c>
      <c r="B45" s="196">
        <v>103</v>
      </c>
      <c r="C45" s="196">
        <v>103</v>
      </c>
      <c r="D45" s="196">
        <v>99.5</v>
      </c>
      <c r="E45" s="196">
        <v>97.5</v>
      </c>
      <c r="F45" s="196">
        <v>93.5</v>
      </c>
      <c r="G45" s="196">
        <v>98.6</v>
      </c>
    </row>
    <row r="46" spans="1:8" s="50" customFormat="1" x14ac:dyDescent="0.25"/>
    <row r="47" spans="1:8" s="50" customFormat="1" x14ac:dyDescent="0.25"/>
    <row r="48" spans="1:8" s="50" customFormat="1" x14ac:dyDescent="0.25"/>
    <row r="49" s="50" customFormat="1" x14ac:dyDescent="0.25"/>
    <row r="50" s="50" customFormat="1" x14ac:dyDescent="0.25"/>
    <row r="51" s="50" customFormat="1" x14ac:dyDescent="0.25"/>
    <row r="52" s="50" customFormat="1" x14ac:dyDescent="0.25"/>
  </sheetData>
  <mergeCells count="14">
    <mergeCell ref="A15:G15"/>
    <mergeCell ref="A21:G21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15" sqref="A15:H29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50" t="s">
        <v>239</v>
      </c>
      <c r="B3" s="85"/>
      <c r="C3" s="85"/>
      <c r="D3" s="85"/>
      <c r="E3" s="85"/>
      <c r="F3" s="85"/>
      <c r="G3" s="85"/>
      <c r="H3" s="85"/>
      <c r="I3" s="251" t="s">
        <v>679</v>
      </c>
    </row>
    <row r="4" spans="1:10" x14ac:dyDescent="0.25">
      <c r="A4" s="793"/>
      <c r="B4" s="794" t="s">
        <v>248</v>
      </c>
      <c r="C4" s="794" t="s">
        <v>241</v>
      </c>
      <c r="D4" s="794"/>
      <c r="E4" s="794" t="s">
        <v>242</v>
      </c>
      <c r="F4" s="794" t="s">
        <v>243</v>
      </c>
      <c r="G4" s="794" t="s">
        <v>244</v>
      </c>
      <c r="H4" s="794" t="s">
        <v>245</v>
      </c>
      <c r="I4" s="800" t="s">
        <v>246</v>
      </c>
    </row>
    <row r="5" spans="1:10" x14ac:dyDescent="0.25">
      <c r="A5" s="793"/>
      <c r="B5" s="795"/>
      <c r="C5" s="797" t="s">
        <v>247</v>
      </c>
      <c r="D5" s="797"/>
      <c r="E5" s="796"/>
      <c r="F5" s="796"/>
      <c r="G5" s="796"/>
      <c r="H5" s="796"/>
      <c r="I5" s="801"/>
    </row>
    <row r="6" spans="1:10" x14ac:dyDescent="0.25">
      <c r="A6" s="793"/>
      <c r="B6" s="798" t="s">
        <v>240</v>
      </c>
      <c r="C6" s="381" t="s">
        <v>680</v>
      </c>
      <c r="D6" s="381" t="s">
        <v>681</v>
      </c>
      <c r="E6" s="798" t="s">
        <v>249</v>
      </c>
      <c r="F6" s="798" t="s">
        <v>250</v>
      </c>
      <c r="G6" s="798" t="s">
        <v>251</v>
      </c>
      <c r="H6" s="798" t="s">
        <v>252</v>
      </c>
      <c r="I6" s="802" t="s">
        <v>253</v>
      </c>
    </row>
    <row r="7" spans="1:10" x14ac:dyDescent="0.25">
      <c r="A7" s="793"/>
      <c r="B7" s="799"/>
      <c r="C7" s="98" t="s">
        <v>254</v>
      </c>
      <c r="D7" s="98" t="s">
        <v>255</v>
      </c>
      <c r="E7" s="799"/>
      <c r="F7" s="799"/>
      <c r="G7" s="799"/>
      <c r="H7" s="799"/>
      <c r="I7" s="803"/>
    </row>
    <row r="8" spans="1:10" x14ac:dyDescent="0.25">
      <c r="A8" s="624">
        <v>2014</v>
      </c>
      <c r="B8" s="625">
        <v>1944658</v>
      </c>
      <c r="C8" s="625">
        <v>320558</v>
      </c>
      <c r="D8" s="625">
        <v>623290</v>
      </c>
      <c r="E8" s="625">
        <v>328237</v>
      </c>
      <c r="F8" s="625">
        <v>58945</v>
      </c>
      <c r="G8" s="625">
        <v>584390</v>
      </c>
      <c r="H8" s="625">
        <v>34853</v>
      </c>
      <c r="I8" s="625">
        <v>250682</v>
      </c>
    </row>
    <row r="9" spans="1:10" x14ac:dyDescent="0.25">
      <c r="A9" s="580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580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580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580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580"/>
      <c r="B13" s="626"/>
      <c r="C13" s="626"/>
      <c r="D13" s="626"/>
      <c r="E13" s="627"/>
      <c r="F13" s="627"/>
      <c r="G13" s="627"/>
      <c r="H13" s="627"/>
      <c r="I13" s="627"/>
    </row>
    <row r="14" spans="1:10" x14ac:dyDescent="0.25">
      <c r="A14" s="652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78" t="s">
        <v>380</v>
      </c>
      <c r="B15" s="109">
        <v>86319</v>
      </c>
      <c r="C15" s="109">
        <v>11901</v>
      </c>
      <c r="D15" s="109">
        <v>43172</v>
      </c>
      <c r="E15" s="109">
        <v>10607</v>
      </c>
      <c r="F15" s="109">
        <v>3393</v>
      </c>
      <c r="G15" s="109">
        <v>16300</v>
      </c>
      <c r="H15" s="109">
        <v>946</v>
      </c>
      <c r="I15" s="109">
        <v>163453</v>
      </c>
      <c r="J15" s="80"/>
    </row>
    <row r="16" spans="1:10" x14ac:dyDescent="0.25">
      <c r="A16" s="578" t="s">
        <v>370</v>
      </c>
      <c r="B16" s="109">
        <v>136091</v>
      </c>
      <c r="C16" s="109">
        <v>23233</v>
      </c>
      <c r="D16" s="109">
        <v>52379</v>
      </c>
      <c r="E16" s="109">
        <f>11659+3104</f>
        <v>14763</v>
      </c>
      <c r="F16" s="109">
        <f>4987+34</f>
        <v>5021</v>
      </c>
      <c r="G16" s="109">
        <v>37275</v>
      </c>
      <c r="H16" s="109">
        <f>2246+1174</f>
        <v>3420</v>
      </c>
      <c r="I16" s="109">
        <v>183918</v>
      </c>
      <c r="J16" s="80"/>
    </row>
    <row r="17" spans="1:9" x14ac:dyDescent="0.25">
      <c r="A17" s="578" t="s">
        <v>1083</v>
      </c>
      <c r="B17" s="109">
        <v>199463</v>
      </c>
      <c r="C17" s="109">
        <v>34766</v>
      </c>
      <c r="D17" s="109">
        <v>66988</v>
      </c>
      <c r="E17" s="109">
        <v>24520</v>
      </c>
      <c r="F17" s="109">
        <v>6808</v>
      </c>
      <c r="G17" s="109">
        <v>62653</v>
      </c>
      <c r="H17" s="109">
        <v>3728</v>
      </c>
      <c r="I17" s="109">
        <v>185134</v>
      </c>
    </row>
    <row r="18" spans="1:9" x14ac:dyDescent="0.25">
      <c r="A18" s="578" t="s">
        <v>372</v>
      </c>
      <c r="B18" s="109">
        <v>206365</v>
      </c>
      <c r="C18" s="109">
        <v>33580</v>
      </c>
      <c r="D18" s="109">
        <v>74347</v>
      </c>
      <c r="E18" s="109">
        <v>28980</v>
      </c>
      <c r="F18" s="109">
        <v>7393</v>
      </c>
      <c r="G18" s="109">
        <v>58844</v>
      </c>
      <c r="H18" s="109">
        <v>3221</v>
      </c>
      <c r="I18" s="578">
        <v>185801</v>
      </c>
    </row>
    <row r="19" spans="1:9" x14ac:dyDescent="0.25">
      <c r="A19" s="578" t="s">
        <v>373</v>
      </c>
      <c r="B19" s="578">
        <v>178690</v>
      </c>
      <c r="C19" s="578">
        <v>31620</v>
      </c>
      <c r="D19" s="578">
        <v>54877</v>
      </c>
      <c r="E19" s="578">
        <v>24134</v>
      </c>
      <c r="F19" s="578">
        <v>5977</v>
      </c>
      <c r="G19" s="578">
        <v>59207</v>
      </c>
      <c r="H19" s="578">
        <v>2875</v>
      </c>
      <c r="I19" s="578">
        <v>172386</v>
      </c>
    </row>
    <row r="20" spans="1:9" s="59" customFormat="1" x14ac:dyDescent="0.25">
      <c r="A20" s="578" t="s">
        <v>715</v>
      </c>
      <c r="B20" s="578">
        <v>193583</v>
      </c>
      <c r="C20" s="578">
        <v>31377</v>
      </c>
      <c r="D20" s="578">
        <v>64043</v>
      </c>
      <c r="E20" s="578">
        <f>21872+12938</f>
        <v>34810</v>
      </c>
      <c r="F20" s="578">
        <f>6037+21</f>
        <v>6058</v>
      </c>
      <c r="G20" s="578">
        <v>54330</v>
      </c>
      <c r="H20" s="578">
        <f>1571+1394</f>
        <v>2965</v>
      </c>
      <c r="I20" s="578">
        <v>168769</v>
      </c>
    </row>
    <row r="21" spans="1:9" s="59" customFormat="1" x14ac:dyDescent="0.25">
      <c r="A21" s="578" t="s">
        <v>375</v>
      </c>
      <c r="B21" s="578">
        <v>206192</v>
      </c>
      <c r="C21" s="578">
        <v>34612</v>
      </c>
      <c r="D21" s="578">
        <v>61245</v>
      </c>
      <c r="E21" s="578">
        <v>27847</v>
      </c>
      <c r="F21" s="578">
        <v>5989</v>
      </c>
      <c r="G21" s="578">
        <v>73763</v>
      </c>
      <c r="H21" s="578">
        <v>2736</v>
      </c>
      <c r="I21" s="578">
        <v>152379</v>
      </c>
    </row>
    <row r="22" spans="1:9" x14ac:dyDescent="0.25">
      <c r="A22" s="578" t="s">
        <v>964</v>
      </c>
      <c r="B22" s="578">
        <v>200130</v>
      </c>
      <c r="C22" s="578">
        <v>32329</v>
      </c>
      <c r="D22" s="578">
        <v>55899</v>
      </c>
      <c r="E22" s="578">
        <v>27245</v>
      </c>
      <c r="F22" s="578">
        <v>5098</v>
      </c>
      <c r="G22" s="578">
        <v>76695</v>
      </c>
      <c r="H22" s="578">
        <v>2864</v>
      </c>
      <c r="I22" s="578">
        <v>144381</v>
      </c>
    </row>
    <row r="23" spans="1:9" x14ac:dyDescent="0.25">
      <c r="A23" s="213" t="s">
        <v>969</v>
      </c>
      <c r="B23" s="578">
        <v>228684</v>
      </c>
      <c r="C23" s="578">
        <v>34801</v>
      </c>
      <c r="D23" s="578">
        <v>64353</v>
      </c>
      <c r="E23" s="578">
        <v>31268</v>
      </c>
      <c r="F23" s="578">
        <v>5701</v>
      </c>
      <c r="G23" s="578">
        <v>88394</v>
      </c>
      <c r="H23" s="578">
        <v>4161</v>
      </c>
      <c r="I23" s="578">
        <v>133865</v>
      </c>
    </row>
    <row r="24" spans="1:9" s="59" customFormat="1" x14ac:dyDescent="0.25">
      <c r="A24" s="578" t="s">
        <v>1014</v>
      </c>
      <c r="B24" s="578">
        <v>168403</v>
      </c>
      <c r="C24" s="578">
        <v>27181</v>
      </c>
      <c r="D24" s="578">
        <v>48703</v>
      </c>
      <c r="E24" s="578">
        <v>25738</v>
      </c>
      <c r="F24" s="578">
        <v>4024</v>
      </c>
      <c r="G24" s="578">
        <v>58956</v>
      </c>
      <c r="H24" s="578">
        <v>3801</v>
      </c>
      <c r="I24" s="578">
        <v>128712</v>
      </c>
    </row>
    <row r="25" spans="1:9" s="59" customFormat="1" x14ac:dyDescent="0.25">
      <c r="A25" s="578" t="s">
        <v>1082</v>
      </c>
      <c r="B25" s="578">
        <v>111041</v>
      </c>
      <c r="C25" s="578">
        <v>19391</v>
      </c>
      <c r="D25" s="578">
        <v>29304</v>
      </c>
      <c r="E25" s="578">
        <v>15777</v>
      </c>
      <c r="F25" s="578">
        <v>2752</v>
      </c>
      <c r="G25" s="578">
        <v>41977</v>
      </c>
      <c r="H25" s="578">
        <v>1833</v>
      </c>
      <c r="I25" s="578">
        <v>139803</v>
      </c>
    </row>
    <row r="27" spans="1:9" s="59" customFormat="1" x14ac:dyDescent="0.25">
      <c r="A27" s="693">
        <v>2019</v>
      </c>
      <c r="B27" s="693"/>
      <c r="C27" s="693"/>
      <c r="D27" s="693"/>
      <c r="E27" s="693"/>
      <c r="F27" s="693"/>
      <c r="G27" s="693"/>
      <c r="H27" s="693"/>
      <c r="I27" s="693"/>
    </row>
    <row r="28" spans="1:9" x14ac:dyDescent="0.25">
      <c r="A28" s="578" t="s">
        <v>1127</v>
      </c>
      <c r="B28" s="578">
        <v>29181</v>
      </c>
      <c r="C28" s="578">
        <v>4425</v>
      </c>
      <c r="D28" s="578">
        <v>13197</v>
      </c>
      <c r="E28" s="578">
        <v>2977</v>
      </c>
      <c r="F28" s="578">
        <v>999</v>
      </c>
      <c r="G28" s="578">
        <v>6487</v>
      </c>
      <c r="H28" s="578">
        <v>1096</v>
      </c>
      <c r="I28" s="578">
        <v>147921</v>
      </c>
    </row>
    <row r="29" spans="1:9" s="59" customFormat="1" x14ac:dyDescent="0.25">
      <c r="A29" s="578" t="s">
        <v>380</v>
      </c>
      <c r="B29" s="578">
        <v>125693</v>
      </c>
      <c r="C29" s="578">
        <v>27330</v>
      </c>
      <c r="D29" s="578">
        <v>43137</v>
      </c>
      <c r="E29" s="578">
        <v>12027</v>
      </c>
      <c r="F29" s="578">
        <v>3568</v>
      </c>
      <c r="G29" s="578">
        <v>37539</v>
      </c>
      <c r="H29" s="578">
        <v>2092</v>
      </c>
      <c r="I29" s="578">
        <v>178760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32" sqref="E32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781</v>
      </c>
      <c r="B2" s="85"/>
      <c r="C2" s="85"/>
      <c r="D2" s="85"/>
      <c r="E2" s="85"/>
      <c r="F2" s="85"/>
      <c r="G2" s="85"/>
      <c r="H2" s="85"/>
    </row>
    <row r="3" spans="1:8" x14ac:dyDescent="0.25">
      <c r="A3" s="250" t="s">
        <v>239</v>
      </c>
      <c r="B3" s="85"/>
      <c r="C3" s="85"/>
      <c r="D3" s="85"/>
      <c r="E3" s="85"/>
      <c r="F3" s="85"/>
      <c r="G3" s="85"/>
      <c r="H3" s="251" t="s">
        <v>679</v>
      </c>
    </row>
    <row r="4" spans="1:8" ht="26.25" x14ac:dyDescent="0.25">
      <c r="A4" s="793"/>
      <c r="B4" s="384" t="s">
        <v>248</v>
      </c>
      <c r="C4" s="794" t="s">
        <v>682</v>
      </c>
      <c r="D4" s="794"/>
      <c r="E4" s="384" t="s">
        <v>242</v>
      </c>
      <c r="F4" s="384" t="s">
        <v>243</v>
      </c>
      <c r="G4" s="384" t="s">
        <v>244</v>
      </c>
      <c r="H4" s="385" t="s">
        <v>245</v>
      </c>
    </row>
    <row r="5" spans="1:8" x14ac:dyDescent="0.25">
      <c r="A5" s="793"/>
      <c r="B5" s="798" t="s">
        <v>240</v>
      </c>
      <c r="C5" s="381" t="s">
        <v>680</v>
      </c>
      <c r="D5" s="381" t="s">
        <v>681</v>
      </c>
      <c r="E5" s="805" t="s">
        <v>249</v>
      </c>
      <c r="F5" s="805" t="s">
        <v>250</v>
      </c>
      <c r="G5" s="805" t="s">
        <v>251</v>
      </c>
      <c r="H5" s="804" t="s">
        <v>252</v>
      </c>
    </row>
    <row r="6" spans="1:8" x14ac:dyDescent="0.25">
      <c r="A6" s="793"/>
      <c r="B6" s="799"/>
      <c r="C6" s="98" t="s">
        <v>254</v>
      </c>
      <c r="D6" s="98" t="s">
        <v>255</v>
      </c>
      <c r="E6" s="738"/>
      <c r="F6" s="738"/>
      <c r="G6" s="738"/>
      <c r="H6" s="740"/>
    </row>
    <row r="7" spans="1:8" x14ac:dyDescent="0.25">
      <c r="A7" s="79">
        <v>2014</v>
      </c>
      <c r="B7" s="148">
        <v>1908874</v>
      </c>
      <c r="C7" s="148">
        <v>323910</v>
      </c>
      <c r="D7" s="148">
        <v>615662</v>
      </c>
      <c r="E7" s="148">
        <v>312270</v>
      </c>
      <c r="F7" s="148">
        <v>56086</v>
      </c>
      <c r="G7" s="148">
        <v>570009</v>
      </c>
      <c r="H7" s="148">
        <v>30937</v>
      </c>
    </row>
    <row r="8" spans="1:8" x14ac:dyDescent="0.25">
      <c r="A8" s="79">
        <v>2015</v>
      </c>
      <c r="B8" s="148">
        <v>2139793</v>
      </c>
      <c r="C8" s="148">
        <v>375711</v>
      </c>
      <c r="D8" s="148">
        <v>687889</v>
      </c>
      <c r="E8" s="148">
        <v>337548</v>
      </c>
      <c r="F8" s="148">
        <v>64451</v>
      </c>
      <c r="G8" s="148">
        <v>642611</v>
      </c>
      <c r="H8" s="148">
        <v>31583</v>
      </c>
    </row>
    <row r="9" spans="1:8" x14ac:dyDescent="0.25">
      <c r="A9" s="79">
        <v>2016</v>
      </c>
      <c r="B9" s="148">
        <v>2107004</v>
      </c>
      <c r="C9" s="148">
        <v>356595</v>
      </c>
      <c r="D9" s="148">
        <v>671160</v>
      </c>
      <c r="E9" s="148">
        <v>339637</v>
      </c>
      <c r="F9" s="148">
        <v>60732</v>
      </c>
      <c r="G9" s="148">
        <v>642028</v>
      </c>
      <c r="H9" s="148">
        <v>36852</v>
      </c>
    </row>
    <row r="10" spans="1:8" x14ac:dyDescent="0.25">
      <c r="A10" s="79">
        <v>2017</v>
      </c>
      <c r="B10" s="148">
        <v>2069161</v>
      </c>
      <c r="C10" s="148">
        <v>368351</v>
      </c>
      <c r="D10" s="148">
        <v>645544</v>
      </c>
      <c r="E10" s="148">
        <v>321056</v>
      </c>
      <c r="F10" s="148">
        <v>59964</v>
      </c>
      <c r="G10" s="148">
        <v>638851</v>
      </c>
      <c r="H10" s="148">
        <v>35395</v>
      </c>
    </row>
    <row r="11" spans="1:8" x14ac:dyDescent="0.25">
      <c r="A11" s="79">
        <v>2018</v>
      </c>
      <c r="B11" s="148">
        <v>2018213</v>
      </c>
      <c r="C11" s="148">
        <v>338846</v>
      </c>
      <c r="D11" s="148">
        <v>659568</v>
      </c>
      <c r="E11" s="148">
        <v>276724</v>
      </c>
      <c r="F11" s="148">
        <v>61229</v>
      </c>
      <c r="G11" s="148">
        <v>647612</v>
      </c>
      <c r="H11" s="148">
        <v>34221</v>
      </c>
    </row>
    <row r="12" spans="1:8" x14ac:dyDescent="0.25">
      <c r="A12" s="578"/>
      <c r="B12" s="253"/>
      <c r="C12" s="253"/>
      <c r="D12" s="253"/>
      <c r="E12" s="253"/>
      <c r="F12" s="253"/>
      <c r="G12" s="253"/>
      <c r="H12" s="253"/>
    </row>
    <row r="13" spans="1:8" x14ac:dyDescent="0.25">
      <c r="A13" s="652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578" t="s">
        <v>380</v>
      </c>
      <c r="B14" s="109">
        <v>87877</v>
      </c>
      <c r="C14" s="109">
        <v>13863</v>
      </c>
      <c r="D14" s="109">
        <v>42339</v>
      </c>
      <c r="E14" s="109">
        <v>10683</v>
      </c>
      <c r="F14" s="109">
        <v>2765</v>
      </c>
      <c r="G14" s="109">
        <v>16964</v>
      </c>
      <c r="H14" s="109">
        <v>1263</v>
      </c>
    </row>
    <row r="15" spans="1:8" s="78" customFormat="1" x14ac:dyDescent="0.25">
      <c r="A15" s="578" t="s">
        <v>370</v>
      </c>
      <c r="B15" s="109">
        <v>115775</v>
      </c>
      <c r="C15" s="109">
        <v>20597</v>
      </c>
      <c r="D15" s="109">
        <v>48670</v>
      </c>
      <c r="E15" s="109">
        <f>10396+2854</f>
        <v>13250</v>
      </c>
      <c r="F15" s="109">
        <f>4406+30</f>
        <v>4436</v>
      </c>
      <c r="G15" s="109">
        <v>26745</v>
      </c>
      <c r="H15" s="109">
        <f>831+1246</f>
        <v>2077</v>
      </c>
    </row>
    <row r="16" spans="1:8" x14ac:dyDescent="0.25">
      <c r="A16" s="533" t="s">
        <v>928</v>
      </c>
      <c r="B16" s="534">
        <v>198412</v>
      </c>
      <c r="C16" s="534">
        <v>36517</v>
      </c>
      <c r="D16" s="534">
        <v>64541</v>
      </c>
      <c r="E16" s="534">
        <v>27328</v>
      </c>
      <c r="F16" s="534">
        <v>6526</v>
      </c>
      <c r="G16" s="534">
        <v>58965</v>
      </c>
      <c r="H16" s="534">
        <v>4535</v>
      </c>
    </row>
    <row r="17" spans="1:8" x14ac:dyDescent="0.25">
      <c r="A17" s="533" t="s">
        <v>764</v>
      </c>
      <c r="B17" s="534">
        <v>205901</v>
      </c>
      <c r="C17" s="534">
        <v>34934</v>
      </c>
      <c r="D17" s="534">
        <v>69847</v>
      </c>
      <c r="E17" s="534">
        <v>26945</v>
      </c>
      <c r="F17" s="534">
        <v>7674</v>
      </c>
      <c r="G17" s="534">
        <v>62560</v>
      </c>
      <c r="H17" s="534">
        <v>3941</v>
      </c>
    </row>
    <row r="18" spans="1:8" x14ac:dyDescent="0.25">
      <c r="A18" s="578" t="s">
        <v>901</v>
      </c>
      <c r="B18" s="578">
        <v>193158</v>
      </c>
      <c r="C18" s="578">
        <v>33631</v>
      </c>
      <c r="D18" s="578">
        <v>61269</v>
      </c>
      <c r="E18" s="578">
        <v>25877</v>
      </c>
      <c r="F18" s="578">
        <v>6708</v>
      </c>
      <c r="G18" s="578">
        <v>62363</v>
      </c>
      <c r="H18" s="578">
        <v>3310</v>
      </c>
    </row>
    <row r="19" spans="1:8" s="59" customFormat="1" x14ac:dyDescent="0.25">
      <c r="A19" s="578" t="s">
        <v>630</v>
      </c>
      <c r="B19" s="578">
        <v>199011</v>
      </c>
      <c r="C19" s="578">
        <v>34610</v>
      </c>
      <c r="D19" s="578">
        <v>62495</v>
      </c>
      <c r="E19" s="578">
        <f>21298+13445</f>
        <v>34743</v>
      </c>
      <c r="F19" s="578">
        <f>6190+65</f>
        <v>6255</v>
      </c>
      <c r="G19" s="578">
        <v>58090</v>
      </c>
      <c r="H19" s="578">
        <v>2818</v>
      </c>
    </row>
    <row r="20" spans="1:8" s="59" customFormat="1" x14ac:dyDescent="0.25">
      <c r="A20" s="578" t="s">
        <v>375</v>
      </c>
      <c r="B20" s="578">
        <v>221738</v>
      </c>
      <c r="C20" s="578">
        <v>37984</v>
      </c>
      <c r="D20" s="578">
        <v>65767</v>
      </c>
      <c r="E20" s="578">
        <v>30081</v>
      </c>
      <c r="F20" s="578">
        <v>6203</v>
      </c>
      <c r="G20" s="578">
        <v>78903</v>
      </c>
      <c r="H20" s="578">
        <v>2800</v>
      </c>
    </row>
    <row r="21" spans="1:8" x14ac:dyDescent="0.25">
      <c r="A21" s="213" t="s">
        <v>964</v>
      </c>
      <c r="B21" s="578">
        <v>208272</v>
      </c>
      <c r="C21" s="578">
        <v>32237</v>
      </c>
      <c r="D21" s="578">
        <v>61049</v>
      </c>
      <c r="E21" s="578">
        <v>26505</v>
      </c>
      <c r="F21" s="578">
        <v>5749</v>
      </c>
      <c r="G21" s="578">
        <v>80105</v>
      </c>
      <c r="H21" s="578">
        <v>2627</v>
      </c>
    </row>
    <row r="22" spans="1:8" x14ac:dyDescent="0.25">
      <c r="A22" s="578" t="s">
        <v>969</v>
      </c>
      <c r="B22" s="578">
        <v>236223</v>
      </c>
      <c r="C22" s="578">
        <v>35921</v>
      </c>
      <c r="D22" s="578">
        <v>67862</v>
      </c>
      <c r="E22" s="578">
        <v>31504</v>
      </c>
      <c r="F22" s="578">
        <v>6234</v>
      </c>
      <c r="G22" s="578">
        <v>91040</v>
      </c>
      <c r="H22" s="578">
        <v>3656</v>
      </c>
    </row>
    <row r="23" spans="1:8" s="59" customFormat="1" x14ac:dyDescent="0.25">
      <c r="A23" s="578" t="s">
        <v>1014</v>
      </c>
      <c r="B23" s="578">
        <v>174757</v>
      </c>
      <c r="C23" s="578">
        <v>29903</v>
      </c>
      <c r="D23" s="578">
        <v>50205</v>
      </c>
      <c r="E23" s="578">
        <v>24622</v>
      </c>
      <c r="F23" s="578">
        <v>4356</v>
      </c>
      <c r="G23" s="578">
        <v>61518</v>
      </c>
      <c r="H23" s="578">
        <v>4153</v>
      </c>
    </row>
    <row r="24" spans="1:8" s="59" customFormat="1" x14ac:dyDescent="0.25">
      <c r="A24" s="578" t="s">
        <v>1082</v>
      </c>
      <c r="B24" s="578">
        <v>100485</v>
      </c>
      <c r="C24" s="578">
        <v>15745</v>
      </c>
      <c r="D24" s="578">
        <v>32383</v>
      </c>
      <c r="E24" s="578">
        <v>15212</v>
      </c>
      <c r="F24" s="578">
        <v>2275</v>
      </c>
      <c r="G24" s="578">
        <v>32847</v>
      </c>
      <c r="H24" s="578">
        <v>2016</v>
      </c>
    </row>
    <row r="25" spans="1:8" x14ac:dyDescent="0.25">
      <c r="A25" s="59"/>
      <c r="B25" s="59"/>
      <c r="C25" s="59"/>
      <c r="D25" s="59"/>
      <c r="E25" s="59"/>
      <c r="F25" s="59"/>
      <c r="G25" s="59"/>
      <c r="H25" s="59"/>
    </row>
    <row r="26" spans="1:8" x14ac:dyDescent="0.25">
      <c r="A26" s="693">
        <v>2019</v>
      </c>
    </row>
    <row r="27" spans="1:8" s="59" customFormat="1" x14ac:dyDescent="0.25">
      <c r="A27" s="578" t="s">
        <v>1127</v>
      </c>
      <c r="B27" s="578">
        <v>13580</v>
      </c>
      <c r="C27" s="578">
        <v>2543</v>
      </c>
      <c r="D27" s="578">
        <v>7172</v>
      </c>
      <c r="E27" s="578">
        <v>665</v>
      </c>
      <c r="F27" s="578">
        <v>211</v>
      </c>
      <c r="G27" s="578">
        <v>2837</v>
      </c>
      <c r="H27" s="578">
        <v>152</v>
      </c>
    </row>
    <row r="28" spans="1:8" x14ac:dyDescent="0.25">
      <c r="A28" s="578" t="s">
        <v>1138</v>
      </c>
      <c r="B28" s="578">
        <v>95893</v>
      </c>
      <c r="C28" s="578">
        <v>23354</v>
      </c>
      <c r="D28" s="578">
        <v>32130</v>
      </c>
      <c r="E28" s="578">
        <v>6234</v>
      </c>
      <c r="F28" s="578">
        <v>1853</v>
      </c>
      <c r="G28" s="578">
        <v>30863</v>
      </c>
      <c r="H28" s="578">
        <v>1459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G28" sqref="G28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36" t="s">
        <v>672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00"/>
      <c r="B3" s="703" t="s">
        <v>696</v>
      </c>
      <c r="C3" s="703"/>
      <c r="D3" s="703"/>
      <c r="E3" s="703" t="s">
        <v>1</v>
      </c>
      <c r="F3" s="703"/>
      <c r="G3" s="703"/>
      <c r="H3" s="703" t="s">
        <v>2</v>
      </c>
      <c r="I3" s="704"/>
    </row>
    <row r="4" spans="1:10" x14ac:dyDescent="0.25">
      <c r="A4" s="701"/>
      <c r="B4" s="705" t="s">
        <v>697</v>
      </c>
      <c r="C4" s="705"/>
      <c r="D4" s="705"/>
      <c r="E4" s="705" t="s">
        <v>3</v>
      </c>
      <c r="F4" s="705"/>
      <c r="G4" s="705"/>
      <c r="H4" s="705" t="s">
        <v>4</v>
      </c>
      <c r="I4" s="706"/>
    </row>
    <row r="5" spans="1:10" x14ac:dyDescent="0.25">
      <c r="A5" s="701"/>
      <c r="B5" s="231" t="s">
        <v>5</v>
      </c>
      <c r="C5" s="231" t="s">
        <v>6</v>
      </c>
      <c r="D5" s="231" t="s">
        <v>7</v>
      </c>
      <c r="E5" s="231" t="s">
        <v>5</v>
      </c>
      <c r="F5" s="231" t="s">
        <v>6</v>
      </c>
      <c r="G5" s="231" t="s">
        <v>7</v>
      </c>
      <c r="H5" s="231" t="s">
        <v>8</v>
      </c>
      <c r="I5" s="232" t="s">
        <v>9</v>
      </c>
    </row>
    <row r="6" spans="1:10" x14ac:dyDescent="0.25">
      <c r="A6" s="702"/>
      <c r="B6" s="233" t="s">
        <v>10</v>
      </c>
      <c r="C6" s="233" t="s">
        <v>11</v>
      </c>
      <c r="D6" s="233" t="s">
        <v>12</v>
      </c>
      <c r="E6" s="233" t="s">
        <v>10</v>
      </c>
      <c r="F6" s="233" t="s">
        <v>11</v>
      </c>
      <c r="G6" s="233" t="s">
        <v>12</v>
      </c>
      <c r="H6" s="233" t="s">
        <v>13</v>
      </c>
      <c r="I6" s="234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35" t="s">
        <v>15</v>
      </c>
      <c r="B8" s="347">
        <v>2118</v>
      </c>
      <c r="C8" s="347">
        <v>1073</v>
      </c>
      <c r="D8" s="347">
        <v>1045</v>
      </c>
      <c r="E8" s="347">
        <v>4111</v>
      </c>
      <c r="F8" s="347">
        <v>2018</v>
      </c>
      <c r="G8" s="347">
        <v>2093</v>
      </c>
      <c r="H8" s="124">
        <v>839</v>
      </c>
      <c r="I8" s="124">
        <v>160</v>
      </c>
    </row>
    <row r="9" spans="1:10" s="59" customFormat="1" x14ac:dyDescent="0.25">
      <c r="A9" s="335" t="s">
        <v>16</v>
      </c>
      <c r="B9" s="135">
        <v>2116</v>
      </c>
      <c r="C9" s="135">
        <v>1116</v>
      </c>
      <c r="D9" s="135">
        <v>1000</v>
      </c>
      <c r="E9" s="135">
        <v>3448</v>
      </c>
      <c r="F9" s="135">
        <v>1753</v>
      </c>
      <c r="G9" s="135">
        <v>1695</v>
      </c>
      <c r="H9" s="135">
        <v>1653</v>
      </c>
      <c r="I9" s="135">
        <v>268</v>
      </c>
    </row>
    <row r="10" spans="1:10" s="59" customFormat="1" x14ac:dyDescent="0.25">
      <c r="A10" s="335" t="s">
        <v>17</v>
      </c>
      <c r="B10" s="347">
        <v>2528</v>
      </c>
      <c r="C10" s="347">
        <v>1331</v>
      </c>
      <c r="D10" s="347">
        <v>1197</v>
      </c>
      <c r="E10" s="347">
        <v>3209</v>
      </c>
      <c r="F10" s="347">
        <v>1650</v>
      </c>
      <c r="G10" s="347">
        <v>1559</v>
      </c>
      <c r="H10" s="347">
        <v>2294</v>
      </c>
      <c r="I10" s="347">
        <v>240</v>
      </c>
      <c r="J10" s="266"/>
    </row>
    <row r="11" spans="1:10" s="59" customFormat="1" x14ac:dyDescent="0.25">
      <c r="A11" s="273" t="s">
        <v>18</v>
      </c>
      <c r="B11" s="68">
        <v>2286</v>
      </c>
      <c r="C11" s="68">
        <v>1169</v>
      </c>
      <c r="D11" s="68">
        <v>1118</v>
      </c>
      <c r="E11" s="68">
        <v>3486</v>
      </c>
      <c r="F11" s="68">
        <v>1767</v>
      </c>
      <c r="G11" s="68">
        <v>1717</v>
      </c>
      <c r="H11" s="68">
        <v>1449</v>
      </c>
      <c r="I11" s="68">
        <v>258</v>
      </c>
    </row>
    <row r="12" spans="1:10" s="59" customFormat="1" x14ac:dyDescent="0.25">
      <c r="A12" s="124">
        <v>2018</v>
      </c>
      <c r="B12" s="124"/>
      <c r="C12" s="124"/>
      <c r="D12" s="124"/>
      <c r="E12" s="124"/>
      <c r="F12" s="124"/>
      <c r="G12" s="124"/>
      <c r="H12" s="124"/>
      <c r="I12" s="124"/>
    </row>
    <row r="13" spans="1:10" s="59" customFormat="1" x14ac:dyDescent="0.25">
      <c r="A13" s="335" t="s">
        <v>15</v>
      </c>
      <c r="B13" s="347">
        <v>2093</v>
      </c>
      <c r="C13" s="347">
        <v>1079</v>
      </c>
      <c r="D13" s="347">
        <v>1014</v>
      </c>
      <c r="E13" s="347">
        <v>4123</v>
      </c>
      <c r="F13" s="347">
        <v>2062</v>
      </c>
      <c r="G13" s="347">
        <v>2061</v>
      </c>
      <c r="H13" s="124">
        <v>902</v>
      </c>
      <c r="I13" s="124">
        <v>177</v>
      </c>
    </row>
    <row r="14" spans="1:10" s="59" customFormat="1" x14ac:dyDescent="0.25">
      <c r="A14" s="335" t="s">
        <v>16</v>
      </c>
      <c r="B14" s="68">
        <v>2087</v>
      </c>
      <c r="C14" s="68">
        <v>1096</v>
      </c>
      <c r="D14" s="68">
        <v>991</v>
      </c>
      <c r="E14" s="68">
        <v>3522</v>
      </c>
      <c r="F14" s="68">
        <v>1767</v>
      </c>
      <c r="G14" s="68">
        <v>1755</v>
      </c>
      <c r="H14" s="68">
        <v>1658</v>
      </c>
      <c r="I14" s="68">
        <v>232</v>
      </c>
    </row>
    <row r="15" spans="1:10" s="59" customFormat="1" x14ac:dyDescent="0.25">
      <c r="A15" s="335" t="s">
        <v>17</v>
      </c>
      <c r="B15" s="68">
        <v>2576</v>
      </c>
      <c r="C15" s="68">
        <v>1305</v>
      </c>
      <c r="D15" s="68">
        <v>1271</v>
      </c>
      <c r="E15" s="68">
        <v>3241</v>
      </c>
      <c r="F15" s="68">
        <v>1667</v>
      </c>
      <c r="G15" s="68">
        <v>1574</v>
      </c>
      <c r="H15" s="68">
        <v>2253</v>
      </c>
      <c r="I15" s="68">
        <v>217</v>
      </c>
    </row>
    <row r="16" spans="1:10" s="59" customFormat="1" x14ac:dyDescent="0.25">
      <c r="A16" s="581" t="s">
        <v>18</v>
      </c>
      <c r="B16" s="517">
        <v>2416</v>
      </c>
      <c r="C16" s="517">
        <v>1269</v>
      </c>
      <c r="D16" s="517">
        <v>1147</v>
      </c>
      <c r="E16" s="517">
        <v>3613</v>
      </c>
      <c r="F16" s="517">
        <v>1848</v>
      </c>
      <c r="G16" s="517">
        <v>1765</v>
      </c>
      <c r="H16" s="517">
        <v>1385</v>
      </c>
      <c r="I16" s="517">
        <v>299</v>
      </c>
    </row>
    <row r="17" s="59" customFormat="1" x14ac:dyDescent="0.25"/>
    <row r="18" s="59" customFormat="1" x14ac:dyDescent="0.25"/>
    <row r="19" s="59" customFormat="1" x14ac:dyDescent="0.25"/>
    <row r="20" s="59" customFormat="1" x14ac:dyDescent="0.25"/>
    <row r="21" s="59" customFormat="1" x14ac:dyDescent="0.25"/>
    <row r="22" s="59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14" sqref="A14:G28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56" t="s">
        <v>257</v>
      </c>
      <c r="B1" s="67"/>
      <c r="C1" s="67"/>
      <c r="D1" s="67"/>
      <c r="E1" s="67"/>
      <c r="F1" s="67"/>
      <c r="G1" s="67"/>
    </row>
    <row r="2" spans="1:7" x14ac:dyDescent="0.25">
      <c r="A2" s="254" t="s">
        <v>554</v>
      </c>
      <c r="B2" s="67"/>
      <c r="C2" s="67"/>
      <c r="D2" s="67"/>
      <c r="E2" s="67"/>
      <c r="F2" s="67"/>
      <c r="G2" s="67"/>
    </row>
    <row r="3" spans="1:7" x14ac:dyDescent="0.25">
      <c r="A3" s="257"/>
      <c r="B3" s="67"/>
      <c r="C3" s="67"/>
      <c r="D3" s="67"/>
      <c r="E3" s="67"/>
      <c r="F3" s="67"/>
      <c r="G3" s="258" t="s">
        <v>843</v>
      </c>
    </row>
    <row r="4" spans="1:7" ht="26.25" x14ac:dyDescent="0.25">
      <c r="A4" s="807"/>
      <c r="B4" s="184" t="s">
        <v>258</v>
      </c>
      <c r="C4" s="184" t="s">
        <v>259</v>
      </c>
      <c r="D4" s="184" t="s">
        <v>260</v>
      </c>
      <c r="E4" s="184" t="s">
        <v>261</v>
      </c>
      <c r="F4" s="184" t="s">
        <v>262</v>
      </c>
      <c r="G4" s="252" t="s">
        <v>263</v>
      </c>
    </row>
    <row r="5" spans="1:7" x14ac:dyDescent="0.25">
      <c r="A5" s="808"/>
      <c r="B5" s="798" t="s">
        <v>264</v>
      </c>
      <c r="C5" s="798" t="s">
        <v>265</v>
      </c>
      <c r="D5" s="798" t="s">
        <v>266</v>
      </c>
      <c r="E5" s="798" t="s">
        <v>267</v>
      </c>
      <c r="F5" s="798" t="s">
        <v>268</v>
      </c>
      <c r="G5" s="802" t="s">
        <v>269</v>
      </c>
    </row>
    <row r="6" spans="1:7" x14ac:dyDescent="0.25">
      <c r="A6" s="809"/>
      <c r="B6" s="797"/>
      <c r="C6" s="797"/>
      <c r="D6" s="797"/>
      <c r="E6" s="797"/>
      <c r="F6" s="797"/>
      <c r="G6" s="806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628"/>
      <c r="C12" s="367"/>
      <c r="D12" s="367"/>
      <c r="E12" s="367"/>
      <c r="F12" s="367"/>
      <c r="G12" s="367"/>
    </row>
    <row r="13" spans="1:7" x14ac:dyDescent="0.25">
      <c r="A13" s="560">
        <v>2018</v>
      </c>
      <c r="B13" s="506"/>
      <c r="C13" s="506"/>
      <c r="D13" s="506"/>
      <c r="E13" s="506"/>
      <c r="F13" s="506"/>
      <c r="G13" s="506"/>
    </row>
    <row r="14" spans="1:7" x14ac:dyDescent="0.25">
      <c r="A14" s="578" t="s">
        <v>380</v>
      </c>
      <c r="B14" s="630">
        <v>107.2</v>
      </c>
      <c r="C14" s="630">
        <v>92.7</v>
      </c>
      <c r="D14" s="506">
        <v>135.69999999999999</v>
      </c>
      <c r="E14" s="506">
        <v>81.599999999999994</v>
      </c>
      <c r="F14" s="506">
        <v>102.3</v>
      </c>
      <c r="G14" s="506">
        <v>91</v>
      </c>
    </row>
    <row r="15" spans="1:7" s="59" customFormat="1" x14ac:dyDescent="0.25">
      <c r="A15" s="578" t="s">
        <v>370</v>
      </c>
      <c r="B15" s="629">
        <v>121.24601989999999</v>
      </c>
      <c r="C15" s="629">
        <v>98.015838200000005</v>
      </c>
      <c r="D15" s="629">
        <v>163.9692905</v>
      </c>
      <c r="E15" s="629">
        <v>87.734380999999999</v>
      </c>
      <c r="F15" s="629">
        <v>111.2497307</v>
      </c>
      <c r="G15" s="629">
        <v>98.025182799999996</v>
      </c>
    </row>
    <row r="16" spans="1:7" x14ac:dyDescent="0.25">
      <c r="A16" s="578" t="s">
        <v>580</v>
      </c>
      <c r="B16" s="108">
        <v>111.7325404</v>
      </c>
      <c r="C16" s="108">
        <v>97.707374299999998</v>
      </c>
      <c r="D16" s="277">
        <v>131.60735600000001</v>
      </c>
      <c r="E16" s="277">
        <v>131.13492170000001</v>
      </c>
      <c r="F16" s="277">
        <v>117.0136942</v>
      </c>
      <c r="G16" s="277">
        <v>94.876463299999998</v>
      </c>
    </row>
    <row r="17" spans="1:7" x14ac:dyDescent="0.25">
      <c r="A17" s="578" t="s">
        <v>372</v>
      </c>
      <c r="B17" s="277">
        <v>122.305149</v>
      </c>
      <c r="C17" s="277">
        <v>114.70996239999999</v>
      </c>
      <c r="D17" s="277">
        <v>142.77462610000001</v>
      </c>
      <c r="E17" s="277">
        <v>123.01342080000001</v>
      </c>
      <c r="F17" s="277">
        <v>128.00147340000001</v>
      </c>
      <c r="G17" s="277">
        <v>100.0416357</v>
      </c>
    </row>
    <row r="18" spans="1:7" x14ac:dyDescent="0.25">
      <c r="A18" s="578" t="s">
        <v>373</v>
      </c>
      <c r="B18" s="277">
        <v>113.2173773</v>
      </c>
      <c r="C18" s="277">
        <v>110.75317560000001</v>
      </c>
      <c r="D18" s="277">
        <v>120.1543669</v>
      </c>
      <c r="E18" s="277">
        <v>100.4891229</v>
      </c>
      <c r="F18" s="277">
        <v>108.6400076</v>
      </c>
      <c r="G18" s="277">
        <v>110.1691371</v>
      </c>
    </row>
    <row r="19" spans="1:7" x14ac:dyDescent="0.25">
      <c r="A19" s="578" t="s">
        <v>630</v>
      </c>
      <c r="B19" s="277">
        <v>123.5</v>
      </c>
      <c r="C19" s="407">
        <v>120.0893794</v>
      </c>
      <c r="D19" s="407">
        <v>143.00722429999999</v>
      </c>
      <c r="E19" s="407">
        <v>105.0095287</v>
      </c>
      <c r="F19" s="407">
        <v>100.3113178</v>
      </c>
      <c r="G19" s="407">
        <v>106.4865595</v>
      </c>
    </row>
    <row r="20" spans="1:7" s="59" customFormat="1" x14ac:dyDescent="0.25">
      <c r="A20" s="578" t="s">
        <v>375</v>
      </c>
      <c r="B20" s="277">
        <v>101.4429379</v>
      </c>
      <c r="C20" s="277">
        <v>106.63544640000001</v>
      </c>
      <c r="D20" s="277">
        <v>100.6485678</v>
      </c>
      <c r="E20" s="277">
        <v>114.59168560000001</v>
      </c>
      <c r="F20" s="277">
        <v>61.226180200000002</v>
      </c>
      <c r="G20" s="277">
        <v>98.871155200000004</v>
      </c>
    </row>
    <row r="21" spans="1:7" x14ac:dyDescent="0.25">
      <c r="A21" s="216" t="s">
        <v>1084</v>
      </c>
      <c r="B21" s="277">
        <v>115.6154508</v>
      </c>
      <c r="C21" s="277">
        <v>120.7583412</v>
      </c>
      <c r="D21" s="277">
        <v>116.0913997</v>
      </c>
      <c r="E21" s="277">
        <v>146.62819579999999</v>
      </c>
      <c r="F21" s="277">
        <v>92.742553799999996</v>
      </c>
      <c r="G21" s="277">
        <v>103.5084598</v>
      </c>
    </row>
    <row r="22" spans="1:7" s="59" customFormat="1" x14ac:dyDescent="0.25">
      <c r="A22" s="578" t="s">
        <v>377</v>
      </c>
      <c r="B22" s="277">
        <v>120.0927741</v>
      </c>
      <c r="C22" s="277">
        <v>132.58227780000001</v>
      </c>
      <c r="D22" s="277">
        <v>93.483698399999994</v>
      </c>
      <c r="E22" s="277">
        <v>185.85198339999999</v>
      </c>
      <c r="F22" s="277">
        <v>107.5050463</v>
      </c>
      <c r="G22" s="277">
        <v>129.35828280000001</v>
      </c>
    </row>
    <row r="23" spans="1:7" s="59" customFormat="1" x14ac:dyDescent="0.25">
      <c r="A23" s="578" t="s">
        <v>378</v>
      </c>
      <c r="B23" s="277">
        <v>115.497927</v>
      </c>
      <c r="C23" s="277">
        <v>121.2081661</v>
      </c>
      <c r="D23" s="277">
        <v>109.8860395</v>
      </c>
      <c r="E23" s="277">
        <v>149.77267090000001</v>
      </c>
      <c r="F23" s="277">
        <v>93.029919899999996</v>
      </c>
      <c r="G23" s="277">
        <v>111.2726916</v>
      </c>
    </row>
    <row r="24" spans="1:7" x14ac:dyDescent="0.25">
      <c r="A24" s="467" t="s">
        <v>379</v>
      </c>
      <c r="B24" s="277">
        <v>115.3651662</v>
      </c>
      <c r="C24" s="277">
        <v>101.7125648</v>
      </c>
      <c r="D24" s="277">
        <v>129.34683039999999</v>
      </c>
      <c r="E24" s="277">
        <v>139.87972210000001</v>
      </c>
      <c r="F24" s="277">
        <v>85.171744399999994</v>
      </c>
      <c r="G24" s="277">
        <v>112.03376729999999</v>
      </c>
    </row>
    <row r="25" spans="1:7" x14ac:dyDescent="0.25">
      <c r="A25" s="467"/>
      <c r="B25" s="277"/>
      <c r="C25" s="277"/>
      <c r="D25" s="277"/>
      <c r="E25" s="277"/>
      <c r="F25" s="277"/>
      <c r="G25" s="277"/>
    </row>
    <row r="26" spans="1:7" x14ac:dyDescent="0.25">
      <c r="A26" s="663">
        <v>2019</v>
      </c>
      <c r="B26" s="277"/>
      <c r="C26" s="277"/>
      <c r="D26" s="277"/>
      <c r="E26" s="277"/>
      <c r="F26" s="277"/>
      <c r="G26" s="277"/>
    </row>
    <row r="27" spans="1:7" s="59" customFormat="1" ht="13.5" customHeight="1" x14ac:dyDescent="0.25">
      <c r="A27" s="578" t="s">
        <v>1141</v>
      </c>
      <c r="B27" s="277">
        <v>83.1</v>
      </c>
      <c r="C27" s="277">
        <v>62</v>
      </c>
      <c r="D27" s="277">
        <v>101.4</v>
      </c>
      <c r="E27" s="277">
        <v>108.8</v>
      </c>
      <c r="F27" s="277">
        <v>70.3</v>
      </c>
      <c r="G27" s="277">
        <v>78.599999999999994</v>
      </c>
    </row>
    <row r="28" spans="1:7" ht="20.25" customHeight="1" x14ac:dyDescent="0.25">
      <c r="A28" s="891" t="s">
        <v>1142</v>
      </c>
      <c r="B28" s="892">
        <v>94.7</v>
      </c>
      <c r="C28" s="892">
        <v>91.8</v>
      </c>
      <c r="D28" s="892">
        <v>101.6</v>
      </c>
      <c r="E28" s="892">
        <v>117.2</v>
      </c>
      <c r="F28" s="892">
        <v>86.4</v>
      </c>
      <c r="G28" s="892">
        <v>84.4</v>
      </c>
    </row>
    <row r="29" spans="1:7" ht="15.75" x14ac:dyDescent="0.25">
      <c r="A29" s="135" t="s">
        <v>1016</v>
      </c>
      <c r="B29" s="135"/>
    </row>
    <row r="30" spans="1:7" x14ac:dyDescent="0.25">
      <c r="A30" s="526" t="s">
        <v>1015</v>
      </c>
      <c r="B30" s="135"/>
      <c r="C30"/>
      <c r="D30"/>
      <c r="E30"/>
      <c r="F30"/>
      <c r="G30"/>
    </row>
    <row r="31" spans="1:7" x14ac:dyDescent="0.25">
      <c r="A31" s="526"/>
      <c r="B31" s="135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C38" sqref="C38:P38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6" t="s">
        <v>642</v>
      </c>
      <c r="B2" s="75"/>
      <c r="C2" s="75"/>
    </row>
    <row r="3" spans="1:16" x14ac:dyDescent="0.25">
      <c r="A3" s="61"/>
      <c r="B3" s="75"/>
      <c r="C3" s="75"/>
      <c r="D3" s="334"/>
      <c r="E3" s="334"/>
      <c r="F3" s="334"/>
      <c r="G3" s="334"/>
      <c r="L3" s="457"/>
      <c r="M3" s="457"/>
      <c r="N3" s="457"/>
      <c r="P3" s="457" t="s">
        <v>845</v>
      </c>
    </row>
    <row r="4" spans="1:16" x14ac:dyDescent="0.25">
      <c r="A4" s="810"/>
      <c r="B4" s="811"/>
      <c r="C4" s="812">
        <v>2018</v>
      </c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4"/>
      <c r="O4" s="712">
        <v>2019</v>
      </c>
      <c r="P4" s="713"/>
    </row>
    <row r="5" spans="1:16" ht="30" x14ac:dyDescent="0.25">
      <c r="A5" s="810"/>
      <c r="B5" s="811"/>
      <c r="C5" s="812"/>
      <c r="D5" s="468" t="s">
        <v>632</v>
      </c>
      <c r="E5" s="503" t="s">
        <v>633</v>
      </c>
      <c r="F5" s="503" t="s">
        <v>662</v>
      </c>
      <c r="G5" s="512" t="s">
        <v>634</v>
      </c>
      <c r="H5" s="527" t="s">
        <v>664</v>
      </c>
      <c r="I5" s="527" t="s">
        <v>965</v>
      </c>
      <c r="J5" s="542" t="s">
        <v>970</v>
      </c>
      <c r="K5" s="378" t="s">
        <v>1017</v>
      </c>
      <c r="L5" s="378" t="s">
        <v>635</v>
      </c>
      <c r="M5" s="573" t="s">
        <v>799</v>
      </c>
      <c r="N5" s="573" t="s">
        <v>1128</v>
      </c>
      <c r="O5" s="468" t="s">
        <v>1143</v>
      </c>
      <c r="P5" s="468" t="s">
        <v>1144</v>
      </c>
    </row>
    <row r="6" spans="1:16" ht="25.5" x14ac:dyDescent="0.25">
      <c r="A6" s="62" t="s">
        <v>140</v>
      </c>
      <c r="B6" s="318" t="s">
        <v>141</v>
      </c>
      <c r="C6" s="460">
        <v>102.175151775</v>
      </c>
      <c r="D6" s="504">
        <v>85.026778500000006</v>
      </c>
      <c r="E6" s="551">
        <v>92.283145899999994</v>
      </c>
      <c r="F6" s="551">
        <v>80.522220599999997</v>
      </c>
      <c r="G6" s="552">
        <v>99.379494800000003</v>
      </c>
      <c r="H6" s="513">
        <v>91.320189099999993</v>
      </c>
      <c r="I6" s="535">
        <v>112.2841949</v>
      </c>
      <c r="J6" s="552">
        <v>102.70947099999999</v>
      </c>
      <c r="K6" s="552">
        <v>121.0098686</v>
      </c>
      <c r="L6" s="504">
        <v>126.8647244</v>
      </c>
      <c r="M6" s="465">
        <v>131.34691290000001</v>
      </c>
      <c r="N6" s="465">
        <v>105.77023130000001</v>
      </c>
      <c r="O6" s="465">
        <v>54.57</v>
      </c>
      <c r="P6" s="465">
        <v>87.636240700000002</v>
      </c>
    </row>
    <row r="7" spans="1:16" ht="25.5" x14ac:dyDescent="0.25">
      <c r="A7" s="63" t="s">
        <v>173</v>
      </c>
      <c r="B7" s="318" t="s">
        <v>142</v>
      </c>
      <c r="C7" s="461">
        <v>121.69530164166666</v>
      </c>
      <c r="D7" s="465">
        <v>104.4042621</v>
      </c>
      <c r="E7" s="465">
        <v>119.2969418</v>
      </c>
      <c r="F7" s="465">
        <v>116.0238109</v>
      </c>
      <c r="G7" s="513">
        <v>115.1994086</v>
      </c>
      <c r="H7" s="513">
        <v>116.4072717</v>
      </c>
      <c r="I7" s="513">
        <v>126.09465489999999</v>
      </c>
      <c r="J7" s="513">
        <v>116.5111962</v>
      </c>
      <c r="K7" s="513">
        <v>131.66931510000001</v>
      </c>
      <c r="L7" s="465">
        <v>105.5222976</v>
      </c>
      <c r="M7" s="465">
        <v>153.7454635</v>
      </c>
      <c r="N7" s="465">
        <v>144.47049999999999</v>
      </c>
      <c r="O7" s="465">
        <v>101.96</v>
      </c>
      <c r="P7" s="465">
        <v>104.05775819999999</v>
      </c>
    </row>
    <row r="8" spans="1:16" ht="25.5" x14ac:dyDescent="0.25">
      <c r="A8" s="63" t="s">
        <v>174</v>
      </c>
      <c r="B8" s="318" t="s">
        <v>143</v>
      </c>
      <c r="C8" s="461">
        <v>81.596503133333343</v>
      </c>
      <c r="D8" s="465">
        <v>73.897169700000006</v>
      </c>
      <c r="E8" s="465">
        <v>71.611982400000002</v>
      </c>
      <c r="F8" s="465">
        <v>40.920964599999998</v>
      </c>
      <c r="G8" s="513">
        <v>79.163123900000002</v>
      </c>
      <c r="H8" s="513">
        <v>63.6721</v>
      </c>
      <c r="I8" s="513">
        <v>97.540987999999999</v>
      </c>
      <c r="J8" s="513">
        <v>80.829420400000004</v>
      </c>
      <c r="K8" s="513">
        <v>99.877385200000006</v>
      </c>
      <c r="L8" s="465">
        <v>133.7926899</v>
      </c>
      <c r="M8" s="465">
        <v>104.5841513</v>
      </c>
      <c r="N8" s="465">
        <v>78.079896700000006</v>
      </c>
      <c r="O8" s="465">
        <v>16.2774416</v>
      </c>
      <c r="P8" s="465">
        <v>73.187820299999998</v>
      </c>
    </row>
    <row r="9" spans="1:16" ht="25.5" x14ac:dyDescent="0.25">
      <c r="A9" s="63" t="s">
        <v>175</v>
      </c>
      <c r="B9" s="318" t="s">
        <v>144</v>
      </c>
      <c r="C9" s="461">
        <v>90.461280316666659</v>
      </c>
      <c r="D9" s="465">
        <v>38.801316100000001</v>
      </c>
      <c r="E9" s="465">
        <v>57.158478299999999</v>
      </c>
      <c r="F9" s="465">
        <v>98.606946300000004</v>
      </c>
      <c r="G9" s="513">
        <v>100.0895448</v>
      </c>
      <c r="H9" s="513">
        <v>92.809250199999994</v>
      </c>
      <c r="I9" s="513">
        <v>93.3044048</v>
      </c>
      <c r="J9" s="513">
        <v>116.670866</v>
      </c>
      <c r="K9" s="513">
        <v>137.73320200000001</v>
      </c>
      <c r="L9" s="465">
        <v>137.07016039999999</v>
      </c>
      <c r="M9" s="465">
        <v>127.1728888</v>
      </c>
      <c r="N9" s="465">
        <v>54.901988199999998</v>
      </c>
      <c r="O9" s="465">
        <v>15.913224700000001</v>
      </c>
      <c r="P9" s="465">
        <v>53.479351999999999</v>
      </c>
    </row>
    <row r="10" spans="1:16" x14ac:dyDescent="0.25">
      <c r="A10" s="326"/>
      <c r="B10" s="317"/>
      <c r="C10" s="294"/>
      <c r="D10" s="463"/>
      <c r="E10" s="465"/>
      <c r="F10" s="465"/>
      <c r="G10" s="513"/>
      <c r="H10" s="80"/>
      <c r="I10" s="513"/>
      <c r="J10" s="574"/>
      <c r="K10" s="513"/>
      <c r="L10" s="375"/>
      <c r="M10" s="465"/>
      <c r="N10" s="465"/>
    </row>
    <row r="11" spans="1:16" ht="25.5" x14ac:dyDescent="0.25">
      <c r="A11" s="62" t="s">
        <v>145</v>
      </c>
      <c r="B11" s="241" t="s">
        <v>146</v>
      </c>
      <c r="C11" s="461">
        <v>106.75662718333336</v>
      </c>
      <c r="D11" s="465">
        <v>96.392426</v>
      </c>
      <c r="E11" s="465">
        <v>104.4316271</v>
      </c>
      <c r="F11" s="513">
        <v>99.759072799999998</v>
      </c>
      <c r="G11" s="513">
        <v>122.8323017</v>
      </c>
      <c r="H11" s="513">
        <v>109.70721210000001</v>
      </c>
      <c r="I11" s="513">
        <v>118.3201162</v>
      </c>
      <c r="J11" s="513">
        <v>93.321472900000003</v>
      </c>
      <c r="K11" s="513">
        <v>115.2318082</v>
      </c>
      <c r="L11" s="465">
        <v>126.09657609999999</v>
      </c>
      <c r="M11" s="465">
        <v>108.99433980000001</v>
      </c>
      <c r="N11" s="465">
        <v>106.3553939</v>
      </c>
      <c r="O11" s="465">
        <v>72.498959299999996</v>
      </c>
      <c r="P11" s="465">
        <v>83.789326700000004</v>
      </c>
    </row>
    <row r="12" spans="1:16" ht="25.5" x14ac:dyDescent="0.25">
      <c r="A12" s="62">
        <v>10</v>
      </c>
      <c r="B12" s="241" t="s">
        <v>147</v>
      </c>
      <c r="C12" s="461">
        <v>110.38475106666665</v>
      </c>
      <c r="D12" s="465">
        <v>95.728731499999995</v>
      </c>
      <c r="E12" s="465">
        <v>105.388655</v>
      </c>
      <c r="F12" s="513">
        <v>107.7708808</v>
      </c>
      <c r="G12" s="513">
        <v>107.1680575</v>
      </c>
      <c r="H12" s="513">
        <v>122.75295970000001</v>
      </c>
      <c r="I12" s="513">
        <v>118.9382964</v>
      </c>
      <c r="J12" s="513">
        <v>117.09067229999999</v>
      </c>
      <c r="K12" s="513">
        <v>109.40125860000001</v>
      </c>
      <c r="L12" s="465">
        <v>123.0764973</v>
      </c>
      <c r="M12" s="465">
        <v>115.13816679999999</v>
      </c>
      <c r="N12" s="465">
        <v>111.0078836</v>
      </c>
      <c r="O12" s="465">
        <v>89.414076800000004</v>
      </c>
      <c r="P12" s="465">
        <v>94.791028400000002</v>
      </c>
    </row>
    <row r="13" spans="1:16" ht="25.5" x14ac:dyDescent="0.25">
      <c r="A13" s="62">
        <v>11</v>
      </c>
      <c r="B13" s="241" t="s">
        <v>148</v>
      </c>
      <c r="C13" s="461">
        <v>117.136568775</v>
      </c>
      <c r="D13" s="465">
        <v>83.154944299999997</v>
      </c>
      <c r="E13" s="465">
        <v>90.512310099999993</v>
      </c>
      <c r="F13" s="513">
        <v>133.12848399999999</v>
      </c>
      <c r="G13" s="513">
        <v>123.3318034</v>
      </c>
      <c r="H13" s="513">
        <v>115.61121230000001</v>
      </c>
      <c r="I13" s="513">
        <v>132.207773</v>
      </c>
      <c r="J13" s="513">
        <v>178.54730749999999</v>
      </c>
      <c r="K13" s="513">
        <v>84.9954903</v>
      </c>
      <c r="L13" s="465">
        <v>205.6637144</v>
      </c>
      <c r="M13" s="465">
        <v>95.814392299999994</v>
      </c>
      <c r="N13" s="465">
        <v>99.450368600000004</v>
      </c>
      <c r="O13" s="465">
        <v>68.613096600000006</v>
      </c>
      <c r="P13" s="465">
        <v>47.561546700000001</v>
      </c>
    </row>
    <row r="14" spans="1:16" ht="25.5" x14ac:dyDescent="0.25">
      <c r="A14" s="62">
        <v>12</v>
      </c>
      <c r="B14" s="241" t="s">
        <v>149</v>
      </c>
      <c r="C14" s="461">
        <v>6.4768045166666672</v>
      </c>
      <c r="D14" s="465">
        <v>25.537116000000001</v>
      </c>
      <c r="E14" s="465">
        <v>0</v>
      </c>
      <c r="F14" s="513">
        <v>0</v>
      </c>
      <c r="G14" s="513">
        <v>0</v>
      </c>
      <c r="H14" s="513">
        <v>0</v>
      </c>
      <c r="I14" s="513">
        <v>0</v>
      </c>
      <c r="J14" s="513">
        <v>0</v>
      </c>
      <c r="K14" s="513">
        <v>0</v>
      </c>
      <c r="L14" s="465">
        <v>0</v>
      </c>
      <c r="M14" s="465">
        <v>0</v>
      </c>
      <c r="N14" s="465">
        <v>0</v>
      </c>
      <c r="O14" s="465">
        <v>0</v>
      </c>
      <c r="P14" s="465">
        <v>0</v>
      </c>
    </row>
    <row r="15" spans="1:16" ht="25.5" x14ac:dyDescent="0.25">
      <c r="A15" s="62">
        <v>13</v>
      </c>
      <c r="B15" s="241" t="s">
        <v>150</v>
      </c>
      <c r="C15" s="461">
        <v>85.590302508333323</v>
      </c>
      <c r="D15" s="465">
        <v>96.758841700000005</v>
      </c>
      <c r="E15" s="465">
        <v>95.038880199999994</v>
      </c>
      <c r="F15" s="513">
        <v>88.558368200000004</v>
      </c>
      <c r="G15" s="513">
        <v>100.4749071</v>
      </c>
      <c r="H15" s="513">
        <v>96.712833700000004</v>
      </c>
      <c r="I15" s="513">
        <v>90.233361000000002</v>
      </c>
      <c r="J15" s="513">
        <v>64.516223400000001</v>
      </c>
      <c r="K15" s="513">
        <v>91.1949939</v>
      </c>
      <c r="L15" s="465">
        <v>91.092491499999994</v>
      </c>
      <c r="M15" s="465">
        <v>68.644282200000006</v>
      </c>
      <c r="N15" s="465">
        <v>66.751342100000002</v>
      </c>
      <c r="O15" s="465">
        <v>56.683119300000001</v>
      </c>
      <c r="P15" s="465">
        <v>62.515670499999999</v>
      </c>
    </row>
    <row r="16" spans="1:16" ht="25.5" x14ac:dyDescent="0.25">
      <c r="A16" s="62">
        <v>14</v>
      </c>
      <c r="B16" s="241" t="s">
        <v>151</v>
      </c>
      <c r="C16" s="461">
        <v>55.67140623333335</v>
      </c>
      <c r="D16" s="465">
        <v>49.802612500000002</v>
      </c>
      <c r="E16" s="465">
        <v>64.778767900000005</v>
      </c>
      <c r="F16" s="513">
        <v>54.260798700000002</v>
      </c>
      <c r="G16" s="513">
        <v>48.610129000000001</v>
      </c>
      <c r="H16" s="513">
        <v>68.189140800000004</v>
      </c>
      <c r="I16" s="513">
        <v>60.286348099999998</v>
      </c>
      <c r="J16" s="513">
        <v>55.249659299999998</v>
      </c>
      <c r="K16" s="513">
        <v>58.190187799999997</v>
      </c>
      <c r="L16" s="465">
        <v>57.768626099999999</v>
      </c>
      <c r="M16" s="465">
        <v>50.771199600000003</v>
      </c>
      <c r="N16" s="465">
        <v>49.3918988</v>
      </c>
      <c r="O16" s="465">
        <v>41.342978100000003</v>
      </c>
      <c r="P16" s="465">
        <v>46.166237299999999</v>
      </c>
    </row>
    <row r="17" spans="1:16" ht="25.5" x14ac:dyDescent="0.25">
      <c r="A17" s="62">
        <v>15</v>
      </c>
      <c r="B17" s="241" t="s">
        <v>152</v>
      </c>
      <c r="C17" s="461">
        <v>97.887570999999994</v>
      </c>
      <c r="D17" s="465">
        <v>103.8877858</v>
      </c>
      <c r="E17" s="465">
        <v>102.2558894</v>
      </c>
      <c r="F17" s="513">
        <v>76.286941600000006</v>
      </c>
      <c r="G17" s="513">
        <v>93.239391999999995</v>
      </c>
      <c r="H17" s="513">
        <v>98.036480499999996</v>
      </c>
      <c r="I17" s="513">
        <v>99.328356099999993</v>
      </c>
      <c r="J17" s="513">
        <v>61.966831499999998</v>
      </c>
      <c r="K17" s="513">
        <v>106.0230554</v>
      </c>
      <c r="L17" s="465">
        <v>121.3596701</v>
      </c>
      <c r="M17" s="465">
        <v>103.80077300000001</v>
      </c>
      <c r="N17" s="465">
        <v>106.9339451</v>
      </c>
      <c r="O17" s="465">
        <v>80.273681499999995</v>
      </c>
      <c r="P17" s="465">
        <v>89.914530499999998</v>
      </c>
    </row>
    <row r="18" spans="1:16" ht="102" x14ac:dyDescent="0.25">
      <c r="A18" s="62">
        <v>16</v>
      </c>
      <c r="B18" s="241" t="s">
        <v>153</v>
      </c>
      <c r="C18" s="461">
        <v>90.610582883333336</v>
      </c>
      <c r="D18" s="465">
        <v>67.996745300000001</v>
      </c>
      <c r="E18" s="465">
        <v>79.644315700000007</v>
      </c>
      <c r="F18" s="513">
        <v>85.766082299999994</v>
      </c>
      <c r="G18" s="513">
        <v>97.558465200000001</v>
      </c>
      <c r="H18" s="513">
        <v>99.460797700000001</v>
      </c>
      <c r="I18" s="513">
        <v>97.382672400000004</v>
      </c>
      <c r="J18" s="513">
        <v>90.685324499999993</v>
      </c>
      <c r="K18" s="513">
        <v>99.373461800000001</v>
      </c>
      <c r="L18" s="465">
        <v>105.7336952</v>
      </c>
      <c r="M18" s="465">
        <v>111.0470189</v>
      </c>
      <c r="N18" s="465">
        <v>85.119368800000004</v>
      </c>
      <c r="O18" s="465">
        <v>45.096343400000002</v>
      </c>
      <c r="P18" s="465">
        <v>68.079627200000004</v>
      </c>
    </row>
    <row r="19" spans="1:16" ht="38.25" x14ac:dyDescent="0.25">
      <c r="A19" s="62">
        <v>17</v>
      </c>
      <c r="B19" s="241" t="s">
        <v>154</v>
      </c>
      <c r="C19" s="461">
        <v>142.0322816</v>
      </c>
      <c r="D19" s="465">
        <v>125.3157375</v>
      </c>
      <c r="E19" s="465">
        <v>145.3204661</v>
      </c>
      <c r="F19" s="513">
        <v>135.7545527</v>
      </c>
      <c r="G19" s="513">
        <v>146.27414769999999</v>
      </c>
      <c r="H19" s="513">
        <v>133.86671999999999</v>
      </c>
      <c r="I19" s="513">
        <v>145.6961991</v>
      </c>
      <c r="J19" s="513">
        <v>141.13226499999999</v>
      </c>
      <c r="K19" s="513">
        <v>143.85579809999999</v>
      </c>
      <c r="L19" s="465">
        <v>141.40715599999999</v>
      </c>
      <c r="M19" s="465">
        <v>149.61442510000001</v>
      </c>
      <c r="N19" s="465">
        <v>152.08645089999999</v>
      </c>
      <c r="O19" s="465">
        <v>129.67916589999999</v>
      </c>
      <c r="P19" s="465">
        <v>126.7994614</v>
      </c>
    </row>
    <row r="20" spans="1:16" ht="38.25" x14ac:dyDescent="0.25">
      <c r="A20" s="62">
        <v>18</v>
      </c>
      <c r="B20" s="241" t="s">
        <v>155</v>
      </c>
      <c r="C20" s="461">
        <v>112.38751734166665</v>
      </c>
      <c r="D20" s="465">
        <v>77.219695000000002</v>
      </c>
      <c r="E20" s="465">
        <v>88.877068899999998</v>
      </c>
      <c r="F20" s="513">
        <v>73.129554999999996</v>
      </c>
      <c r="G20" s="513">
        <v>73.644872100000001</v>
      </c>
      <c r="H20" s="513">
        <v>79.888717499999998</v>
      </c>
      <c r="I20" s="513">
        <v>77.686633499999999</v>
      </c>
      <c r="J20" s="513">
        <v>87.390726999999998</v>
      </c>
      <c r="K20" s="513">
        <v>130.94354680000001</v>
      </c>
      <c r="L20" s="465">
        <v>146.20338839999999</v>
      </c>
      <c r="M20" s="465">
        <v>200.22712189999999</v>
      </c>
      <c r="N20" s="465">
        <v>246.4544717</v>
      </c>
      <c r="O20" s="465">
        <v>68.509182800000005</v>
      </c>
      <c r="P20" s="465">
        <v>92.948635199999998</v>
      </c>
    </row>
    <row r="21" spans="1:16" ht="51" x14ac:dyDescent="0.25">
      <c r="A21" s="62">
        <v>19</v>
      </c>
      <c r="B21" s="241" t="s">
        <v>156</v>
      </c>
      <c r="C21" s="461">
        <v>75.616681999999983</v>
      </c>
      <c r="D21" s="465">
        <v>108.5760076</v>
      </c>
      <c r="E21" s="465">
        <v>126.8917615</v>
      </c>
      <c r="F21" s="513">
        <v>30.972963199999999</v>
      </c>
      <c r="G21" s="513">
        <v>190.95939670000001</v>
      </c>
      <c r="H21" s="513">
        <v>63.8258729</v>
      </c>
      <c r="I21" s="513">
        <v>148.517179</v>
      </c>
      <c r="J21" s="513">
        <v>4.0823673999999999</v>
      </c>
      <c r="K21" s="513">
        <v>106.2711769</v>
      </c>
      <c r="L21" s="465">
        <v>54.8177296</v>
      </c>
      <c r="M21" s="465">
        <v>17.024173300000001</v>
      </c>
      <c r="N21" s="465">
        <v>54.143975300000001</v>
      </c>
      <c r="O21" s="465">
        <v>1.2264269999999999</v>
      </c>
      <c r="P21" s="465">
        <v>1.7713208</v>
      </c>
    </row>
    <row r="22" spans="1:16" ht="51" x14ac:dyDescent="0.25">
      <c r="A22" s="64">
        <v>20</v>
      </c>
      <c r="B22" s="241" t="s">
        <v>157</v>
      </c>
      <c r="C22" s="461">
        <v>151.55955110000002</v>
      </c>
      <c r="D22" s="465">
        <v>122.2799255</v>
      </c>
      <c r="E22" s="465">
        <v>126.8576656</v>
      </c>
      <c r="F22" s="513">
        <v>121.19462540000001</v>
      </c>
      <c r="G22" s="513">
        <v>178.77315060000001</v>
      </c>
      <c r="H22" s="513">
        <v>203.2002598</v>
      </c>
      <c r="I22" s="513">
        <v>183.8174224</v>
      </c>
      <c r="J22" s="513">
        <v>135.89626730000001</v>
      </c>
      <c r="K22" s="513">
        <v>169.97190710000001</v>
      </c>
      <c r="L22" s="465">
        <v>166.40645900000001</v>
      </c>
      <c r="M22" s="465">
        <v>161.60216449999999</v>
      </c>
      <c r="N22" s="465">
        <v>120.0011227</v>
      </c>
      <c r="O22" s="465">
        <v>101.3354439</v>
      </c>
      <c r="P22" s="465">
        <v>138.09015070000001</v>
      </c>
    </row>
    <row r="23" spans="1:16" ht="51" x14ac:dyDescent="0.25">
      <c r="A23" s="62">
        <v>21</v>
      </c>
      <c r="B23" s="241" t="s">
        <v>158</v>
      </c>
      <c r="C23" s="461">
        <v>117.89853457499999</v>
      </c>
      <c r="D23" s="465">
        <v>107.46358360000001</v>
      </c>
      <c r="E23" s="465">
        <v>133.987754</v>
      </c>
      <c r="F23" s="513">
        <v>89.448274100000006</v>
      </c>
      <c r="G23" s="513">
        <v>112.79073959999999</v>
      </c>
      <c r="H23" s="513">
        <v>142.82433700000001</v>
      </c>
      <c r="I23" s="513">
        <v>106.3757051</v>
      </c>
      <c r="J23" s="513">
        <v>60.585948799999997</v>
      </c>
      <c r="K23" s="513">
        <v>140.24812370000001</v>
      </c>
      <c r="L23" s="465">
        <v>137.19851080000001</v>
      </c>
      <c r="M23" s="465">
        <v>161.63637900000001</v>
      </c>
      <c r="N23" s="465">
        <v>142.31613780000001</v>
      </c>
      <c r="O23" s="465">
        <v>64.017017899999999</v>
      </c>
      <c r="P23" s="465">
        <v>114.4766475</v>
      </c>
    </row>
    <row r="24" spans="1:16" ht="38.25" x14ac:dyDescent="0.25">
      <c r="A24" s="62">
        <v>22</v>
      </c>
      <c r="B24" s="241" t="s">
        <v>159</v>
      </c>
      <c r="C24" s="461">
        <v>123.1771754</v>
      </c>
      <c r="D24" s="465">
        <v>107.7630563</v>
      </c>
      <c r="E24" s="465">
        <v>118.6952807</v>
      </c>
      <c r="F24" s="513">
        <v>122.65125209999999</v>
      </c>
      <c r="G24" s="513">
        <v>124.4256833</v>
      </c>
      <c r="H24" s="513">
        <v>145.42178519999999</v>
      </c>
      <c r="I24" s="513">
        <v>140.57726400000001</v>
      </c>
      <c r="J24" s="513">
        <v>122.7579848</v>
      </c>
      <c r="K24" s="513">
        <v>122.9269783</v>
      </c>
      <c r="L24" s="465">
        <v>138.97144499999999</v>
      </c>
      <c r="M24" s="465">
        <v>123.8419571</v>
      </c>
      <c r="N24" s="465">
        <v>116.45707040000001</v>
      </c>
      <c r="O24" s="465">
        <v>106.3749464</v>
      </c>
      <c r="P24" s="465">
        <v>133.42465419999999</v>
      </c>
    </row>
    <row r="25" spans="1:16" ht="51" x14ac:dyDescent="0.25">
      <c r="A25" s="62">
        <v>23</v>
      </c>
      <c r="B25" s="241" t="s">
        <v>160</v>
      </c>
      <c r="C25" s="461">
        <v>118.35619284166667</v>
      </c>
      <c r="D25" s="465">
        <v>61.290076200000001</v>
      </c>
      <c r="E25" s="465">
        <v>76.826786499999997</v>
      </c>
      <c r="F25" s="513">
        <v>107.8495683</v>
      </c>
      <c r="G25" s="513">
        <v>142.46414530000001</v>
      </c>
      <c r="H25" s="513">
        <v>134.5075224</v>
      </c>
      <c r="I25" s="513">
        <v>144.1586599</v>
      </c>
      <c r="J25" s="513">
        <v>155.2794834</v>
      </c>
      <c r="K25" s="513">
        <v>165.1189938</v>
      </c>
      <c r="L25" s="465">
        <v>164.7633653</v>
      </c>
      <c r="M25" s="465">
        <v>123.85957449999999</v>
      </c>
      <c r="N25" s="465">
        <v>96.048270400000007</v>
      </c>
      <c r="O25" s="465">
        <v>37.968429999999998</v>
      </c>
      <c r="P25" s="465">
        <v>69.811453499999999</v>
      </c>
    </row>
    <row r="26" spans="1:16" ht="25.5" x14ac:dyDescent="0.25">
      <c r="A26" s="62">
        <v>24</v>
      </c>
      <c r="B26" s="241" t="s">
        <v>161</v>
      </c>
      <c r="C26" s="461">
        <v>114.08204468333332</v>
      </c>
      <c r="D26" s="465">
        <v>115.98091650000001</v>
      </c>
      <c r="E26" s="465">
        <v>107.90901239999999</v>
      </c>
      <c r="F26" s="513">
        <v>107.7982461</v>
      </c>
      <c r="G26" s="513">
        <v>118.8516896</v>
      </c>
      <c r="H26" s="513">
        <v>117.17875340000001</v>
      </c>
      <c r="I26" s="513">
        <v>117.8224464</v>
      </c>
      <c r="J26" s="513">
        <v>96.913292200000001</v>
      </c>
      <c r="K26" s="513">
        <v>116.58435919999999</v>
      </c>
      <c r="L26" s="465">
        <v>128.68389490000001</v>
      </c>
      <c r="M26" s="465">
        <v>115.1765343</v>
      </c>
      <c r="N26" s="465">
        <v>112.5525674</v>
      </c>
      <c r="O26" s="465">
        <v>103.5583183</v>
      </c>
      <c r="P26" s="465">
        <v>93.7765816</v>
      </c>
    </row>
    <row r="27" spans="1:16" ht="51" x14ac:dyDescent="0.25">
      <c r="A27" s="62">
        <v>25</v>
      </c>
      <c r="B27" s="241" t="s">
        <v>162</v>
      </c>
      <c r="C27" s="461">
        <v>100.25436336666668</v>
      </c>
      <c r="D27" s="465">
        <v>88.546391299999996</v>
      </c>
      <c r="E27" s="465">
        <v>86.541191299999994</v>
      </c>
      <c r="F27" s="513">
        <v>95.338612499999996</v>
      </c>
      <c r="G27" s="513">
        <v>102.688098</v>
      </c>
      <c r="H27" s="513">
        <v>94.996333399999997</v>
      </c>
      <c r="I27" s="513">
        <v>104.9050687</v>
      </c>
      <c r="J27" s="513">
        <v>98.493571900000006</v>
      </c>
      <c r="K27" s="513">
        <v>108.8150479</v>
      </c>
      <c r="L27" s="465">
        <v>121.0641904</v>
      </c>
      <c r="M27" s="465">
        <v>118.1711478</v>
      </c>
      <c r="N27" s="465">
        <v>105.5311231</v>
      </c>
      <c r="O27" s="465">
        <v>76.857802100000001</v>
      </c>
      <c r="P27" s="465">
        <v>87.894103200000004</v>
      </c>
    </row>
    <row r="28" spans="1:16" ht="51" x14ac:dyDescent="0.25">
      <c r="A28" s="62">
        <v>26</v>
      </c>
      <c r="B28" s="241" t="s">
        <v>163</v>
      </c>
      <c r="C28" s="461">
        <v>302.76629487499997</v>
      </c>
      <c r="D28" s="465">
        <v>278.09459099999998</v>
      </c>
      <c r="E28" s="543" t="s">
        <v>966</v>
      </c>
      <c r="F28" s="513">
        <v>278.25418550000001</v>
      </c>
      <c r="G28" s="544" t="s">
        <v>966</v>
      </c>
      <c r="H28" s="513">
        <v>254.0713634</v>
      </c>
      <c r="I28" s="513">
        <v>281.18541329999999</v>
      </c>
      <c r="J28" s="545" t="s">
        <v>966</v>
      </c>
      <c r="K28" s="575" t="s">
        <v>966</v>
      </c>
      <c r="L28" s="575" t="s">
        <v>966</v>
      </c>
      <c r="M28" s="575" t="s">
        <v>966</v>
      </c>
      <c r="N28" s="575" t="s">
        <v>966</v>
      </c>
      <c r="O28" s="465">
        <v>260.03597939999997</v>
      </c>
      <c r="P28" s="575" t="s">
        <v>966</v>
      </c>
    </row>
    <row r="29" spans="1:16" ht="25.5" x14ac:dyDescent="0.25">
      <c r="A29" s="62">
        <v>27</v>
      </c>
      <c r="B29" s="241" t="s">
        <v>164</v>
      </c>
      <c r="C29" s="461">
        <v>153.537754775</v>
      </c>
      <c r="D29" s="465">
        <v>149.92695710000001</v>
      </c>
      <c r="E29" s="465">
        <v>168.5722916</v>
      </c>
      <c r="F29" s="513">
        <v>167.7523822</v>
      </c>
      <c r="G29" s="513">
        <v>162.77943719999999</v>
      </c>
      <c r="H29" s="513">
        <v>161.90787280000001</v>
      </c>
      <c r="I29" s="513">
        <v>166.8380267</v>
      </c>
      <c r="J29" s="513">
        <v>116.11322319999999</v>
      </c>
      <c r="K29" s="513">
        <v>153.8481563</v>
      </c>
      <c r="L29" s="465">
        <v>149.79751379999999</v>
      </c>
      <c r="M29" s="465">
        <v>146.4957167</v>
      </c>
      <c r="N29" s="465">
        <v>164.7848147</v>
      </c>
      <c r="O29" s="465">
        <v>112.7179002</v>
      </c>
      <c r="P29" s="465">
        <v>151.65169700000001</v>
      </c>
    </row>
    <row r="30" spans="1:16" ht="38.25" x14ac:dyDescent="0.25">
      <c r="A30" s="62">
        <v>28</v>
      </c>
      <c r="B30" s="241" t="s">
        <v>165</v>
      </c>
      <c r="C30" s="461">
        <v>203.20233875</v>
      </c>
      <c r="D30" s="465">
        <v>145.9717814</v>
      </c>
      <c r="E30" s="465">
        <v>149.5588358</v>
      </c>
      <c r="F30" s="544" t="s">
        <v>966</v>
      </c>
      <c r="G30" s="544" t="s">
        <v>966</v>
      </c>
      <c r="H30" s="513">
        <v>156.54995220000001</v>
      </c>
      <c r="I30" s="513">
        <v>201.23476299999999</v>
      </c>
      <c r="J30" s="513">
        <v>170.9547091</v>
      </c>
      <c r="K30" s="513">
        <v>172.81713350000001</v>
      </c>
      <c r="L30" s="465">
        <v>241.1864904</v>
      </c>
      <c r="M30" s="465">
        <v>184.45432310000001</v>
      </c>
      <c r="N30" s="465">
        <v>175.04621940000001</v>
      </c>
      <c r="O30" s="465">
        <v>210.6807944</v>
      </c>
      <c r="P30" s="465">
        <v>189.98382340000001</v>
      </c>
    </row>
    <row r="31" spans="1:16" ht="51" x14ac:dyDescent="0.25">
      <c r="A31" s="62">
        <v>29</v>
      </c>
      <c r="B31" s="241" t="s">
        <v>166</v>
      </c>
      <c r="C31" s="461">
        <v>136.54507730833333</v>
      </c>
      <c r="D31" s="465">
        <v>144.7500052</v>
      </c>
      <c r="E31" s="465">
        <v>139.55393459999999</v>
      </c>
      <c r="F31" s="513">
        <v>142.1376516</v>
      </c>
      <c r="G31" s="513">
        <v>146.3394562</v>
      </c>
      <c r="H31" s="513">
        <v>135.624064</v>
      </c>
      <c r="I31" s="513">
        <v>136.476292</v>
      </c>
      <c r="J31" s="513">
        <v>118.7258953</v>
      </c>
      <c r="K31" s="513">
        <v>138.43297989999999</v>
      </c>
      <c r="L31" s="465">
        <v>140.86320420000001</v>
      </c>
      <c r="M31" s="465">
        <v>133.2915481</v>
      </c>
      <c r="N31" s="465">
        <v>136.15533189999999</v>
      </c>
      <c r="O31" s="465">
        <v>133.89869719999999</v>
      </c>
      <c r="P31" s="465">
        <v>144.39901359999999</v>
      </c>
    </row>
    <row r="32" spans="1:16" ht="38.25" x14ac:dyDescent="0.25">
      <c r="A32" s="62">
        <v>30</v>
      </c>
      <c r="B32" s="241" t="s">
        <v>167</v>
      </c>
      <c r="C32" s="461">
        <v>84.606271808333318</v>
      </c>
      <c r="D32" s="465">
        <v>51.812734300000002</v>
      </c>
      <c r="E32" s="465">
        <v>60.218720400000002</v>
      </c>
      <c r="F32" s="513">
        <v>82.098264900000004</v>
      </c>
      <c r="G32" s="513">
        <v>83.148325</v>
      </c>
      <c r="H32" s="513">
        <v>92.060558299999997</v>
      </c>
      <c r="I32" s="513">
        <v>92.284657499999994</v>
      </c>
      <c r="J32" s="513">
        <v>87.681799600000005</v>
      </c>
      <c r="K32" s="513">
        <v>95.869677699999997</v>
      </c>
      <c r="L32" s="465">
        <v>100.41343430000001</v>
      </c>
      <c r="M32" s="465">
        <v>91.873458200000002</v>
      </c>
      <c r="N32" s="465">
        <v>128.46623109999999</v>
      </c>
      <c r="O32" s="465">
        <v>62.128500500000001</v>
      </c>
      <c r="P32" s="465">
        <v>92.889394999999993</v>
      </c>
    </row>
    <row r="33" spans="1:20" ht="25.5" x14ac:dyDescent="0.25">
      <c r="A33" s="62">
        <v>31</v>
      </c>
      <c r="B33" s="241" t="s">
        <v>168</v>
      </c>
      <c r="C33" s="461">
        <v>99.478475366666657</v>
      </c>
      <c r="D33" s="465">
        <v>102.1769899</v>
      </c>
      <c r="E33" s="465">
        <v>109.7313182</v>
      </c>
      <c r="F33" s="513">
        <v>116.8631779</v>
      </c>
      <c r="G33" s="513">
        <v>127.9957306</v>
      </c>
      <c r="H33" s="513">
        <v>107.99783309999999</v>
      </c>
      <c r="I33" s="513">
        <v>99.538254699999996</v>
      </c>
      <c r="J33" s="513">
        <v>59.930874600000003</v>
      </c>
      <c r="K33" s="513">
        <v>92.245034799999999</v>
      </c>
      <c r="L33" s="465">
        <v>107.4877716</v>
      </c>
      <c r="M33" s="465">
        <v>92.998018000000002</v>
      </c>
      <c r="N33" s="465">
        <v>85.206984899999995</v>
      </c>
      <c r="O33" s="465">
        <v>68.881781200000006</v>
      </c>
      <c r="P33" s="465">
        <v>86.573331699999997</v>
      </c>
    </row>
    <row r="34" spans="1:20" ht="25.5" x14ac:dyDescent="0.25">
      <c r="A34" s="62">
        <v>32</v>
      </c>
      <c r="B34" s="241" t="s">
        <v>169</v>
      </c>
      <c r="C34" s="461">
        <v>95.983451808333328</v>
      </c>
      <c r="D34" s="465">
        <v>62.682154699999998</v>
      </c>
      <c r="E34" s="465">
        <v>74.154897800000001</v>
      </c>
      <c r="F34" s="513">
        <v>133.24960369999999</v>
      </c>
      <c r="G34" s="513">
        <v>165.3367274</v>
      </c>
      <c r="H34" s="513">
        <v>128.33571660000001</v>
      </c>
      <c r="I34" s="513">
        <v>98.493491500000005</v>
      </c>
      <c r="J34" s="513">
        <v>73.112544</v>
      </c>
      <c r="K34" s="513">
        <v>68.185323100000005</v>
      </c>
      <c r="L34" s="465">
        <v>101.0578465</v>
      </c>
      <c r="M34" s="465">
        <v>92.2072383</v>
      </c>
      <c r="N34" s="465">
        <v>80.752181100000001</v>
      </c>
      <c r="O34" s="465">
        <v>49.484652500000003</v>
      </c>
      <c r="P34" s="465">
        <v>60.720667300000002</v>
      </c>
    </row>
    <row r="35" spans="1:20" ht="38.25" x14ac:dyDescent="0.25">
      <c r="A35" s="62">
        <v>33</v>
      </c>
      <c r="B35" s="241" t="s">
        <v>170</v>
      </c>
      <c r="C35" s="461">
        <v>166.32182411666668</v>
      </c>
      <c r="D35" s="465">
        <v>77.3808516</v>
      </c>
      <c r="E35" s="465">
        <v>95.940291599999995</v>
      </c>
      <c r="F35" s="513">
        <v>102.85602040000001</v>
      </c>
      <c r="G35" s="513">
        <v>86.009776599999995</v>
      </c>
      <c r="H35" s="513">
        <v>141.39341580000001</v>
      </c>
      <c r="I35" s="513">
        <v>100.09925610000001</v>
      </c>
      <c r="J35" s="513">
        <v>168.94323270000001</v>
      </c>
      <c r="K35" s="513">
        <v>286.45513169999998</v>
      </c>
      <c r="L35" s="575" t="s">
        <v>966</v>
      </c>
      <c r="M35" s="465">
        <v>272.35054559999998</v>
      </c>
      <c r="N35" s="465">
        <v>222.35958170000001</v>
      </c>
      <c r="O35" s="465">
        <v>158.91834080000001</v>
      </c>
      <c r="P35" s="465">
        <v>184.15667959999999</v>
      </c>
    </row>
    <row r="36" spans="1:20" ht="10.5" customHeight="1" x14ac:dyDescent="0.25">
      <c r="A36" s="318"/>
      <c r="B36" s="317"/>
      <c r="C36" s="294"/>
      <c r="D36" s="362"/>
      <c r="E36" s="465"/>
      <c r="F36" s="465"/>
      <c r="G36" s="513"/>
      <c r="H36" s="523"/>
      <c r="I36" s="513"/>
      <c r="J36" s="574"/>
      <c r="K36" s="513"/>
      <c r="L36" s="375"/>
      <c r="M36" s="465"/>
      <c r="N36" s="465"/>
      <c r="Q36" s="59"/>
      <c r="R36" s="59"/>
      <c r="S36" s="59"/>
      <c r="T36" s="59"/>
    </row>
    <row r="37" spans="1:20" ht="51" customHeight="1" x14ac:dyDescent="0.25">
      <c r="A37" s="62" t="s">
        <v>171</v>
      </c>
      <c r="B37" s="241" t="s">
        <v>172</v>
      </c>
      <c r="C37" s="461">
        <v>138.84131455000002</v>
      </c>
      <c r="D37" s="465">
        <v>150.0548805</v>
      </c>
      <c r="E37" s="465">
        <v>184.25127599999999</v>
      </c>
      <c r="F37" s="513">
        <v>162.91162840000001</v>
      </c>
      <c r="G37" s="513">
        <v>135.06747050000001</v>
      </c>
      <c r="H37" s="513">
        <v>136.20244840000001</v>
      </c>
      <c r="I37" s="513">
        <v>144.71895459999999</v>
      </c>
      <c r="J37" s="513">
        <v>123.3803501</v>
      </c>
      <c r="K37" s="513">
        <v>114.4094999</v>
      </c>
      <c r="L37" s="465">
        <v>100.9008939</v>
      </c>
      <c r="M37" s="465">
        <v>124.7486045</v>
      </c>
      <c r="N37" s="465">
        <v>146.083269</v>
      </c>
      <c r="O37" s="465">
        <v>127.5</v>
      </c>
      <c r="P37" s="465">
        <v>127.2136321</v>
      </c>
    </row>
    <row r="38" spans="1:20" s="59" customFormat="1" ht="51" customHeight="1" x14ac:dyDescent="0.25">
      <c r="A38" s="343">
        <v>35</v>
      </c>
      <c r="B38" s="344" t="s">
        <v>172</v>
      </c>
      <c r="C38" s="893">
        <v>138.84142255</v>
      </c>
      <c r="D38" s="482">
        <v>150.05505049999999</v>
      </c>
      <c r="E38" s="482">
        <v>184.2513424</v>
      </c>
      <c r="F38" s="505">
        <v>162.91168719999999</v>
      </c>
      <c r="G38" s="505">
        <v>135.06747050000001</v>
      </c>
      <c r="H38" s="505">
        <v>136.20244840000001</v>
      </c>
      <c r="I38" s="505">
        <v>144.71912270000001</v>
      </c>
      <c r="J38" s="505">
        <v>123.3803501</v>
      </c>
      <c r="K38" s="505">
        <v>114.4094999</v>
      </c>
      <c r="L38" s="482">
        <v>100.9008939</v>
      </c>
      <c r="M38" s="482">
        <v>124.7487654</v>
      </c>
      <c r="N38" s="482">
        <v>146.0833216</v>
      </c>
      <c r="O38" s="482">
        <v>127.5</v>
      </c>
      <c r="P38" s="482">
        <v>127.21386990000001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5" t="s">
        <v>1016</v>
      </c>
      <c r="B40" s="135"/>
      <c r="C40" s="318"/>
      <c r="E40" s="42"/>
      <c r="F40" s="42"/>
      <c r="G40" s="42"/>
      <c r="H40" s="42"/>
    </row>
    <row r="41" spans="1:20" x14ac:dyDescent="0.25">
      <c r="A41" s="526" t="s">
        <v>1015</v>
      </c>
      <c r="B41" s="135"/>
      <c r="C41" s="319"/>
      <c r="E41" s="42"/>
      <c r="F41" s="42"/>
      <c r="G41" s="42"/>
      <c r="H41" s="42"/>
    </row>
    <row r="43" spans="1:20" ht="15.75" x14ac:dyDescent="0.25">
      <c r="A43" s="135" t="s">
        <v>902</v>
      </c>
      <c r="B43" s="135"/>
    </row>
    <row r="44" spans="1:20" x14ac:dyDescent="0.25">
      <c r="A44" s="526" t="s">
        <v>282</v>
      </c>
      <c r="B44" s="135"/>
    </row>
  </sheetData>
  <mergeCells count="4">
    <mergeCell ref="A4:B5"/>
    <mergeCell ref="C4:C5"/>
    <mergeCell ref="D4:N4"/>
    <mergeCell ref="O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36" sqref="E36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7" t="s">
        <v>554</v>
      </c>
    </row>
    <row r="3" spans="1:7" ht="15" x14ac:dyDescent="0.2">
      <c r="A3" s="168"/>
      <c r="F3" s="169" t="s">
        <v>643</v>
      </c>
    </row>
    <row r="4" spans="1:7" ht="25.5" x14ac:dyDescent="0.2">
      <c r="A4" s="807"/>
      <c r="B4" s="142" t="s">
        <v>258</v>
      </c>
      <c r="C4" s="142" t="s">
        <v>259</v>
      </c>
      <c r="D4" s="142" t="s">
        <v>260</v>
      </c>
      <c r="E4" s="142" t="s">
        <v>261</v>
      </c>
      <c r="F4" s="142" t="s">
        <v>284</v>
      </c>
      <c r="G4" s="143" t="s">
        <v>263</v>
      </c>
    </row>
    <row r="5" spans="1:7" x14ac:dyDescent="0.2">
      <c r="A5" s="808"/>
      <c r="B5" s="170" t="s">
        <v>240</v>
      </c>
      <c r="C5" s="170" t="s">
        <v>285</v>
      </c>
      <c r="D5" s="170" t="s">
        <v>266</v>
      </c>
      <c r="E5" s="170" t="s">
        <v>267</v>
      </c>
      <c r="F5" s="171" t="s">
        <v>286</v>
      </c>
      <c r="G5" s="172" t="s">
        <v>287</v>
      </c>
    </row>
    <row r="6" spans="1:7" x14ac:dyDescent="0.2">
      <c r="A6" s="808"/>
      <c r="B6" s="170" t="s">
        <v>288</v>
      </c>
      <c r="C6" s="170" t="s">
        <v>289</v>
      </c>
      <c r="D6" s="173"/>
      <c r="E6" s="173"/>
      <c r="F6" s="170" t="s">
        <v>290</v>
      </c>
      <c r="G6" s="172" t="s">
        <v>291</v>
      </c>
    </row>
    <row r="7" spans="1:7" x14ac:dyDescent="0.2">
      <c r="A7" s="809"/>
      <c r="B7" s="174"/>
      <c r="C7" s="174"/>
      <c r="D7" s="174"/>
      <c r="E7" s="174"/>
      <c r="F7" s="98" t="s">
        <v>292</v>
      </c>
      <c r="G7" s="175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629">
        <v>108.12970184999999</v>
      </c>
      <c r="C10" s="629">
        <v>102.93494166666666</v>
      </c>
      <c r="D10" s="629">
        <v>117.68257499999999</v>
      </c>
      <c r="E10" s="629">
        <v>109.75120833333334</v>
      </c>
      <c r="F10" s="629">
        <v>96.970058333333341</v>
      </c>
      <c r="G10" s="629">
        <v>101.07345833333333</v>
      </c>
    </row>
    <row r="11" spans="1:7" ht="14.25" customHeight="1" x14ac:dyDescent="0.2">
      <c r="A11" s="79">
        <v>2017</v>
      </c>
      <c r="B11" s="629">
        <v>101.24344448333333</v>
      </c>
      <c r="C11" s="629">
        <v>106.8719</v>
      </c>
      <c r="D11" s="629">
        <v>94.433258333333342</v>
      </c>
      <c r="E11" s="629">
        <v>120.24568333333333</v>
      </c>
      <c r="F11" s="629">
        <v>95.873566666666662</v>
      </c>
      <c r="G11" s="629">
        <v>102.183825</v>
      </c>
    </row>
    <row r="12" spans="1:7" ht="14.25" customHeight="1" x14ac:dyDescent="0.2">
      <c r="A12" s="79">
        <v>2018</v>
      </c>
      <c r="B12" s="629">
        <v>103.6</v>
      </c>
      <c r="C12" s="629">
        <v>98.569116699999995</v>
      </c>
      <c r="D12" s="629">
        <v>112.409025</v>
      </c>
      <c r="E12" s="629">
        <v>91.051083300000002</v>
      </c>
      <c r="F12" s="629">
        <v>107.42682499999999</v>
      </c>
      <c r="G12" s="629">
        <v>100.0711417</v>
      </c>
    </row>
    <row r="13" spans="1:7" x14ac:dyDescent="0.2">
      <c r="A13" s="578"/>
      <c r="B13" s="367"/>
      <c r="C13" s="367"/>
      <c r="D13" s="367"/>
      <c r="E13" s="367"/>
      <c r="F13" s="367"/>
      <c r="G13" s="367"/>
    </row>
    <row r="14" spans="1:7" s="2" customFormat="1" x14ac:dyDescent="0.2">
      <c r="A14" s="652">
        <v>2018</v>
      </c>
      <c r="B14" s="506"/>
      <c r="C14" s="506"/>
      <c r="D14" s="506"/>
      <c r="E14" s="506"/>
      <c r="F14" s="506"/>
      <c r="G14" s="506"/>
    </row>
    <row r="15" spans="1:7" x14ac:dyDescent="0.2">
      <c r="A15" s="578" t="s">
        <v>380</v>
      </c>
      <c r="B15" s="475">
        <v>97.939409699999999</v>
      </c>
      <c r="C15" s="475">
        <v>84.283900000000003</v>
      </c>
      <c r="D15" s="475">
        <v>122.0745</v>
      </c>
      <c r="E15" s="475">
        <v>61.831600000000002</v>
      </c>
      <c r="F15" s="475">
        <v>110.0138</v>
      </c>
      <c r="G15" s="475">
        <v>88.096699999999998</v>
      </c>
    </row>
    <row r="16" spans="1:7" x14ac:dyDescent="0.2">
      <c r="A16" s="578" t="s">
        <v>370</v>
      </c>
      <c r="B16" s="475">
        <v>110.75301899999999</v>
      </c>
      <c r="C16" s="475">
        <v>89.098399999999998</v>
      </c>
      <c r="D16" s="475">
        <v>147.5453</v>
      </c>
      <c r="E16" s="475">
        <v>66.48</v>
      </c>
      <c r="F16" s="475">
        <v>119.66370000000001</v>
      </c>
      <c r="G16" s="475">
        <v>94.9114</v>
      </c>
    </row>
    <row r="17" spans="1:7" s="2" customFormat="1" x14ac:dyDescent="0.2">
      <c r="A17" s="578" t="s">
        <v>580</v>
      </c>
      <c r="B17" s="277">
        <v>102.0628651</v>
      </c>
      <c r="C17" s="277">
        <v>88.817999999999998</v>
      </c>
      <c r="D17" s="277">
        <v>118.42489999999999</v>
      </c>
      <c r="E17" s="277">
        <v>99.366399999999999</v>
      </c>
      <c r="F17" s="277">
        <v>125.86360000000001</v>
      </c>
      <c r="G17" s="277">
        <v>91.862700000000004</v>
      </c>
    </row>
    <row r="18" spans="1:7" x14ac:dyDescent="0.2">
      <c r="A18" s="578" t="s">
        <v>372</v>
      </c>
      <c r="B18" s="108">
        <v>111.72048789999999</v>
      </c>
      <c r="C18" s="108">
        <v>104.27370000000001</v>
      </c>
      <c r="D18" s="108">
        <v>128.4736</v>
      </c>
      <c r="E18" s="108">
        <v>93.212400000000002</v>
      </c>
      <c r="F18" s="108">
        <v>137.6824</v>
      </c>
      <c r="G18" s="108">
        <v>96.863799999999998</v>
      </c>
    </row>
    <row r="19" spans="1:7" s="93" customFormat="1" ht="14.25" customHeight="1" x14ac:dyDescent="0.2">
      <c r="A19" s="578" t="s">
        <v>373</v>
      </c>
      <c r="B19" s="108">
        <v>103.41919969999999</v>
      </c>
      <c r="C19" s="108">
        <v>100.6769</v>
      </c>
      <c r="D19" s="108">
        <v>108.1191</v>
      </c>
      <c r="E19" s="108">
        <v>76.144800000000004</v>
      </c>
      <c r="F19" s="108">
        <v>116.8566</v>
      </c>
      <c r="G19" s="108">
        <v>106.6696</v>
      </c>
    </row>
    <row r="20" spans="1:7" x14ac:dyDescent="0.2">
      <c r="A20" s="578" t="s">
        <v>1085</v>
      </c>
      <c r="B20" s="108">
        <v>112.8</v>
      </c>
      <c r="C20" s="108">
        <v>109.2</v>
      </c>
      <c r="D20" s="108">
        <v>128.68289999999999</v>
      </c>
      <c r="E20" s="108">
        <v>79.570099999999996</v>
      </c>
      <c r="F20" s="108">
        <v>107.898</v>
      </c>
      <c r="G20" s="108">
        <v>103.1</v>
      </c>
    </row>
    <row r="21" spans="1:7" s="2" customFormat="1" x14ac:dyDescent="0.2">
      <c r="A21" s="578" t="s">
        <v>375</v>
      </c>
      <c r="B21" s="108">
        <v>92.663756199999995</v>
      </c>
      <c r="C21" s="108">
        <v>96.933800000000005</v>
      </c>
      <c r="D21" s="108">
        <v>90.567099999999996</v>
      </c>
      <c r="E21" s="108">
        <v>86.8309</v>
      </c>
      <c r="F21" s="108">
        <v>65.856800000000007</v>
      </c>
      <c r="G21" s="108">
        <v>95.730500000000006</v>
      </c>
    </row>
    <row r="22" spans="1:7" ht="15" x14ac:dyDescent="0.2">
      <c r="A22" s="578" t="s">
        <v>1018</v>
      </c>
      <c r="B22" s="108">
        <v>105.60973660000001</v>
      </c>
      <c r="C22" s="108">
        <v>109.7718</v>
      </c>
      <c r="D22" s="108">
        <v>104.4631</v>
      </c>
      <c r="E22" s="108">
        <v>111.1063</v>
      </c>
      <c r="F22" s="108">
        <v>99.756799999999998</v>
      </c>
      <c r="G22" s="108">
        <v>100.2205</v>
      </c>
    </row>
    <row r="23" spans="1:7" s="2" customFormat="1" ht="14.25" customHeight="1" x14ac:dyDescent="0.2">
      <c r="A23" s="578" t="s">
        <v>377</v>
      </c>
      <c r="B23" s="108">
        <v>109.6995786</v>
      </c>
      <c r="C23" s="108">
        <v>120.52</v>
      </c>
      <c r="D23" s="108">
        <v>84.119900000000001</v>
      </c>
      <c r="E23" s="108">
        <v>140.8278</v>
      </c>
      <c r="F23" s="108">
        <v>115.6358</v>
      </c>
      <c r="G23" s="108">
        <v>125.2492</v>
      </c>
    </row>
    <row r="24" spans="1:7" x14ac:dyDescent="0.2">
      <c r="A24" s="578" t="s">
        <v>378</v>
      </c>
      <c r="B24" s="108">
        <v>105.5023836</v>
      </c>
      <c r="C24" s="108">
        <v>110.1807</v>
      </c>
      <c r="D24" s="108">
        <v>98.879300000000001</v>
      </c>
      <c r="E24" s="108">
        <v>113.489</v>
      </c>
      <c r="F24" s="108">
        <v>100.0659</v>
      </c>
      <c r="G24" s="108">
        <v>107.7381</v>
      </c>
    </row>
    <row r="25" spans="1:7" s="2" customFormat="1" x14ac:dyDescent="0.2">
      <c r="A25" s="467" t="s">
        <v>379</v>
      </c>
      <c r="B25" s="108">
        <v>105.38111240000001</v>
      </c>
      <c r="C25" s="108">
        <v>92.458799999999997</v>
      </c>
      <c r="D25" s="108">
        <v>116.3908</v>
      </c>
      <c r="E25" s="108">
        <v>105.9927</v>
      </c>
      <c r="F25" s="108">
        <v>91.613399999999999</v>
      </c>
      <c r="G25" s="108">
        <v>108.47499999999999</v>
      </c>
    </row>
    <row r="26" spans="1:7" s="2" customFormat="1" x14ac:dyDescent="0.2">
      <c r="A26" s="467"/>
      <c r="B26" s="108"/>
      <c r="C26" s="108"/>
      <c r="D26" s="108"/>
      <c r="E26" s="108"/>
      <c r="F26" s="108"/>
      <c r="G26" s="108"/>
    </row>
    <row r="27" spans="1:7" x14ac:dyDescent="0.2">
      <c r="A27" s="663">
        <v>2019</v>
      </c>
      <c r="B27" s="108"/>
      <c r="C27" s="108"/>
      <c r="D27" s="108"/>
      <c r="E27" s="108"/>
      <c r="F27" s="108"/>
      <c r="G27" s="108"/>
    </row>
    <row r="28" spans="1:7" ht="16.5" customHeight="1" x14ac:dyDescent="0.2">
      <c r="A28" s="578" t="s">
        <v>1141</v>
      </c>
      <c r="B28" s="108">
        <v>73.278421899999998</v>
      </c>
      <c r="C28" s="108">
        <v>57.159700000000001</v>
      </c>
      <c r="D28" s="108">
        <v>81.135800000000003</v>
      </c>
      <c r="E28" s="108">
        <v>90.5535</v>
      </c>
      <c r="F28" s="108">
        <v>70.419600000000003</v>
      </c>
      <c r="G28" s="108">
        <v>76.078500000000005</v>
      </c>
    </row>
    <row r="29" spans="1:7" s="2" customFormat="1" ht="15" x14ac:dyDescent="0.2">
      <c r="A29" s="502" t="s">
        <v>1145</v>
      </c>
      <c r="B29" s="553">
        <v>83.492226200000005</v>
      </c>
      <c r="C29" s="553">
        <v>84.698400000000007</v>
      </c>
      <c r="D29" s="553">
        <v>81.340699999999998</v>
      </c>
      <c r="E29" s="553">
        <v>97.550200000000004</v>
      </c>
      <c r="F29" s="553">
        <v>86.526700000000005</v>
      </c>
      <c r="G29" s="553">
        <v>81.621499999999997</v>
      </c>
    </row>
    <row r="30" spans="1:7" x14ac:dyDescent="0.2">
      <c r="A30" s="530"/>
      <c r="B30" s="2"/>
      <c r="C30" s="2"/>
      <c r="D30" s="2"/>
      <c r="E30" s="2"/>
      <c r="F30" s="2"/>
      <c r="G30" s="2"/>
    </row>
    <row r="31" spans="1:7" ht="15" x14ac:dyDescent="0.2">
      <c r="A31" s="135" t="s">
        <v>1016</v>
      </c>
      <c r="B31" s="135"/>
    </row>
    <row r="32" spans="1:7" x14ac:dyDescent="0.2">
      <c r="A32" s="526" t="s">
        <v>1015</v>
      </c>
      <c r="B32" s="135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N20" sqref="N20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644</v>
      </c>
      <c r="B2" s="52"/>
      <c r="C2" s="52"/>
    </row>
    <row r="3" spans="1:20" x14ac:dyDescent="0.25">
      <c r="B3" s="335"/>
      <c r="C3" s="335"/>
      <c r="D3" s="335"/>
      <c r="E3" s="335"/>
      <c r="F3" s="335"/>
      <c r="G3" s="335"/>
      <c r="H3" s="335"/>
      <c r="I3" s="335"/>
      <c r="N3" s="335"/>
      <c r="P3" s="335" t="s">
        <v>759</v>
      </c>
    </row>
    <row r="4" spans="1:20" x14ac:dyDescent="0.25">
      <c r="A4" s="813"/>
      <c r="B4" s="814"/>
      <c r="C4" s="817">
        <v>2018</v>
      </c>
      <c r="D4" s="819"/>
      <c r="E4" s="819"/>
      <c r="F4" s="819"/>
      <c r="G4" s="819"/>
      <c r="H4" s="819"/>
      <c r="I4" s="819"/>
      <c r="J4" s="819"/>
      <c r="K4" s="631"/>
      <c r="L4" s="631"/>
      <c r="M4" s="631"/>
      <c r="N4" s="631"/>
      <c r="O4" s="664">
        <v>2019</v>
      </c>
      <c r="P4" s="894"/>
    </row>
    <row r="5" spans="1:20" ht="25.5" x14ac:dyDescent="0.25">
      <c r="A5" s="815"/>
      <c r="B5" s="816"/>
      <c r="C5" s="818"/>
      <c r="D5" s="468" t="s">
        <v>632</v>
      </c>
      <c r="E5" s="468" t="s">
        <v>633</v>
      </c>
      <c r="F5" s="508" t="s">
        <v>662</v>
      </c>
      <c r="G5" s="512" t="s">
        <v>634</v>
      </c>
      <c r="H5" s="554" t="s">
        <v>664</v>
      </c>
      <c r="I5" s="691" t="s">
        <v>1086</v>
      </c>
      <c r="J5" s="542" t="s">
        <v>970</v>
      </c>
      <c r="K5" s="354" t="s">
        <v>631</v>
      </c>
      <c r="L5" s="507" t="s">
        <v>635</v>
      </c>
      <c r="M5" s="573" t="s">
        <v>799</v>
      </c>
      <c r="N5" s="573" t="s">
        <v>1128</v>
      </c>
      <c r="O5" s="468" t="s">
        <v>1143</v>
      </c>
      <c r="P5" s="468" t="s">
        <v>632</v>
      </c>
    </row>
    <row r="6" spans="1:20" ht="25.5" x14ac:dyDescent="0.25">
      <c r="A6" s="62" t="s">
        <v>140</v>
      </c>
      <c r="B6" s="318" t="s">
        <v>141</v>
      </c>
      <c r="C6" s="464">
        <v>104.1426917</v>
      </c>
      <c r="D6" s="465">
        <v>86.664100000000005</v>
      </c>
      <c r="E6" s="465">
        <v>94.060199999999995</v>
      </c>
      <c r="F6" s="513">
        <v>82.072800000000001</v>
      </c>
      <c r="G6" s="514">
        <v>101.2932</v>
      </c>
      <c r="H6" s="514">
        <v>93.078699999999998</v>
      </c>
      <c r="I6" s="536">
        <v>114.4464</v>
      </c>
      <c r="J6" s="555">
        <v>104.68729999999999</v>
      </c>
      <c r="K6" s="514">
        <v>123.34010000000001</v>
      </c>
      <c r="L6" s="514">
        <v>129.30770000000001</v>
      </c>
      <c r="M6" s="514">
        <v>133.87620000000001</v>
      </c>
      <c r="N6" s="514">
        <v>107.807</v>
      </c>
      <c r="O6" s="514">
        <v>53.412999999999997</v>
      </c>
      <c r="P6" s="514">
        <v>85.770600000000002</v>
      </c>
      <c r="Q6" s="281"/>
      <c r="R6" s="281"/>
      <c r="S6" s="281"/>
      <c r="T6" s="281"/>
    </row>
    <row r="7" spans="1:20" ht="25.5" x14ac:dyDescent="0.25">
      <c r="A7" s="63" t="s">
        <v>173</v>
      </c>
      <c r="B7" s="318" t="s">
        <v>142</v>
      </c>
      <c r="C7" s="464">
        <v>111.36180830000001</v>
      </c>
      <c r="D7" s="465">
        <v>95.539000000000001</v>
      </c>
      <c r="E7" s="465">
        <v>109.1671</v>
      </c>
      <c r="F7" s="513">
        <v>106.17189999999999</v>
      </c>
      <c r="G7" s="514">
        <v>105.4175</v>
      </c>
      <c r="H7" s="514">
        <v>106.5228</v>
      </c>
      <c r="I7" s="514">
        <v>115.38760000000001</v>
      </c>
      <c r="J7" s="514">
        <v>106.61790000000001</v>
      </c>
      <c r="K7" s="514">
        <v>120.4889</v>
      </c>
      <c r="L7" s="514">
        <v>96.562100000000001</v>
      </c>
      <c r="M7" s="514">
        <v>140.69049999999999</v>
      </c>
      <c r="N7" s="514">
        <v>132.20310000000001</v>
      </c>
      <c r="O7" s="514">
        <v>83.787599999999998</v>
      </c>
      <c r="P7" s="514">
        <v>85.506799999999998</v>
      </c>
      <c r="Q7" s="325"/>
      <c r="R7" s="325"/>
      <c r="S7" s="325"/>
      <c r="T7" s="325"/>
    </row>
    <row r="8" spans="1:20" ht="25.5" x14ac:dyDescent="0.25">
      <c r="A8" s="63" t="s">
        <v>174</v>
      </c>
      <c r="B8" s="318" t="s">
        <v>143</v>
      </c>
      <c r="C8" s="464">
        <v>97.036533300000002</v>
      </c>
      <c r="D8" s="465">
        <v>87.880300000000005</v>
      </c>
      <c r="E8" s="465">
        <v>85.162700000000001</v>
      </c>
      <c r="F8" s="513">
        <v>48.664200000000001</v>
      </c>
      <c r="G8" s="514">
        <v>94.142700000000005</v>
      </c>
      <c r="H8" s="514">
        <v>75.720399999999998</v>
      </c>
      <c r="I8" s="514">
        <v>115.99809999999999</v>
      </c>
      <c r="J8" s="514">
        <v>96.124300000000005</v>
      </c>
      <c r="K8" s="514">
        <v>118.7766</v>
      </c>
      <c r="L8" s="514">
        <v>159.1095</v>
      </c>
      <c r="M8" s="514">
        <v>124.374</v>
      </c>
      <c r="N8" s="514">
        <v>92.854500000000002</v>
      </c>
      <c r="O8" s="514">
        <v>19.948699999999999</v>
      </c>
      <c r="P8" s="514">
        <v>89.694800000000001</v>
      </c>
    </row>
    <row r="9" spans="1:20" ht="25.5" x14ac:dyDescent="0.25">
      <c r="A9" s="63" t="s">
        <v>175</v>
      </c>
      <c r="B9" s="318" t="s">
        <v>144</v>
      </c>
      <c r="C9" s="464">
        <v>101.0292333</v>
      </c>
      <c r="D9" s="465">
        <v>43.334200000000003</v>
      </c>
      <c r="E9" s="465">
        <v>63.835900000000002</v>
      </c>
      <c r="F9" s="513">
        <v>110.12649999999999</v>
      </c>
      <c r="G9" s="514">
        <v>111.78230000000001</v>
      </c>
      <c r="H9" s="514">
        <v>103.6515</v>
      </c>
      <c r="I9" s="514">
        <v>104.2045</v>
      </c>
      <c r="J9" s="514">
        <v>130.30070000000001</v>
      </c>
      <c r="K9" s="514">
        <v>153.8236</v>
      </c>
      <c r="L9" s="514">
        <v>153.0831</v>
      </c>
      <c r="M9" s="514">
        <v>142.02959999999999</v>
      </c>
      <c r="N9" s="514">
        <v>61.315800000000003</v>
      </c>
      <c r="O9" s="514">
        <v>17.591200000000001</v>
      </c>
      <c r="P9" s="514">
        <v>59.118499999999997</v>
      </c>
    </row>
    <row r="10" spans="1:20" x14ac:dyDescent="0.25">
      <c r="A10" s="317"/>
      <c r="B10" s="317"/>
      <c r="C10" s="462"/>
      <c r="D10" s="80"/>
      <c r="E10" s="80"/>
      <c r="F10" s="465"/>
      <c r="G10" s="272"/>
      <c r="H10" s="895"/>
      <c r="I10" s="514"/>
      <c r="J10" s="896"/>
      <c r="K10" s="514"/>
      <c r="L10" s="514"/>
      <c r="M10" s="514"/>
      <c r="N10" s="514"/>
      <c r="O10" s="665"/>
      <c r="P10" s="80"/>
    </row>
    <row r="11" spans="1:20" ht="25.5" x14ac:dyDescent="0.25">
      <c r="A11" s="62" t="s">
        <v>145</v>
      </c>
      <c r="B11" s="241" t="s">
        <v>146</v>
      </c>
      <c r="C11" s="464">
        <v>97.191383299999998</v>
      </c>
      <c r="D11" s="465">
        <v>87.755799999999994</v>
      </c>
      <c r="E11" s="465">
        <v>95.074700000000007</v>
      </c>
      <c r="F11" s="513">
        <v>90.820800000000006</v>
      </c>
      <c r="G11" s="514">
        <v>111.8267</v>
      </c>
      <c r="H11" s="514">
        <v>99.877600000000001</v>
      </c>
      <c r="I11" s="514">
        <v>107.7</v>
      </c>
      <c r="J11" s="514">
        <v>84.96</v>
      </c>
      <c r="K11" s="514">
        <v>104.9072</v>
      </c>
      <c r="L11" s="514">
        <v>114.7985</v>
      </c>
      <c r="M11" s="514">
        <v>99.2286</v>
      </c>
      <c r="N11" s="514">
        <v>96.826099999999997</v>
      </c>
      <c r="O11" s="514">
        <v>67.910499999999999</v>
      </c>
      <c r="P11" s="514">
        <v>78.4863</v>
      </c>
    </row>
    <row r="12" spans="1:20" ht="25.5" x14ac:dyDescent="0.25">
      <c r="A12" s="62">
        <v>10</v>
      </c>
      <c r="B12" s="241" t="s">
        <v>147</v>
      </c>
      <c r="C12" s="464">
        <v>101.774175</v>
      </c>
      <c r="D12" s="465">
        <v>88.261399999999995</v>
      </c>
      <c r="E12" s="465">
        <v>97.1678</v>
      </c>
      <c r="F12" s="513">
        <v>99.364199999999997</v>
      </c>
      <c r="G12" s="514">
        <v>98.808400000000006</v>
      </c>
      <c r="H12" s="514">
        <v>113.1776</v>
      </c>
      <c r="I12" s="514">
        <v>109.7756</v>
      </c>
      <c r="J12" s="514">
        <v>107.95699999999999</v>
      </c>
      <c r="K12" s="514">
        <v>100.8674</v>
      </c>
      <c r="L12" s="514">
        <v>113.4759</v>
      </c>
      <c r="M12" s="514">
        <v>106.1568</v>
      </c>
      <c r="N12" s="514">
        <v>102.34869999999999</v>
      </c>
      <c r="O12" s="514">
        <v>81.002200000000002</v>
      </c>
      <c r="P12" s="514">
        <v>85.8733</v>
      </c>
    </row>
    <row r="13" spans="1:20" ht="25.5" x14ac:dyDescent="0.25">
      <c r="A13" s="62">
        <v>11</v>
      </c>
      <c r="B13" s="241" t="s">
        <v>148</v>
      </c>
      <c r="C13" s="464">
        <v>106.9699667</v>
      </c>
      <c r="D13" s="465">
        <v>75.937700000000007</v>
      </c>
      <c r="E13" s="465">
        <v>82.656499999999994</v>
      </c>
      <c r="F13" s="513">
        <v>121.57389999999999</v>
      </c>
      <c r="G13" s="514">
        <v>112.6275</v>
      </c>
      <c r="H13" s="514">
        <v>105.577</v>
      </c>
      <c r="I13" s="514">
        <v>120.73309999999999</v>
      </c>
      <c r="J13" s="514">
        <v>163.05070000000001</v>
      </c>
      <c r="K13" s="514">
        <v>77.618499999999997</v>
      </c>
      <c r="L13" s="514">
        <v>187.81360000000001</v>
      </c>
      <c r="M13" s="514">
        <v>87.498400000000004</v>
      </c>
      <c r="N13" s="514">
        <v>90.818799999999996</v>
      </c>
      <c r="O13" s="514">
        <v>58.575299999999999</v>
      </c>
      <c r="P13" s="514">
        <v>40.603499999999997</v>
      </c>
    </row>
    <row r="14" spans="1:20" ht="25.5" x14ac:dyDescent="0.25">
      <c r="A14" s="62">
        <v>12</v>
      </c>
      <c r="B14" s="241" t="s">
        <v>149</v>
      </c>
      <c r="C14" s="464">
        <v>9.0673583000000004</v>
      </c>
      <c r="D14" s="465">
        <v>35.751300000000001</v>
      </c>
      <c r="E14" s="465">
        <v>0</v>
      </c>
      <c r="F14" s="513">
        <v>0</v>
      </c>
      <c r="G14" s="514">
        <v>0</v>
      </c>
      <c r="H14" s="514">
        <v>0</v>
      </c>
      <c r="I14" s="514">
        <v>0</v>
      </c>
      <c r="J14" s="514">
        <v>0</v>
      </c>
      <c r="K14" s="514">
        <v>0</v>
      </c>
      <c r="L14" s="514">
        <v>0</v>
      </c>
      <c r="M14" s="514">
        <v>0</v>
      </c>
      <c r="N14" s="514">
        <v>0</v>
      </c>
      <c r="O14" s="514">
        <v>0</v>
      </c>
      <c r="P14" s="514">
        <v>0</v>
      </c>
    </row>
    <row r="15" spans="1:20" ht="25.5" x14ac:dyDescent="0.25">
      <c r="A15" s="62">
        <v>13</v>
      </c>
      <c r="B15" s="241" t="s">
        <v>150</v>
      </c>
      <c r="C15" s="464">
        <v>90.5983667</v>
      </c>
      <c r="D15" s="465">
        <v>102.4204</v>
      </c>
      <c r="E15" s="465">
        <v>100.5998</v>
      </c>
      <c r="F15" s="513">
        <v>93.740099999999998</v>
      </c>
      <c r="G15" s="514">
        <v>106.3539</v>
      </c>
      <c r="H15" s="514">
        <v>102.3717</v>
      </c>
      <c r="I15" s="514">
        <v>95.513099999999994</v>
      </c>
      <c r="J15" s="514">
        <v>68.291200000000003</v>
      </c>
      <c r="K15" s="514">
        <v>96.531000000000006</v>
      </c>
      <c r="L15" s="514">
        <v>96.422499999999999</v>
      </c>
      <c r="M15" s="514">
        <v>72.660799999999995</v>
      </c>
      <c r="N15" s="514">
        <v>70.6571</v>
      </c>
      <c r="O15" s="514">
        <v>66.226100000000002</v>
      </c>
      <c r="P15" s="514">
        <v>73.040599999999998</v>
      </c>
    </row>
    <row r="16" spans="1:20" ht="25.5" x14ac:dyDescent="0.25">
      <c r="A16" s="62">
        <v>14</v>
      </c>
      <c r="B16" s="241" t="s">
        <v>151</v>
      </c>
      <c r="C16" s="464">
        <v>62.609608299999998</v>
      </c>
      <c r="D16" s="465">
        <v>56.009399999999999</v>
      </c>
      <c r="E16" s="465">
        <v>72.852000000000004</v>
      </c>
      <c r="F16" s="513">
        <v>61.023200000000003</v>
      </c>
      <c r="G16" s="514">
        <v>54.668300000000002</v>
      </c>
      <c r="H16" s="514">
        <v>76.687399999999997</v>
      </c>
      <c r="I16" s="514">
        <v>67.799700000000001</v>
      </c>
      <c r="J16" s="514">
        <v>62.135300000000001</v>
      </c>
      <c r="K16" s="514">
        <v>65.442300000000003</v>
      </c>
      <c r="L16" s="514">
        <v>64.968199999999996</v>
      </c>
      <c r="M16" s="514">
        <v>57.098700000000001</v>
      </c>
      <c r="N16" s="514">
        <v>55.547499999999999</v>
      </c>
      <c r="O16" s="514">
        <v>74.262500000000003</v>
      </c>
      <c r="P16" s="514">
        <v>82.926299999999998</v>
      </c>
    </row>
    <row r="17" spans="1:16" ht="25.5" x14ac:dyDescent="0.25">
      <c r="A17" s="62">
        <v>15</v>
      </c>
      <c r="B17" s="241" t="s">
        <v>152</v>
      </c>
      <c r="C17" s="464">
        <v>96.298208299999999</v>
      </c>
      <c r="D17" s="465">
        <v>102.20099999999999</v>
      </c>
      <c r="E17" s="465">
        <v>100.5956</v>
      </c>
      <c r="F17" s="513">
        <v>75.048299999999998</v>
      </c>
      <c r="G17" s="514">
        <v>91.725499999999997</v>
      </c>
      <c r="H17" s="514">
        <v>96.444699999999997</v>
      </c>
      <c r="I17" s="514">
        <v>97.7</v>
      </c>
      <c r="J17" s="514">
        <v>60.960700000000003</v>
      </c>
      <c r="K17" s="514">
        <v>104.30159999999999</v>
      </c>
      <c r="L17" s="514">
        <v>119.3892</v>
      </c>
      <c r="M17" s="514">
        <v>102.11539999999999</v>
      </c>
      <c r="N17" s="514">
        <v>105.1977</v>
      </c>
      <c r="O17" s="514">
        <v>82.006</v>
      </c>
      <c r="P17" s="514">
        <v>91.854900000000001</v>
      </c>
    </row>
    <row r="18" spans="1:16" ht="76.5" x14ac:dyDescent="0.25">
      <c r="A18" s="62">
        <v>16</v>
      </c>
      <c r="B18" s="241" t="s">
        <v>153</v>
      </c>
      <c r="C18" s="464">
        <v>88.913358299999999</v>
      </c>
      <c r="D18" s="465">
        <v>66.723100000000002</v>
      </c>
      <c r="E18" s="465">
        <v>78.152500000000003</v>
      </c>
      <c r="F18" s="513">
        <v>84.159599999999998</v>
      </c>
      <c r="G18" s="514">
        <v>95.731099999999998</v>
      </c>
      <c r="H18" s="514">
        <v>97.597800000000007</v>
      </c>
      <c r="I18" s="514">
        <v>95.558599999999998</v>
      </c>
      <c r="J18" s="514">
        <v>88.986699999999999</v>
      </c>
      <c r="K18" s="514">
        <v>97.512100000000004</v>
      </c>
      <c r="L18" s="514">
        <v>103.75320000000001</v>
      </c>
      <c r="M18" s="514">
        <v>108.967</v>
      </c>
      <c r="N18" s="514">
        <v>83.525000000000006</v>
      </c>
      <c r="O18" s="514">
        <v>49.769399999999997</v>
      </c>
      <c r="P18" s="514">
        <v>75.134299999999996</v>
      </c>
    </row>
    <row r="19" spans="1:16" ht="25.5" x14ac:dyDescent="0.25">
      <c r="A19" s="62">
        <v>17</v>
      </c>
      <c r="B19" s="241" t="s">
        <v>154</v>
      </c>
      <c r="C19" s="464">
        <v>106.9023083</v>
      </c>
      <c r="D19" s="465">
        <v>94.320400000000006</v>
      </c>
      <c r="E19" s="465">
        <v>109.3772</v>
      </c>
      <c r="F19" s="513">
        <v>102.1773</v>
      </c>
      <c r="G19" s="514">
        <v>110.095</v>
      </c>
      <c r="H19" s="514">
        <v>100.7564</v>
      </c>
      <c r="I19" s="514">
        <v>109.6601</v>
      </c>
      <c r="J19" s="514">
        <v>106.22490000000001</v>
      </c>
      <c r="K19" s="514">
        <v>108.2748</v>
      </c>
      <c r="L19" s="514">
        <v>106.4318</v>
      </c>
      <c r="M19" s="514">
        <v>112.6091</v>
      </c>
      <c r="N19" s="514">
        <v>114.4697</v>
      </c>
      <c r="O19" s="514">
        <v>91.302599999999998</v>
      </c>
      <c r="P19" s="514">
        <v>89.275099999999995</v>
      </c>
    </row>
    <row r="20" spans="1:16" ht="25.5" x14ac:dyDescent="0.25">
      <c r="A20" s="62">
        <v>18</v>
      </c>
      <c r="B20" s="241" t="s">
        <v>155</v>
      </c>
      <c r="C20" s="464">
        <v>104.07442500000001</v>
      </c>
      <c r="D20" s="465">
        <v>71.507900000000006</v>
      </c>
      <c r="E20" s="465">
        <v>82.302999999999997</v>
      </c>
      <c r="F20" s="513">
        <v>67.720299999999995</v>
      </c>
      <c r="G20" s="514">
        <v>68.197500000000005</v>
      </c>
      <c r="H20" s="514">
        <v>73.979500000000002</v>
      </c>
      <c r="I20" s="514">
        <v>71.940299999999993</v>
      </c>
      <c r="J20" s="514">
        <v>80.926599999999993</v>
      </c>
      <c r="K20" s="514">
        <v>121.25790000000001</v>
      </c>
      <c r="L20" s="514">
        <v>135.38900000000001</v>
      </c>
      <c r="M20" s="514">
        <v>185.41669999999999</v>
      </c>
      <c r="N20" s="514">
        <v>228.22470000000001</v>
      </c>
      <c r="O20" s="514">
        <v>60.957999999999998</v>
      </c>
      <c r="P20" s="514">
        <v>82.703699999999998</v>
      </c>
    </row>
    <row r="21" spans="1:16" ht="38.25" x14ac:dyDescent="0.25">
      <c r="A21" s="62">
        <v>19</v>
      </c>
      <c r="B21" s="241" t="s">
        <v>156</v>
      </c>
      <c r="C21" s="464">
        <v>80.851816700000001</v>
      </c>
      <c r="D21" s="465">
        <v>116.093</v>
      </c>
      <c r="E21" s="465">
        <v>135.67679999999999</v>
      </c>
      <c r="F21" s="513">
        <v>33.1173</v>
      </c>
      <c r="G21" s="514">
        <v>204.18</v>
      </c>
      <c r="H21" s="514">
        <v>68.244699999999995</v>
      </c>
      <c r="I21" s="514">
        <v>158.79939999999999</v>
      </c>
      <c r="J21" s="514">
        <v>4.3650000000000002</v>
      </c>
      <c r="K21" s="514">
        <v>113.62860000000001</v>
      </c>
      <c r="L21" s="514">
        <v>58.612900000000003</v>
      </c>
      <c r="M21" s="514">
        <v>18.2028</v>
      </c>
      <c r="N21" s="514">
        <v>57.892499999999998</v>
      </c>
      <c r="O21" s="514">
        <v>1.6218999999999999</v>
      </c>
      <c r="P21" s="514">
        <v>2.3424999999999998</v>
      </c>
    </row>
    <row r="22" spans="1:16" ht="25.5" x14ac:dyDescent="0.25">
      <c r="A22" s="64">
        <v>20</v>
      </c>
      <c r="B22" s="241" t="s">
        <v>157</v>
      </c>
      <c r="C22" s="464">
        <v>92.586358300000001</v>
      </c>
      <c r="D22" s="465">
        <v>74.699700000000007</v>
      </c>
      <c r="E22" s="465">
        <v>77.496200000000002</v>
      </c>
      <c r="F22" s="513">
        <v>74.036699999999996</v>
      </c>
      <c r="G22" s="514">
        <v>109.2109</v>
      </c>
      <c r="H22" s="514">
        <v>124.1332</v>
      </c>
      <c r="I22" s="514">
        <v>112.3</v>
      </c>
      <c r="J22" s="514">
        <v>83.017799999999994</v>
      </c>
      <c r="K22" s="514">
        <v>103.8343</v>
      </c>
      <c r="L22" s="514">
        <v>101.6562</v>
      </c>
      <c r="M22" s="514">
        <v>98.721299999999999</v>
      </c>
      <c r="N22" s="514">
        <v>73.307599999999994</v>
      </c>
      <c r="O22" s="514">
        <v>66.861800000000002</v>
      </c>
      <c r="P22" s="514">
        <v>91.112799999999993</v>
      </c>
    </row>
    <row r="23" spans="1:16" ht="51" x14ac:dyDescent="0.25">
      <c r="A23" s="62">
        <v>21</v>
      </c>
      <c r="B23" s="241" t="s">
        <v>158</v>
      </c>
      <c r="C23" s="464">
        <v>112.8180917</v>
      </c>
      <c r="D23" s="465">
        <v>102.83280000000001</v>
      </c>
      <c r="E23" s="465">
        <v>128.214</v>
      </c>
      <c r="F23" s="513">
        <v>85.593800000000002</v>
      </c>
      <c r="G23" s="514">
        <v>107.93040000000001</v>
      </c>
      <c r="H23" s="514">
        <v>136.66980000000001</v>
      </c>
      <c r="I23" s="514">
        <v>101.79179999999999</v>
      </c>
      <c r="J23" s="514">
        <v>57.975200000000001</v>
      </c>
      <c r="K23" s="514">
        <v>134.2046</v>
      </c>
      <c r="L23" s="514">
        <v>131.28639999999999</v>
      </c>
      <c r="M23" s="514">
        <v>154.6712</v>
      </c>
      <c r="N23" s="514">
        <v>136.18350000000001</v>
      </c>
      <c r="O23" s="514">
        <v>54.298400000000001</v>
      </c>
      <c r="P23" s="514">
        <v>97.0976</v>
      </c>
    </row>
    <row r="24" spans="1:16" ht="38.25" x14ac:dyDescent="0.25">
      <c r="A24" s="62">
        <v>22</v>
      </c>
      <c r="B24" s="241" t="s">
        <v>159</v>
      </c>
      <c r="C24" s="464">
        <v>96.942008299999998</v>
      </c>
      <c r="D24" s="465">
        <v>84.810900000000004</v>
      </c>
      <c r="E24" s="465">
        <v>93.414699999999996</v>
      </c>
      <c r="F24" s="513">
        <v>96.528099999999995</v>
      </c>
      <c r="G24" s="514">
        <v>97.924599999999998</v>
      </c>
      <c r="H24" s="514">
        <v>114.44880000000001</v>
      </c>
      <c r="I24" s="514">
        <v>110.6361</v>
      </c>
      <c r="J24" s="514">
        <v>96.612099999999998</v>
      </c>
      <c r="K24" s="514">
        <v>96.745099999999994</v>
      </c>
      <c r="L24" s="514">
        <v>109.3723</v>
      </c>
      <c r="M24" s="514">
        <v>97.465199999999996</v>
      </c>
      <c r="N24" s="514">
        <v>91.653199999999998</v>
      </c>
      <c r="O24" s="514">
        <v>86.359300000000005</v>
      </c>
      <c r="P24" s="514">
        <v>108.3193</v>
      </c>
    </row>
    <row r="25" spans="1:16" ht="38.25" x14ac:dyDescent="0.25">
      <c r="A25" s="62">
        <v>23</v>
      </c>
      <c r="B25" s="241" t="s">
        <v>160</v>
      </c>
      <c r="C25" s="464">
        <v>112.65568330000001</v>
      </c>
      <c r="D25" s="465">
        <v>58.338099999999997</v>
      </c>
      <c r="E25" s="465">
        <v>73.126499999999993</v>
      </c>
      <c r="F25" s="513">
        <v>102.6551</v>
      </c>
      <c r="G25" s="514">
        <v>135.60249999999999</v>
      </c>
      <c r="H25" s="514">
        <v>128.0291</v>
      </c>
      <c r="I25" s="514">
        <v>137.21539999999999</v>
      </c>
      <c r="J25" s="514">
        <v>147.8006</v>
      </c>
      <c r="K25" s="514">
        <v>157.1662</v>
      </c>
      <c r="L25" s="514">
        <v>156.82769999999999</v>
      </c>
      <c r="M25" s="514">
        <v>117.89400000000001</v>
      </c>
      <c r="N25" s="514">
        <v>91.422200000000004</v>
      </c>
      <c r="O25" s="514">
        <v>32.079799999999999</v>
      </c>
      <c r="P25" s="514">
        <v>58.984200000000001</v>
      </c>
    </row>
    <row r="26" spans="1:16" ht="25.5" x14ac:dyDescent="0.25">
      <c r="A26" s="62">
        <v>24</v>
      </c>
      <c r="B26" s="241" t="s">
        <v>161</v>
      </c>
      <c r="C26" s="464">
        <v>109.6879667</v>
      </c>
      <c r="D26" s="465">
        <v>111.5137</v>
      </c>
      <c r="E26" s="465">
        <v>103.7527</v>
      </c>
      <c r="F26" s="513">
        <v>103.64619999999999</v>
      </c>
      <c r="G26" s="514">
        <v>114.2739</v>
      </c>
      <c r="H26" s="514">
        <v>112.66540000000001</v>
      </c>
      <c r="I26" s="514">
        <v>113.2843</v>
      </c>
      <c r="J26" s="514">
        <v>93.180499999999995</v>
      </c>
      <c r="K26" s="514">
        <v>112.0939</v>
      </c>
      <c r="L26" s="514">
        <v>123.7274</v>
      </c>
      <c r="M26" s="514">
        <v>110.7403</v>
      </c>
      <c r="N26" s="514">
        <v>108.2174</v>
      </c>
      <c r="O26" s="514">
        <v>90.775300000000001</v>
      </c>
      <c r="P26" s="514">
        <v>82.200999999999993</v>
      </c>
    </row>
    <row r="27" spans="1:16" ht="51" x14ac:dyDescent="0.25">
      <c r="A27" s="62">
        <v>25</v>
      </c>
      <c r="B27" s="241" t="s">
        <v>162</v>
      </c>
      <c r="C27" s="464">
        <v>77.970616699999994</v>
      </c>
      <c r="D27" s="465">
        <v>68.864999999999995</v>
      </c>
      <c r="E27" s="465">
        <v>67.305499999999995</v>
      </c>
      <c r="F27" s="513">
        <v>74.147499999999994</v>
      </c>
      <c r="G27" s="514">
        <v>79.863399999999999</v>
      </c>
      <c r="H27" s="514">
        <v>73.881299999999996</v>
      </c>
      <c r="I27" s="514">
        <v>81.587599999999995</v>
      </c>
      <c r="J27" s="514">
        <v>76.601200000000006</v>
      </c>
      <c r="K27" s="514">
        <v>84.628500000000003</v>
      </c>
      <c r="L27" s="514">
        <v>94.155000000000001</v>
      </c>
      <c r="M27" s="514">
        <v>91.905000000000001</v>
      </c>
      <c r="N27" s="514">
        <v>82.0745</v>
      </c>
      <c r="O27" s="514">
        <v>76.662800000000004</v>
      </c>
      <c r="P27" s="514">
        <v>87.671099999999996</v>
      </c>
    </row>
    <row r="28" spans="1:16" ht="51" x14ac:dyDescent="0.25">
      <c r="A28" s="62">
        <v>26</v>
      </c>
      <c r="B28" s="241" t="s">
        <v>163</v>
      </c>
      <c r="C28" s="464">
        <v>117.43031670000001</v>
      </c>
      <c r="D28" s="465">
        <v>107.8612</v>
      </c>
      <c r="E28" s="465">
        <v>120.8266</v>
      </c>
      <c r="F28" s="513">
        <v>107.92310000000001</v>
      </c>
      <c r="G28" s="514">
        <v>123.4053</v>
      </c>
      <c r="H28" s="514">
        <v>98.543599999999998</v>
      </c>
      <c r="I28" s="514">
        <v>109.06</v>
      </c>
      <c r="J28" s="514">
        <v>124.46899999999999</v>
      </c>
      <c r="K28" s="514">
        <v>141.4588</v>
      </c>
      <c r="L28" s="514">
        <v>125.96339999999999</v>
      </c>
      <c r="M28" s="514">
        <v>138.17859999999999</v>
      </c>
      <c r="N28" s="514">
        <v>136.01859999999999</v>
      </c>
      <c r="O28" s="514">
        <v>85.886700000000005</v>
      </c>
      <c r="P28" s="514">
        <v>101.5822</v>
      </c>
    </row>
    <row r="29" spans="1:16" ht="25.5" x14ac:dyDescent="0.25">
      <c r="A29" s="62">
        <v>27</v>
      </c>
      <c r="B29" s="241" t="s">
        <v>164</v>
      </c>
      <c r="C29" s="464">
        <v>100.4659917</v>
      </c>
      <c r="D29" s="465">
        <v>98.103300000000004</v>
      </c>
      <c r="E29" s="465">
        <v>110.30370000000001</v>
      </c>
      <c r="F29" s="513">
        <v>109.7672</v>
      </c>
      <c r="G29" s="514">
        <v>106.5132</v>
      </c>
      <c r="H29" s="514">
        <v>105.94289999999999</v>
      </c>
      <c r="I29" s="514">
        <v>109.16889999999999</v>
      </c>
      <c r="J29" s="514">
        <v>75.977599999999995</v>
      </c>
      <c r="K29" s="514">
        <v>100.6691</v>
      </c>
      <c r="L29" s="514">
        <v>98.018600000000006</v>
      </c>
      <c r="M29" s="514">
        <v>95.858099999999993</v>
      </c>
      <c r="N29" s="514">
        <v>107.8254</v>
      </c>
      <c r="O29" s="514">
        <v>73.413799999999995</v>
      </c>
      <c r="P29" s="514">
        <v>98.771600000000007</v>
      </c>
    </row>
    <row r="30" spans="1:16" ht="25.5" x14ac:dyDescent="0.25">
      <c r="A30" s="62">
        <v>28</v>
      </c>
      <c r="B30" s="241" t="s">
        <v>165</v>
      </c>
      <c r="C30" s="464">
        <v>120.0388167</v>
      </c>
      <c r="D30" s="465">
        <v>86.230699999999999</v>
      </c>
      <c r="E30" s="465">
        <v>88.349699999999999</v>
      </c>
      <c r="F30" s="513">
        <v>207.1412</v>
      </c>
      <c r="G30" s="514">
        <v>181.40299999999999</v>
      </c>
      <c r="H30" s="514">
        <v>92.479600000000005</v>
      </c>
      <c r="I30" s="514">
        <v>118.87649999999999</v>
      </c>
      <c r="J30" s="514">
        <v>100.989</v>
      </c>
      <c r="K30" s="514">
        <v>102.08920000000001</v>
      </c>
      <c r="L30" s="514">
        <v>142.47739999999999</v>
      </c>
      <c r="M30" s="514">
        <v>108.9637</v>
      </c>
      <c r="N30" s="514">
        <v>103.40600000000001</v>
      </c>
      <c r="O30" s="514">
        <v>103.6803</v>
      </c>
      <c r="P30" s="514">
        <v>93.494900000000001</v>
      </c>
    </row>
    <row r="31" spans="1:16" ht="51" x14ac:dyDescent="0.25">
      <c r="A31" s="62">
        <v>29</v>
      </c>
      <c r="B31" s="241" t="s">
        <v>166</v>
      </c>
      <c r="C31" s="464">
        <v>119.20465</v>
      </c>
      <c r="D31" s="465">
        <v>126.3676</v>
      </c>
      <c r="E31" s="465">
        <v>121.8314</v>
      </c>
      <c r="F31" s="513">
        <v>124.087</v>
      </c>
      <c r="G31" s="514">
        <v>127.7552</v>
      </c>
      <c r="H31" s="514">
        <v>118.4006</v>
      </c>
      <c r="I31" s="514">
        <v>119.1446</v>
      </c>
      <c r="J31" s="514">
        <v>103.6484</v>
      </c>
      <c r="K31" s="514">
        <v>120.8528</v>
      </c>
      <c r="L31" s="514">
        <v>122.9744</v>
      </c>
      <c r="M31" s="514">
        <v>116.3643</v>
      </c>
      <c r="N31" s="514">
        <v>118.8644</v>
      </c>
      <c r="O31" s="514">
        <v>98.061899999999994</v>
      </c>
      <c r="P31" s="514">
        <v>105.75190000000001</v>
      </c>
    </row>
    <row r="32" spans="1:16" ht="25.5" x14ac:dyDescent="0.25">
      <c r="A32" s="62">
        <v>30</v>
      </c>
      <c r="B32" s="241" t="s">
        <v>167</v>
      </c>
      <c r="C32" s="464">
        <v>104.5029083</v>
      </c>
      <c r="D32" s="465">
        <v>63.997399999999999</v>
      </c>
      <c r="E32" s="465">
        <v>74.380200000000002</v>
      </c>
      <c r="F32" s="513">
        <v>101.4051</v>
      </c>
      <c r="G32" s="514">
        <v>102.7021</v>
      </c>
      <c r="H32" s="514">
        <v>113.7102</v>
      </c>
      <c r="I32" s="514">
        <v>113.98699999999999</v>
      </c>
      <c r="J32" s="514">
        <v>108.3017</v>
      </c>
      <c r="K32" s="514">
        <v>118.4151</v>
      </c>
      <c r="L32" s="514">
        <v>124.0274</v>
      </c>
      <c r="M32" s="514">
        <v>113.4791</v>
      </c>
      <c r="N32" s="514">
        <v>158.6773</v>
      </c>
      <c r="O32" s="514">
        <v>73.432500000000005</v>
      </c>
      <c r="P32" s="514">
        <v>109.7902</v>
      </c>
    </row>
    <row r="33" spans="1:16" ht="25.5" x14ac:dyDescent="0.25">
      <c r="A33" s="62">
        <v>31</v>
      </c>
      <c r="B33" s="241" t="s">
        <v>168</v>
      </c>
      <c r="C33" s="464">
        <v>107.20927500000001</v>
      </c>
      <c r="D33" s="465">
        <v>110.11750000000001</v>
      </c>
      <c r="E33" s="465">
        <v>118.2589</v>
      </c>
      <c r="F33" s="513">
        <v>125.94499999999999</v>
      </c>
      <c r="G33" s="514">
        <v>137.9427</v>
      </c>
      <c r="H33" s="514">
        <v>116.3907</v>
      </c>
      <c r="I33" s="514">
        <v>107.27370000000001</v>
      </c>
      <c r="J33" s="514">
        <v>64.588300000000004</v>
      </c>
      <c r="K33" s="514">
        <v>99.413700000000006</v>
      </c>
      <c r="L33" s="514">
        <v>115.84099999999999</v>
      </c>
      <c r="M33" s="514">
        <v>100.2252</v>
      </c>
      <c r="N33" s="514">
        <v>91.828699999999998</v>
      </c>
      <c r="O33" s="514">
        <v>69.242900000000006</v>
      </c>
      <c r="P33" s="514">
        <v>87.027199999999993</v>
      </c>
    </row>
    <row r="34" spans="1:16" ht="25.5" x14ac:dyDescent="0.25">
      <c r="A34" s="62">
        <v>32</v>
      </c>
      <c r="B34" s="241" t="s">
        <v>169</v>
      </c>
      <c r="C34" s="464">
        <v>103.6582583</v>
      </c>
      <c r="D34" s="465">
        <v>67.694199999999995</v>
      </c>
      <c r="E34" s="465">
        <v>80.084299999999999</v>
      </c>
      <c r="F34" s="513">
        <v>143.9042</v>
      </c>
      <c r="G34" s="514">
        <v>178.55699999999999</v>
      </c>
      <c r="H34" s="514">
        <v>138.59739999999999</v>
      </c>
      <c r="I34" s="514">
        <v>106.369</v>
      </c>
      <c r="J34" s="514">
        <v>78.958600000000004</v>
      </c>
      <c r="K34" s="514">
        <v>73.6374</v>
      </c>
      <c r="L34" s="514">
        <v>109.1384</v>
      </c>
      <c r="M34" s="514">
        <v>99.580100000000002</v>
      </c>
      <c r="N34" s="514">
        <v>87.209100000000007</v>
      </c>
      <c r="O34" s="514">
        <v>51.555399999999999</v>
      </c>
      <c r="P34" s="514">
        <v>63.261600000000001</v>
      </c>
    </row>
    <row r="35" spans="1:16" ht="25.5" x14ac:dyDescent="0.25">
      <c r="A35" s="62">
        <v>33</v>
      </c>
      <c r="B35" s="241" t="s">
        <v>170</v>
      </c>
      <c r="C35" s="464">
        <v>165.14750000000001</v>
      </c>
      <c r="D35" s="465">
        <v>76.834500000000006</v>
      </c>
      <c r="E35" s="465">
        <v>95.262900000000002</v>
      </c>
      <c r="F35" s="513">
        <v>102.1298</v>
      </c>
      <c r="G35" s="514">
        <v>85.402500000000003</v>
      </c>
      <c r="H35" s="514">
        <v>140.39510000000001</v>
      </c>
      <c r="I35" s="514">
        <v>99.392499999999998</v>
      </c>
      <c r="J35" s="514">
        <v>167.75040000000001</v>
      </c>
      <c r="K35" s="514">
        <v>284.43259999999998</v>
      </c>
      <c r="L35" s="514" t="s">
        <v>1019</v>
      </c>
      <c r="M35" s="514">
        <v>270.42759999999998</v>
      </c>
      <c r="N35" s="514">
        <v>220.78960000000001</v>
      </c>
      <c r="O35" s="514">
        <v>95.548699999999997</v>
      </c>
      <c r="P35" s="514">
        <v>110.7231</v>
      </c>
    </row>
    <row r="36" spans="1:16" x14ac:dyDescent="0.25">
      <c r="A36" s="318"/>
      <c r="B36" s="317"/>
      <c r="C36" s="462"/>
      <c r="D36" s="80"/>
      <c r="E36" s="80"/>
      <c r="F36" s="465"/>
      <c r="G36" s="124"/>
      <c r="H36" s="80"/>
      <c r="I36" s="514"/>
      <c r="J36" s="896"/>
      <c r="K36" s="514"/>
      <c r="L36" s="514"/>
      <c r="M36" s="514"/>
      <c r="N36" s="514"/>
      <c r="O36" s="666"/>
      <c r="P36" s="80"/>
    </row>
    <row r="37" spans="1:16" ht="38.25" x14ac:dyDescent="0.25">
      <c r="A37" s="62" t="s">
        <v>171</v>
      </c>
      <c r="B37" s="241" t="s">
        <v>172</v>
      </c>
      <c r="C37" s="464">
        <v>119.8095417</v>
      </c>
      <c r="D37" s="465">
        <v>129.48599999999999</v>
      </c>
      <c r="E37" s="465">
        <v>158.9949</v>
      </c>
      <c r="F37" s="513">
        <v>140.5804</v>
      </c>
      <c r="G37" s="515">
        <v>116.5531</v>
      </c>
      <c r="H37" s="514">
        <v>117.5</v>
      </c>
      <c r="I37" s="514">
        <v>124.8815</v>
      </c>
      <c r="J37" s="514">
        <v>106.4679</v>
      </c>
      <c r="K37" s="514">
        <v>98.726600000000005</v>
      </c>
      <c r="L37" s="514">
        <v>87.069800000000001</v>
      </c>
      <c r="M37" s="514">
        <v>107.6486</v>
      </c>
      <c r="N37" s="514">
        <v>126.05880000000001</v>
      </c>
      <c r="O37" s="514">
        <v>91.845600000000005</v>
      </c>
      <c r="P37" s="514">
        <v>91.625200000000007</v>
      </c>
    </row>
    <row r="38" spans="1:16" s="59" customFormat="1" ht="38.25" x14ac:dyDescent="0.25">
      <c r="A38" s="343">
        <v>35</v>
      </c>
      <c r="B38" s="344" t="s">
        <v>172</v>
      </c>
      <c r="C38" s="345">
        <v>119.8095917</v>
      </c>
      <c r="D38" s="482">
        <v>129.48609999999999</v>
      </c>
      <c r="E38" s="482">
        <v>158.9949</v>
      </c>
      <c r="F38" s="505">
        <v>140.5804</v>
      </c>
      <c r="G38" s="516">
        <v>116.5531</v>
      </c>
      <c r="H38" s="528">
        <v>117.5</v>
      </c>
      <c r="I38" s="528">
        <v>124.88160000000001</v>
      </c>
      <c r="J38" s="528">
        <v>106.4679</v>
      </c>
      <c r="K38" s="528">
        <v>98.726699999999994</v>
      </c>
      <c r="L38" s="528">
        <v>87.069800000000001</v>
      </c>
      <c r="M38" s="528">
        <v>107.64870000000001</v>
      </c>
      <c r="N38" s="528">
        <v>126.05880000000001</v>
      </c>
      <c r="O38" s="528">
        <v>91.845600000000005</v>
      </c>
      <c r="P38" s="528">
        <v>91.625299999999996</v>
      </c>
    </row>
    <row r="39" spans="1:16" x14ac:dyDescent="0.25">
      <c r="A39" s="65"/>
      <c r="B39" s="66"/>
      <c r="C39" s="67"/>
    </row>
    <row r="40" spans="1:16" ht="15.75" x14ac:dyDescent="0.25">
      <c r="A40" s="135" t="s">
        <v>1016</v>
      </c>
      <c r="B40" s="135"/>
      <c r="C40" s="176"/>
    </row>
    <row r="41" spans="1:16" x14ac:dyDescent="0.25">
      <c r="A41" s="526" t="s">
        <v>1015</v>
      </c>
      <c r="B41" s="135"/>
      <c r="C41" s="77"/>
    </row>
    <row r="43" spans="1:16" ht="15.75" x14ac:dyDescent="0.25">
      <c r="A43" s="135" t="s">
        <v>902</v>
      </c>
      <c r="B43" s="135"/>
    </row>
    <row r="44" spans="1:16" x14ac:dyDescent="0.25">
      <c r="A44" s="526" t="s">
        <v>282</v>
      </c>
      <c r="B44" s="135"/>
    </row>
  </sheetData>
  <mergeCells count="3">
    <mergeCell ref="A4:B5"/>
    <mergeCell ref="C4:C5"/>
    <mergeCell ref="D4:J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7" sqref="A7:E21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7" t="s">
        <v>294</v>
      </c>
    </row>
    <row r="2" spans="1:14" x14ac:dyDescent="0.2">
      <c r="A2" s="165" t="s">
        <v>645</v>
      </c>
      <c r="C2" s="178"/>
    </row>
    <row r="3" spans="1:14" ht="15" x14ac:dyDescent="0.2">
      <c r="A3" s="179"/>
      <c r="E3" s="119" t="s">
        <v>844</v>
      </c>
    </row>
    <row r="4" spans="1:14" ht="25.5" x14ac:dyDescent="0.2">
      <c r="A4" s="820"/>
      <c r="B4" s="180" t="s">
        <v>295</v>
      </c>
      <c r="C4" s="180" t="s">
        <v>296</v>
      </c>
      <c r="D4" s="180" t="s">
        <v>297</v>
      </c>
      <c r="E4" s="181" t="s">
        <v>298</v>
      </c>
    </row>
    <row r="5" spans="1:14" ht="25.5" x14ac:dyDescent="0.25">
      <c r="A5" s="821"/>
      <c r="B5" s="100" t="s">
        <v>547</v>
      </c>
      <c r="C5" s="182" t="s">
        <v>299</v>
      </c>
      <c r="D5" s="182" t="s">
        <v>300</v>
      </c>
      <c r="E5" s="183" t="s">
        <v>301</v>
      </c>
      <c r="H5"/>
      <c r="I5"/>
      <c r="J5"/>
      <c r="K5"/>
      <c r="L5"/>
      <c r="M5"/>
      <c r="N5"/>
    </row>
    <row r="6" spans="1:14" ht="15" x14ac:dyDescent="0.25">
      <c r="A6" s="653">
        <v>2018</v>
      </c>
      <c r="B6" s="132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193" t="s">
        <v>590</v>
      </c>
      <c r="B7" s="466">
        <v>107.2</v>
      </c>
      <c r="C7" s="897">
        <v>116.62651216817866</v>
      </c>
      <c r="D7" s="132">
        <v>107.2184192</v>
      </c>
      <c r="E7" s="132">
        <v>116.20870124784545</v>
      </c>
      <c r="H7"/>
      <c r="I7"/>
      <c r="J7"/>
      <c r="K7"/>
      <c r="L7"/>
      <c r="M7"/>
      <c r="N7"/>
    </row>
    <row r="8" spans="1:14" s="124" customFormat="1" ht="15" x14ac:dyDescent="0.25">
      <c r="A8" s="193" t="s">
        <v>591</v>
      </c>
      <c r="B8" s="139">
        <v>121.24601989999999</v>
      </c>
      <c r="C8" s="897">
        <v>119.12437988049872</v>
      </c>
      <c r="D8" s="132">
        <v>121.24601989999999</v>
      </c>
      <c r="E8" s="132">
        <v>117.33284970099092</v>
      </c>
      <c r="H8"/>
      <c r="I8"/>
      <c r="J8"/>
      <c r="K8"/>
      <c r="L8"/>
      <c r="M8"/>
      <c r="N8"/>
    </row>
    <row r="9" spans="1:14" ht="15" x14ac:dyDescent="0.25">
      <c r="A9" s="193" t="s">
        <v>742</v>
      </c>
      <c r="B9" s="132">
        <v>111.7325404</v>
      </c>
      <c r="C9" s="897">
        <v>116.40673699668172</v>
      </c>
      <c r="D9" s="132">
        <v>111.7325404</v>
      </c>
      <c r="E9" s="132">
        <v>117.55177531918392</v>
      </c>
      <c r="H9"/>
      <c r="I9"/>
      <c r="J9"/>
      <c r="K9"/>
      <c r="L9"/>
      <c r="M9"/>
      <c r="N9"/>
    </row>
    <row r="10" spans="1:14" ht="15" x14ac:dyDescent="0.25">
      <c r="A10" s="193" t="s">
        <v>582</v>
      </c>
      <c r="B10" s="139">
        <v>122.3</v>
      </c>
      <c r="C10" s="897">
        <v>120.55488648405823</v>
      </c>
      <c r="D10" s="132">
        <v>122.305149</v>
      </c>
      <c r="E10" s="132">
        <v>116.62312082273655</v>
      </c>
      <c r="H10"/>
      <c r="I10"/>
      <c r="J10"/>
      <c r="K10"/>
      <c r="L10"/>
      <c r="M10"/>
      <c r="N10"/>
    </row>
    <row r="11" spans="1:14" ht="15" x14ac:dyDescent="0.25">
      <c r="A11" s="193" t="s">
        <v>583</v>
      </c>
      <c r="B11" s="124">
        <v>113.2</v>
      </c>
      <c r="C11" s="897">
        <v>111.28123039786055</v>
      </c>
      <c r="D11" s="132">
        <v>113.2173773</v>
      </c>
      <c r="E11" s="132">
        <v>114.57623957975805</v>
      </c>
      <c r="H11"/>
      <c r="I11"/>
      <c r="J11"/>
      <c r="K11"/>
      <c r="L11"/>
      <c r="M11"/>
      <c r="N11"/>
    </row>
    <row r="12" spans="1:14" ht="15" x14ac:dyDescent="0.25">
      <c r="A12" s="193" t="s">
        <v>716</v>
      </c>
      <c r="B12" s="124">
        <v>123.5</v>
      </c>
      <c r="C12" s="897">
        <v>115.70976754529963</v>
      </c>
      <c r="D12" s="132">
        <v>123.46007059999999</v>
      </c>
      <c r="E12" s="132">
        <v>112.60298227115182</v>
      </c>
      <c r="H12"/>
      <c r="I12"/>
      <c r="J12"/>
      <c r="K12"/>
      <c r="L12"/>
      <c r="M12"/>
      <c r="N12"/>
    </row>
    <row r="13" spans="1:14" ht="15" x14ac:dyDescent="0.25">
      <c r="A13" s="193" t="s">
        <v>584</v>
      </c>
      <c r="B13" s="133">
        <v>101.4</v>
      </c>
      <c r="C13" s="897">
        <v>107.56883233015243</v>
      </c>
      <c r="D13" s="132">
        <v>101.4429379</v>
      </c>
      <c r="E13" s="132">
        <v>110.94709742618825</v>
      </c>
      <c r="H13"/>
      <c r="I13"/>
      <c r="J13"/>
      <c r="K13"/>
      <c r="L13"/>
      <c r="M13"/>
      <c r="N13"/>
    </row>
    <row r="14" spans="1:14" s="124" customFormat="1" ht="15" x14ac:dyDescent="0.25">
      <c r="A14" s="193" t="s">
        <v>1020</v>
      </c>
      <c r="B14" s="499">
        <v>115.6154508</v>
      </c>
      <c r="C14" s="897">
        <v>111.28218314586009</v>
      </c>
      <c r="D14" s="132">
        <v>115.6154508</v>
      </c>
      <c r="E14" s="132">
        <v>110.60986169177961</v>
      </c>
      <c r="H14"/>
      <c r="I14"/>
      <c r="J14"/>
      <c r="K14"/>
      <c r="L14"/>
      <c r="M14"/>
      <c r="N14"/>
    </row>
    <row r="15" spans="1:14" s="124" customFormat="1" ht="15" x14ac:dyDescent="0.25">
      <c r="A15" s="193" t="s">
        <v>586</v>
      </c>
      <c r="B15" s="499">
        <v>120.0927741</v>
      </c>
      <c r="C15" s="897">
        <v>111.64865955165212</v>
      </c>
      <c r="D15" s="132">
        <v>120.0927741</v>
      </c>
      <c r="E15" s="132">
        <v>110.58629378973694</v>
      </c>
      <c r="H15"/>
      <c r="I15"/>
      <c r="J15"/>
      <c r="K15"/>
      <c r="L15"/>
      <c r="M15"/>
      <c r="N15"/>
    </row>
    <row r="16" spans="1:14" s="124" customFormat="1" ht="15" x14ac:dyDescent="0.25">
      <c r="A16" s="193" t="s">
        <v>587</v>
      </c>
      <c r="B16" s="132">
        <v>115.497927</v>
      </c>
      <c r="C16" s="897">
        <v>109.32259453376861</v>
      </c>
      <c r="D16" s="132">
        <v>115.497927</v>
      </c>
      <c r="E16" s="132">
        <v>109.04359720385416</v>
      </c>
      <c r="H16"/>
      <c r="I16"/>
      <c r="J16"/>
      <c r="K16"/>
      <c r="L16"/>
      <c r="M16"/>
      <c r="N16"/>
    </row>
    <row r="17" spans="1:14" ht="15" x14ac:dyDescent="0.25">
      <c r="A17" s="529" t="s">
        <v>588</v>
      </c>
      <c r="B17" s="132">
        <v>115.3651662</v>
      </c>
      <c r="C17" s="897">
        <v>106.58785431641327</v>
      </c>
      <c r="D17" s="132">
        <v>115.3651662</v>
      </c>
      <c r="E17" s="132">
        <v>106.53898435725746</v>
      </c>
      <c r="H17"/>
      <c r="I17"/>
      <c r="J17"/>
      <c r="K17"/>
      <c r="L17"/>
      <c r="M17"/>
      <c r="N17"/>
    </row>
    <row r="18" spans="1:14" ht="15" x14ac:dyDescent="0.25">
      <c r="A18" s="529"/>
      <c r="B18" s="132"/>
      <c r="C18" s="255"/>
      <c r="D18" s="132"/>
      <c r="E18" s="132"/>
      <c r="H18"/>
      <c r="I18"/>
      <c r="J18"/>
      <c r="K18"/>
      <c r="L18"/>
      <c r="M18"/>
      <c r="N18"/>
    </row>
    <row r="19" spans="1:14" ht="15" x14ac:dyDescent="0.25">
      <c r="A19" s="694">
        <v>2019</v>
      </c>
      <c r="B19" s="132"/>
      <c r="C19" s="255"/>
      <c r="D19" s="132"/>
      <c r="E19" s="132"/>
      <c r="H19"/>
      <c r="I19"/>
      <c r="J19"/>
      <c r="K19"/>
      <c r="L19"/>
      <c r="M19"/>
      <c r="N19"/>
    </row>
    <row r="20" spans="1:14" s="124" customFormat="1" ht="18.75" customHeight="1" x14ac:dyDescent="0.25">
      <c r="A20" s="193" t="s">
        <v>589</v>
      </c>
      <c r="B20" s="124">
        <v>83.1</v>
      </c>
      <c r="C20" s="897">
        <v>102.07732252628537</v>
      </c>
      <c r="D20" s="132">
        <v>83.127959899999993</v>
      </c>
      <c r="E20" s="132">
        <v>104.69454133755286</v>
      </c>
      <c r="H20"/>
      <c r="I20"/>
      <c r="J20"/>
      <c r="K20"/>
      <c r="L20"/>
      <c r="M20"/>
      <c r="N20"/>
    </row>
    <row r="21" spans="1:14" ht="15" x14ac:dyDescent="0.25">
      <c r="A21" s="898" t="s">
        <v>1146</v>
      </c>
      <c r="B21" s="892">
        <v>94.7</v>
      </c>
      <c r="C21" s="892">
        <v>104.25898962026574</v>
      </c>
      <c r="D21" s="899">
        <v>94.7</v>
      </c>
      <c r="E21" s="899">
        <v>105.00657709900399</v>
      </c>
      <c r="H21"/>
      <c r="I21"/>
      <c r="J21"/>
      <c r="K21"/>
      <c r="L21"/>
      <c r="M21"/>
      <c r="N21"/>
    </row>
    <row r="22" spans="1:14" ht="15" x14ac:dyDescent="0.25">
      <c r="A22" s="124"/>
      <c r="B22" s="124"/>
      <c r="H22"/>
      <c r="I22"/>
      <c r="J22"/>
      <c r="K22"/>
      <c r="L22"/>
      <c r="M22"/>
      <c r="N22"/>
    </row>
    <row r="23" spans="1:14" ht="15.75" x14ac:dyDescent="0.25">
      <c r="A23" s="133" t="s">
        <v>1021</v>
      </c>
      <c r="H23"/>
      <c r="I23"/>
      <c r="J23"/>
      <c r="K23"/>
      <c r="L23"/>
      <c r="M23"/>
      <c r="N23"/>
    </row>
    <row r="24" spans="1:14" ht="15" x14ac:dyDescent="0.25">
      <c r="A24" s="576" t="s">
        <v>1015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3" sqref="A13:E27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22" t="s">
        <v>646</v>
      </c>
      <c r="B2" s="822"/>
      <c r="C2" s="822"/>
      <c r="D2" s="822"/>
      <c r="E2" s="822"/>
    </row>
    <row r="3" spans="1:5" x14ac:dyDescent="0.25">
      <c r="A3" s="168"/>
      <c r="B3" s="77"/>
      <c r="C3" s="77"/>
      <c r="D3" s="77"/>
      <c r="E3" s="51" t="s">
        <v>647</v>
      </c>
    </row>
    <row r="4" spans="1:5" ht="34.5" customHeight="1" x14ac:dyDescent="0.25">
      <c r="A4" s="807"/>
      <c r="B4" s="184" t="s">
        <v>248</v>
      </c>
      <c r="C4" s="184" t="s">
        <v>277</v>
      </c>
      <c r="D4" s="184" t="s">
        <v>279</v>
      </c>
      <c r="E4" s="143" t="s">
        <v>648</v>
      </c>
    </row>
    <row r="5" spans="1:5" ht="25.5" x14ac:dyDescent="0.25">
      <c r="A5" s="809"/>
      <c r="B5" s="185" t="s">
        <v>240</v>
      </c>
      <c r="C5" s="185" t="s">
        <v>278</v>
      </c>
      <c r="D5" s="185" t="s">
        <v>280</v>
      </c>
      <c r="E5" s="123" t="s">
        <v>303</v>
      </c>
    </row>
    <row r="6" spans="1:5" x14ac:dyDescent="0.25">
      <c r="A6" s="79">
        <v>2014</v>
      </c>
      <c r="B6" s="379">
        <v>101.7</v>
      </c>
      <c r="C6" s="379">
        <v>105.7</v>
      </c>
      <c r="D6" s="379">
        <v>100.9</v>
      </c>
      <c r="E6" s="118">
        <v>104</v>
      </c>
    </row>
    <row r="7" spans="1:5" x14ac:dyDescent="0.25">
      <c r="A7" s="79">
        <v>2015</v>
      </c>
      <c r="B7" s="379">
        <v>101.3</v>
      </c>
      <c r="C7" s="379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79">
        <v>101.3</v>
      </c>
      <c r="C8" s="379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78"/>
      <c r="B11" s="2"/>
      <c r="C11" s="2"/>
      <c r="D11" s="2"/>
      <c r="E11" s="2"/>
    </row>
    <row r="12" spans="1:5" x14ac:dyDescent="0.25">
      <c r="A12" s="652">
        <v>2018</v>
      </c>
      <c r="B12" s="2"/>
      <c r="C12" s="2"/>
      <c r="D12" s="2"/>
      <c r="E12" s="2"/>
    </row>
    <row r="13" spans="1:5" s="80" customFormat="1" x14ac:dyDescent="0.25">
      <c r="A13" s="216" t="s">
        <v>380</v>
      </c>
      <c r="B13" s="303">
        <v>100.8001122</v>
      </c>
      <c r="C13" s="477" t="s">
        <v>84</v>
      </c>
      <c r="D13" s="303">
        <v>101</v>
      </c>
      <c r="E13" s="478">
        <v>100.8</v>
      </c>
    </row>
    <row r="14" spans="1:5" s="80" customFormat="1" x14ac:dyDescent="0.25">
      <c r="A14" s="578" t="s">
        <v>370</v>
      </c>
      <c r="B14" s="2">
        <v>101.4</v>
      </c>
      <c r="C14" s="2">
        <v>99.5</v>
      </c>
      <c r="D14" s="2">
        <v>101.8</v>
      </c>
      <c r="E14" s="2">
        <v>100.9</v>
      </c>
    </row>
    <row r="15" spans="1:5" x14ac:dyDescent="0.25">
      <c r="A15" s="578" t="s">
        <v>580</v>
      </c>
      <c r="B15" s="2">
        <v>101.7</v>
      </c>
      <c r="C15" s="2">
        <v>99.4</v>
      </c>
      <c r="D15" s="2">
        <v>102.1</v>
      </c>
      <c r="E15" s="2">
        <v>100.9</v>
      </c>
    </row>
    <row r="16" spans="1:5" x14ac:dyDescent="0.25">
      <c r="A16" s="578" t="s">
        <v>372</v>
      </c>
      <c r="B16" s="2">
        <v>101.9</v>
      </c>
      <c r="C16" s="2">
        <v>97.6</v>
      </c>
      <c r="D16" s="2">
        <v>102.3</v>
      </c>
      <c r="E16" s="2">
        <v>102.5</v>
      </c>
    </row>
    <row r="17" spans="1:5" x14ac:dyDescent="0.25">
      <c r="A17" s="578" t="s">
        <v>373</v>
      </c>
      <c r="B17" s="2">
        <v>102.4</v>
      </c>
      <c r="C17" s="2">
        <v>98.4</v>
      </c>
      <c r="D17" s="2">
        <v>102.8</v>
      </c>
      <c r="E17" s="279" t="s">
        <v>894</v>
      </c>
    </row>
    <row r="18" spans="1:5" x14ac:dyDescent="0.25">
      <c r="A18" s="578" t="s">
        <v>744</v>
      </c>
      <c r="B18" s="2">
        <v>102.3</v>
      </c>
      <c r="C18" s="2">
        <v>99.1</v>
      </c>
      <c r="D18" s="2">
        <v>102.5</v>
      </c>
      <c r="E18" s="2">
        <v>103.6</v>
      </c>
    </row>
    <row r="19" spans="1:5" x14ac:dyDescent="0.25">
      <c r="A19" s="578" t="s">
        <v>375</v>
      </c>
      <c r="B19" s="2">
        <v>102.4</v>
      </c>
      <c r="C19" s="2">
        <v>99.4</v>
      </c>
      <c r="D19" s="2">
        <v>102.3</v>
      </c>
      <c r="E19" s="279" t="s">
        <v>564</v>
      </c>
    </row>
    <row r="20" spans="1:5" s="80" customFormat="1" x14ac:dyDescent="0.25">
      <c r="A20" s="216" t="s">
        <v>1084</v>
      </c>
      <c r="B20" s="2">
        <v>102.7</v>
      </c>
      <c r="C20" s="2">
        <v>94.5</v>
      </c>
      <c r="D20" s="2">
        <v>102.6</v>
      </c>
      <c r="E20" s="279">
        <v>109.7</v>
      </c>
    </row>
    <row r="21" spans="1:5" s="80" customFormat="1" x14ac:dyDescent="0.25">
      <c r="A21" s="2" t="s">
        <v>377</v>
      </c>
      <c r="B21" s="2">
        <v>103.3</v>
      </c>
      <c r="C21" s="2">
        <v>95.5</v>
      </c>
      <c r="D21" s="2">
        <v>103</v>
      </c>
      <c r="E21" s="2">
        <v>111.1</v>
      </c>
    </row>
    <row r="22" spans="1:5" s="80" customFormat="1" x14ac:dyDescent="0.25">
      <c r="A22" s="2" t="s">
        <v>378</v>
      </c>
      <c r="B22" s="108">
        <v>102.8614183</v>
      </c>
      <c r="C22" s="108">
        <v>95.208877299999997</v>
      </c>
      <c r="D22" s="108">
        <v>102.4608197</v>
      </c>
      <c r="E22" s="108">
        <v>111.2984313</v>
      </c>
    </row>
    <row r="23" spans="1:5" x14ac:dyDescent="0.25">
      <c r="A23" s="467" t="s">
        <v>379</v>
      </c>
      <c r="B23" s="108">
        <v>102.4330707</v>
      </c>
      <c r="C23" s="108">
        <v>95.169712799999999</v>
      </c>
      <c r="D23" s="108">
        <v>101.98646410000001</v>
      </c>
      <c r="E23" s="108">
        <v>110.8599509</v>
      </c>
    </row>
    <row r="24" spans="1:5" x14ac:dyDescent="0.25">
      <c r="A24" s="80"/>
      <c r="B24" s="80"/>
      <c r="C24" s="80"/>
      <c r="D24" s="80"/>
      <c r="E24" s="80"/>
    </row>
    <row r="25" spans="1:5" s="476" customFormat="1" x14ac:dyDescent="0.25">
      <c r="A25" s="693">
        <v>2019</v>
      </c>
      <c r="B25" s="78"/>
      <c r="C25" s="78"/>
      <c r="D25" s="78"/>
      <c r="E25" s="78"/>
    </row>
    <row r="26" spans="1:5" s="479" customFormat="1" x14ac:dyDescent="0.25">
      <c r="A26" s="216" t="s">
        <v>364</v>
      </c>
      <c r="B26" s="900" t="s">
        <v>581</v>
      </c>
      <c r="C26" s="216">
        <v>96.8</v>
      </c>
      <c r="D26" s="216">
        <v>98.2</v>
      </c>
      <c r="E26" s="216">
        <v>105.3</v>
      </c>
    </row>
    <row r="27" spans="1:5" x14ac:dyDescent="0.25">
      <c r="A27" s="639" t="s">
        <v>380</v>
      </c>
      <c r="B27" s="667">
        <v>99.3</v>
      </c>
      <c r="C27" s="667">
        <v>96.7</v>
      </c>
      <c r="D27" s="667">
        <v>98.6</v>
      </c>
      <c r="E27" s="901">
        <v>105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H27" sqref="H27"/>
    </sheetView>
  </sheetViews>
  <sheetFormatPr defaultRowHeight="15" x14ac:dyDescent="0.25"/>
  <cols>
    <col min="1" max="1" width="18" style="78" customWidth="1"/>
    <col min="2" max="4" width="13.7109375" style="78" customWidth="1"/>
    <col min="5" max="5" width="10" style="78" bestFit="1" customWidth="1"/>
    <col min="6" max="16384" width="9.140625" style="78"/>
  </cols>
  <sheetData>
    <row r="1" spans="1:13" x14ac:dyDescent="0.25">
      <c r="A1" s="71" t="s">
        <v>684</v>
      </c>
      <c r="B1" s="85"/>
      <c r="C1" s="85"/>
    </row>
    <row r="2" spans="1:13" x14ac:dyDescent="0.25">
      <c r="A2" s="165" t="s">
        <v>683</v>
      </c>
      <c r="B2" s="85"/>
      <c r="C2" s="85"/>
    </row>
    <row r="4" spans="1:13" ht="26.25" customHeight="1" x14ac:dyDescent="0.25">
      <c r="A4" s="823"/>
      <c r="B4" s="825" t="s">
        <v>763</v>
      </c>
      <c r="C4" s="827" t="s">
        <v>698</v>
      </c>
      <c r="D4" s="828"/>
      <c r="E4" s="828"/>
    </row>
    <row r="5" spans="1:13" ht="25.5" x14ac:dyDescent="0.25">
      <c r="A5" s="824"/>
      <c r="B5" s="826"/>
      <c r="C5" s="483" t="s">
        <v>1087</v>
      </c>
      <c r="D5" s="484" t="s">
        <v>1088</v>
      </c>
      <c r="E5" s="484" t="s">
        <v>1089</v>
      </c>
    </row>
    <row r="6" spans="1:13" ht="29.25" customHeight="1" x14ac:dyDescent="0.25">
      <c r="A6" s="485" t="s">
        <v>853</v>
      </c>
      <c r="B6" s="486">
        <v>100</v>
      </c>
      <c r="C6" s="486">
        <v>101.68668965300731</v>
      </c>
      <c r="D6" s="487">
        <v>100.14413368122845</v>
      </c>
      <c r="E6" s="487">
        <v>101.06450586282681</v>
      </c>
    </row>
    <row r="7" spans="1:13" ht="25.5" x14ac:dyDescent="0.25">
      <c r="A7" s="488" t="s">
        <v>854</v>
      </c>
      <c r="B7" s="486">
        <v>46.385898046688901</v>
      </c>
      <c r="C7" s="486">
        <v>108.17157030778017</v>
      </c>
      <c r="D7" s="487">
        <v>106.48003718233502</v>
      </c>
      <c r="E7" s="487">
        <v>104.56520978068549</v>
      </c>
    </row>
    <row r="8" spans="1:13" ht="25.5" x14ac:dyDescent="0.25">
      <c r="A8" s="489" t="s">
        <v>855</v>
      </c>
      <c r="B8" s="490">
        <v>53.614101953311099</v>
      </c>
      <c r="C8" s="490">
        <v>96.076094642776738</v>
      </c>
      <c r="D8" s="490">
        <v>94.662430861848506</v>
      </c>
      <c r="E8" s="490">
        <v>98.035763626934383</v>
      </c>
    </row>
    <row r="10" spans="1:13" ht="31.5" customHeight="1" x14ac:dyDescent="0.25">
      <c r="A10" s="829" t="s">
        <v>856</v>
      </c>
      <c r="B10" s="829"/>
      <c r="C10" s="829"/>
      <c r="D10" s="829"/>
      <c r="E10" s="829"/>
    </row>
    <row r="11" spans="1:13" ht="27" customHeight="1" x14ac:dyDescent="0.25">
      <c r="A11" s="830" t="s">
        <v>903</v>
      </c>
      <c r="B11" s="830"/>
      <c r="C11" s="830"/>
      <c r="D11" s="830"/>
      <c r="E11" s="830"/>
    </row>
    <row r="13" spans="1:13" x14ac:dyDescent="0.25">
      <c r="K13" s="491"/>
      <c r="L13" s="491"/>
      <c r="M13" s="491"/>
    </row>
    <row r="14" spans="1:13" x14ac:dyDescent="0.25">
      <c r="K14" s="491"/>
      <c r="L14" s="491"/>
      <c r="M14" s="491"/>
    </row>
    <row r="15" spans="1:13" x14ac:dyDescent="0.25">
      <c r="K15" s="491"/>
      <c r="L15" s="491"/>
      <c r="M15" s="491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G26" sqref="G26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5" t="s">
        <v>857</v>
      </c>
      <c r="B2" s="85"/>
      <c r="C2" s="85"/>
    </row>
    <row r="3" spans="1:10" s="78" customFormat="1" ht="15" x14ac:dyDescent="0.25">
      <c r="I3" s="492" t="s">
        <v>858</v>
      </c>
    </row>
    <row r="4" spans="1:10" ht="24" customHeight="1" x14ac:dyDescent="0.25">
      <c r="A4" s="831"/>
      <c r="B4" s="827" t="s">
        <v>698</v>
      </c>
      <c r="C4" s="828"/>
      <c r="D4" s="828"/>
      <c r="E4" s="828"/>
      <c r="F4" s="828"/>
      <c r="G4" s="828"/>
      <c r="H4" s="828"/>
      <c r="I4" s="828"/>
    </row>
    <row r="5" spans="1:10" ht="25.5" customHeight="1" x14ac:dyDescent="0.25">
      <c r="A5" s="831"/>
      <c r="B5" s="827" t="s">
        <v>685</v>
      </c>
      <c r="C5" s="828"/>
      <c r="D5" s="828"/>
      <c r="E5" s="831"/>
      <c r="F5" s="827" t="s">
        <v>686</v>
      </c>
      <c r="G5" s="828"/>
      <c r="H5" s="828"/>
      <c r="I5" s="828"/>
    </row>
    <row r="6" spans="1:10" ht="38.25" x14ac:dyDescent="0.25">
      <c r="A6" s="831"/>
      <c r="B6" s="259" t="s">
        <v>687</v>
      </c>
      <c r="C6" s="259" t="s">
        <v>688</v>
      </c>
      <c r="D6" s="259" t="s">
        <v>689</v>
      </c>
      <c r="E6" s="469" t="s">
        <v>690</v>
      </c>
      <c r="F6" s="259" t="s">
        <v>687</v>
      </c>
      <c r="G6" s="259" t="s">
        <v>688</v>
      </c>
      <c r="H6" s="259" t="s">
        <v>689</v>
      </c>
      <c r="I6" s="469" t="s">
        <v>690</v>
      </c>
      <c r="J6" s="40"/>
    </row>
    <row r="7" spans="1:10" s="85" customFormat="1" x14ac:dyDescent="0.2">
      <c r="A7" s="632">
        <v>2017</v>
      </c>
      <c r="B7" s="633"/>
      <c r="C7" s="634"/>
      <c r="D7" s="634"/>
      <c r="E7" s="633"/>
      <c r="F7" s="633"/>
      <c r="G7" s="634"/>
      <c r="H7" s="634"/>
      <c r="I7" s="633"/>
    </row>
    <row r="8" spans="1:10" s="85" customFormat="1" x14ac:dyDescent="0.2">
      <c r="A8" s="493" t="s">
        <v>15</v>
      </c>
      <c r="B8" s="635">
        <v>88.233694440193688</v>
      </c>
      <c r="C8" s="487">
        <v>95.788427240139256</v>
      </c>
      <c r="D8" s="487">
        <v>88.233694440193688</v>
      </c>
      <c r="E8" s="635">
        <v>95.986070688748526</v>
      </c>
      <c r="F8" s="635">
        <v>77.709958677880721</v>
      </c>
      <c r="G8" s="487">
        <v>89.224783957049397</v>
      </c>
      <c r="H8" s="487">
        <v>77.709958677880721</v>
      </c>
      <c r="I8" s="635">
        <v>92.125128238568777</v>
      </c>
    </row>
    <row r="9" spans="1:10" s="85" customFormat="1" x14ac:dyDescent="0.2">
      <c r="A9" s="493" t="s">
        <v>16</v>
      </c>
      <c r="B9" s="635">
        <v>101.06203968380341</v>
      </c>
      <c r="C9" s="487">
        <v>98.295232674429613</v>
      </c>
      <c r="D9" s="487">
        <v>101.06203968380341</v>
      </c>
      <c r="E9" s="635">
        <v>97.951188610668723</v>
      </c>
      <c r="F9" s="635">
        <v>88.201306015784724</v>
      </c>
      <c r="G9" s="487">
        <v>88.740791653140647</v>
      </c>
      <c r="H9" s="487">
        <v>88.201306015784724</v>
      </c>
      <c r="I9" s="635">
        <v>91.115080533427289</v>
      </c>
    </row>
    <row r="10" spans="1:10" s="85" customFormat="1" x14ac:dyDescent="0.2">
      <c r="A10" s="493" t="s">
        <v>17</v>
      </c>
      <c r="B10" s="635">
        <v>105.61674654714173</v>
      </c>
      <c r="C10" s="487">
        <v>99.897253699081688</v>
      </c>
      <c r="D10" s="487">
        <v>105.61674654714173</v>
      </c>
      <c r="E10" s="635">
        <v>99.671195729059207</v>
      </c>
      <c r="F10" s="635">
        <v>97.769617091043415</v>
      </c>
      <c r="G10" s="487">
        <v>89.525429192809</v>
      </c>
      <c r="H10" s="487">
        <v>97.769617091043415</v>
      </c>
      <c r="I10" s="635">
        <v>90.246213360254174</v>
      </c>
    </row>
    <row r="11" spans="1:10" s="2" customFormat="1" x14ac:dyDescent="0.2">
      <c r="A11" s="493" t="s">
        <v>18</v>
      </c>
      <c r="B11" s="635">
        <v>100.39744723967394</v>
      </c>
      <c r="C11" s="487">
        <v>100.85709961641832</v>
      </c>
      <c r="D11" s="487">
        <v>100.39744723967394</v>
      </c>
      <c r="E11" s="635">
        <v>101.0453288090102</v>
      </c>
      <c r="F11" s="635">
        <v>89.652489728102196</v>
      </c>
      <c r="G11" s="487">
        <v>87.41616555975105</v>
      </c>
      <c r="H11" s="487">
        <v>89.652489728102196</v>
      </c>
      <c r="I11" s="635">
        <v>89.463703065779669</v>
      </c>
    </row>
    <row r="12" spans="1:10" x14ac:dyDescent="0.25">
      <c r="A12" s="493"/>
      <c r="B12" s="635"/>
      <c r="C12" s="487"/>
      <c r="D12" s="487"/>
      <c r="E12" s="635"/>
      <c r="F12" s="635"/>
      <c r="G12" s="487"/>
      <c r="H12" s="487"/>
      <c r="I12" s="635"/>
    </row>
    <row r="13" spans="1:10" x14ac:dyDescent="0.25">
      <c r="A13" s="497">
        <v>2018</v>
      </c>
      <c r="B13" s="635"/>
      <c r="C13" s="487"/>
      <c r="D13" s="487"/>
      <c r="E13" s="635"/>
      <c r="F13" s="635"/>
      <c r="G13" s="487"/>
      <c r="H13" s="487"/>
      <c r="I13" s="635"/>
    </row>
    <row r="14" spans="1:10" x14ac:dyDescent="0.25">
      <c r="A14" s="493" t="s">
        <v>15</v>
      </c>
      <c r="B14" s="635">
        <v>95.151119267438929</v>
      </c>
      <c r="C14" s="487">
        <v>103.00776250473024</v>
      </c>
      <c r="D14" s="487">
        <v>95.151119267438929</v>
      </c>
      <c r="E14" s="635">
        <v>102.81080450975665</v>
      </c>
      <c r="F14" s="635">
        <v>78.724043089551728</v>
      </c>
      <c r="G14" s="487">
        <v>89.170530397746333</v>
      </c>
      <c r="H14" s="487">
        <v>78.724043089551728</v>
      </c>
      <c r="I14" s="635">
        <v>88.774292369766101</v>
      </c>
    </row>
    <row r="15" spans="1:10" x14ac:dyDescent="0.25">
      <c r="A15" s="493" t="s">
        <v>16</v>
      </c>
      <c r="B15" s="635">
        <v>101.57901382766204</v>
      </c>
      <c r="C15" s="487">
        <v>103.19715277587218</v>
      </c>
      <c r="D15" s="487">
        <v>101.57901382766204</v>
      </c>
      <c r="E15" s="635">
        <v>103.42456370202706</v>
      </c>
      <c r="F15" s="635">
        <v>89.502182636134947</v>
      </c>
      <c r="G15" s="487">
        <v>88.428978543006522</v>
      </c>
      <c r="H15" s="487">
        <v>89.502182636134947</v>
      </c>
      <c r="I15" s="635">
        <v>88.085429046530905</v>
      </c>
      <c r="J15" s="494"/>
    </row>
    <row r="16" spans="1:10" s="496" customFormat="1" x14ac:dyDescent="0.25">
      <c r="A16" s="493" t="s">
        <v>17</v>
      </c>
      <c r="B16" s="635">
        <v>109.72328315779701</v>
      </c>
      <c r="C16" s="487">
        <v>104.4091717208893</v>
      </c>
      <c r="D16" s="487">
        <v>109.72328315779701</v>
      </c>
      <c r="E16" s="635">
        <v>104.43434029605581</v>
      </c>
      <c r="F16" s="635">
        <v>93.299617080900063</v>
      </c>
      <c r="G16" s="487">
        <v>85.452224358711163</v>
      </c>
      <c r="H16" s="487">
        <v>93.299617080900063</v>
      </c>
      <c r="I16" s="635">
        <v>87.381125243092498</v>
      </c>
      <c r="J16" s="495"/>
    </row>
    <row r="17" spans="1:10" s="496" customFormat="1" x14ac:dyDescent="0.25">
      <c r="A17" s="636" t="s">
        <v>18</v>
      </c>
      <c r="B17" s="637">
        <v>106.90323915092</v>
      </c>
      <c r="C17" s="638">
        <v>105.2902692070784</v>
      </c>
      <c r="D17" s="638">
        <v>106.90323915092</v>
      </c>
      <c r="E17" s="637">
        <v>105.17461174217337</v>
      </c>
      <c r="F17" s="637">
        <v>84.867226104790575</v>
      </c>
      <c r="G17" s="638">
        <v>84.197956376523365</v>
      </c>
      <c r="H17" s="638">
        <v>84.867226104790575</v>
      </c>
      <c r="I17" s="637">
        <v>86.799386562597221</v>
      </c>
      <c r="J17" s="495"/>
    </row>
    <row r="18" spans="1:10" x14ac:dyDescent="0.25">
      <c r="A18" s="546"/>
      <c r="B18" s="546"/>
      <c r="C18" s="546"/>
      <c r="D18" s="546"/>
      <c r="E18" s="546"/>
      <c r="F18" s="546"/>
      <c r="G18" s="546"/>
      <c r="H18" s="546"/>
      <c r="I18" s="54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x14ac:dyDescent="0.25">
      <c r="A3" s="832"/>
      <c r="B3" s="833" t="s">
        <v>778</v>
      </c>
      <c r="C3" s="833"/>
      <c r="D3" s="381" t="s">
        <v>304</v>
      </c>
      <c r="E3" s="382" t="s">
        <v>305</v>
      </c>
    </row>
    <row r="4" spans="1:5" ht="28.5" customHeight="1" x14ac:dyDescent="0.25">
      <c r="A4" s="832"/>
      <c r="B4" s="260" t="s">
        <v>306</v>
      </c>
      <c r="C4" s="260" t="s">
        <v>307</v>
      </c>
      <c r="D4" s="261" t="s">
        <v>308</v>
      </c>
      <c r="E4" s="262" t="s">
        <v>309</v>
      </c>
    </row>
    <row r="5" spans="1:5" x14ac:dyDescent="0.25">
      <c r="A5" s="79">
        <v>2014</v>
      </c>
      <c r="B5" s="82">
        <v>2692013</v>
      </c>
      <c r="C5" s="379">
        <v>4946061</v>
      </c>
      <c r="D5" s="51">
        <v>-2254048</v>
      </c>
      <c r="E5" s="131" t="s">
        <v>593</v>
      </c>
    </row>
    <row r="6" spans="1:5" x14ac:dyDescent="0.25">
      <c r="A6" s="79">
        <v>2015</v>
      </c>
      <c r="B6" s="96">
        <v>2613924</v>
      </c>
      <c r="C6" s="121">
        <v>4369179</v>
      </c>
      <c r="D6" s="214">
        <v>-1755255</v>
      </c>
      <c r="E6" s="131" t="s">
        <v>1090</v>
      </c>
    </row>
    <row r="7" spans="1:5" x14ac:dyDescent="0.25">
      <c r="A7" s="79">
        <v>2016</v>
      </c>
      <c r="B7" s="96">
        <v>2869101</v>
      </c>
      <c r="C7" s="121">
        <v>4426945</v>
      </c>
      <c r="D7" s="214">
        <v>-1557844</v>
      </c>
      <c r="E7" s="131" t="s">
        <v>603</v>
      </c>
    </row>
    <row r="8" spans="1:5" x14ac:dyDescent="0.25">
      <c r="A8" s="79">
        <v>2017</v>
      </c>
      <c r="B8" s="96">
        <v>3476093</v>
      </c>
      <c r="C8" s="96">
        <v>4899081</v>
      </c>
      <c r="D8" s="96">
        <v>-1422988</v>
      </c>
      <c r="E8" s="131" t="s">
        <v>334</v>
      </c>
    </row>
    <row r="9" spans="1:5" x14ac:dyDescent="0.25">
      <c r="A9" s="79">
        <v>2018</v>
      </c>
      <c r="B9" s="96">
        <v>3741165.0613800013</v>
      </c>
      <c r="C9" s="96">
        <v>5216648.4144399948</v>
      </c>
      <c r="D9" s="96">
        <v>-1475483.3530599936</v>
      </c>
      <c r="E9" s="131" t="s">
        <v>1091</v>
      </c>
    </row>
    <row r="10" spans="1:5" x14ac:dyDescent="0.25">
      <c r="A10" s="230"/>
      <c r="B10" s="215"/>
      <c r="C10" s="215"/>
      <c r="D10" s="215"/>
      <c r="E10" s="113"/>
    </row>
    <row r="11" spans="1:5" x14ac:dyDescent="0.25">
      <c r="A11" s="652">
        <v>2018</v>
      </c>
      <c r="B11" s="215"/>
      <c r="C11" s="215"/>
      <c r="D11" s="215"/>
      <c r="E11" s="113"/>
    </row>
    <row r="12" spans="1:5" x14ac:dyDescent="0.25">
      <c r="A12" s="578" t="s">
        <v>380</v>
      </c>
      <c r="B12" s="215">
        <v>292922.40514000016</v>
      </c>
      <c r="C12" s="215">
        <v>400943.55539999844</v>
      </c>
      <c r="D12" s="215">
        <v>-108021.15025999828</v>
      </c>
      <c r="E12" s="113" t="s">
        <v>930</v>
      </c>
    </row>
    <row r="13" spans="1:5" x14ac:dyDescent="0.25">
      <c r="A13" s="578" t="s">
        <v>370</v>
      </c>
      <c r="B13" s="215">
        <v>298240.45569000009</v>
      </c>
      <c r="C13" s="215">
        <v>507433.35581999953</v>
      </c>
      <c r="D13" s="215">
        <v>-209192.90012999944</v>
      </c>
      <c r="E13" s="113" t="s">
        <v>1092</v>
      </c>
    </row>
    <row r="14" spans="1:5" s="80" customFormat="1" x14ac:dyDescent="0.25">
      <c r="A14" s="578" t="s">
        <v>580</v>
      </c>
      <c r="B14" s="215">
        <v>295266.56620999961</v>
      </c>
      <c r="C14" s="215">
        <v>394871.45286000188</v>
      </c>
      <c r="D14" s="215">
        <v>-99604.88665000227</v>
      </c>
      <c r="E14" s="113" t="s">
        <v>861</v>
      </c>
    </row>
    <row r="15" spans="1:5" x14ac:dyDescent="0.25">
      <c r="A15" s="578" t="s">
        <v>372</v>
      </c>
      <c r="B15" s="215">
        <v>311122.9842100002</v>
      </c>
      <c r="C15" s="215">
        <v>479136.3756400019</v>
      </c>
      <c r="D15" s="215">
        <v>-168013.39143000171</v>
      </c>
      <c r="E15" s="113" t="s">
        <v>971</v>
      </c>
    </row>
    <row r="16" spans="1:5" x14ac:dyDescent="0.25">
      <c r="A16" s="578" t="s">
        <v>373</v>
      </c>
      <c r="B16" s="215">
        <v>335549.61511000007</v>
      </c>
      <c r="C16" s="215">
        <v>453051.24417999678</v>
      </c>
      <c r="D16" s="215">
        <v>-117501.62906999671</v>
      </c>
      <c r="E16" s="113" t="s">
        <v>1093</v>
      </c>
    </row>
    <row r="17" spans="1:5" x14ac:dyDescent="0.25">
      <c r="A17" s="578" t="s">
        <v>630</v>
      </c>
      <c r="B17" s="215">
        <v>345724.57379000046</v>
      </c>
      <c r="C17" s="215">
        <v>543987.16353999695</v>
      </c>
      <c r="D17" s="215">
        <v>-198262.58974999649</v>
      </c>
      <c r="E17" s="113" t="s">
        <v>1094</v>
      </c>
    </row>
    <row r="18" spans="1:5" x14ac:dyDescent="0.25">
      <c r="A18" s="578" t="s">
        <v>375</v>
      </c>
      <c r="B18" s="215">
        <v>278025.62222000025</v>
      </c>
      <c r="C18" s="215">
        <v>392703.81220999832</v>
      </c>
      <c r="D18" s="215">
        <v>-114678.18998999806</v>
      </c>
      <c r="E18" s="113" t="s">
        <v>972</v>
      </c>
    </row>
    <row r="19" spans="1:5" x14ac:dyDescent="0.25">
      <c r="A19" s="578" t="s">
        <v>376</v>
      </c>
      <c r="B19" s="215">
        <v>324393.20782999991</v>
      </c>
      <c r="C19" s="215">
        <v>469145.85102999938</v>
      </c>
      <c r="D19" s="215">
        <v>-144752.64319999947</v>
      </c>
      <c r="E19" s="113" t="s">
        <v>806</v>
      </c>
    </row>
    <row r="20" spans="1:5" s="80" customFormat="1" x14ac:dyDescent="0.25">
      <c r="A20" s="578" t="s">
        <v>377</v>
      </c>
      <c r="B20" s="215">
        <v>354149.14591000049</v>
      </c>
      <c r="C20" s="215">
        <v>506626.12952000223</v>
      </c>
      <c r="D20" s="215">
        <v>-152476.98361000174</v>
      </c>
      <c r="E20" s="113" t="s">
        <v>1095</v>
      </c>
    </row>
    <row r="21" spans="1:5" x14ac:dyDescent="0.25">
      <c r="A21" s="578" t="s">
        <v>378</v>
      </c>
      <c r="B21" s="215">
        <v>329571.65969000052</v>
      </c>
      <c r="C21" s="215">
        <v>390329.30064000015</v>
      </c>
      <c r="D21" s="215">
        <v>-60757.640949999623</v>
      </c>
      <c r="E21" s="113" t="s">
        <v>1022</v>
      </c>
    </row>
    <row r="22" spans="1:5" s="80" customFormat="1" x14ac:dyDescent="0.25">
      <c r="A22" s="578" t="s">
        <v>379</v>
      </c>
      <c r="B22" s="215">
        <v>284580.15076999983</v>
      </c>
      <c r="C22" s="215">
        <v>389572.5959399998</v>
      </c>
      <c r="D22" s="215">
        <v>-104992.44516999996</v>
      </c>
      <c r="E22" s="113" t="s">
        <v>1096</v>
      </c>
    </row>
    <row r="23" spans="1:5" x14ac:dyDescent="0.25">
      <c r="A23" s="80"/>
      <c r="B23" s="80"/>
      <c r="C23" s="80"/>
      <c r="D23" s="80"/>
      <c r="E23" s="80"/>
    </row>
    <row r="24" spans="1:5" s="80" customFormat="1" x14ac:dyDescent="0.25">
      <c r="A24" s="79">
        <v>2019</v>
      </c>
      <c r="B24" s="215"/>
      <c r="C24" s="215"/>
      <c r="D24" s="215"/>
      <c r="E24" s="113"/>
    </row>
    <row r="25" spans="1:5" s="80" customFormat="1" x14ac:dyDescent="0.25">
      <c r="A25" s="578" t="s">
        <v>364</v>
      </c>
      <c r="B25" s="215">
        <v>269823</v>
      </c>
      <c r="C25" s="215">
        <v>297485</v>
      </c>
      <c r="D25" s="215">
        <v>-27662</v>
      </c>
      <c r="E25" s="113" t="s">
        <v>1147</v>
      </c>
    </row>
    <row r="26" spans="1:5" x14ac:dyDescent="0.25">
      <c r="A26" s="502" t="s">
        <v>380</v>
      </c>
      <c r="B26" s="547">
        <v>293866</v>
      </c>
      <c r="C26" s="547">
        <v>375770</v>
      </c>
      <c r="D26" s="547">
        <v>-81904</v>
      </c>
      <c r="E26" s="548" t="s">
        <v>1148</v>
      </c>
    </row>
    <row r="27" spans="1:5" x14ac:dyDescent="0.25">
      <c r="B27" s="186"/>
      <c r="C27" s="186"/>
      <c r="D27" s="186"/>
      <c r="E27" s="187"/>
    </row>
    <row r="28" spans="1:5" x14ac:dyDescent="0.25">
      <c r="A28" s="136"/>
      <c r="B28" s="186"/>
      <c r="C28" s="186"/>
      <c r="D28" s="186"/>
      <c r="E28" s="187"/>
    </row>
    <row r="29" spans="1:5" x14ac:dyDescent="0.25">
      <c r="A29" s="136"/>
      <c r="B29" s="186"/>
      <c r="C29" s="186"/>
      <c r="D29" s="186"/>
      <c r="E29" s="187"/>
    </row>
    <row r="30" spans="1:5" x14ac:dyDescent="0.25">
      <c r="B30" s="186"/>
      <c r="C30" s="186"/>
      <c r="D30" s="186"/>
      <c r="E30" s="187"/>
    </row>
    <row r="31" spans="1:5" x14ac:dyDescent="0.25">
      <c r="B31" s="186"/>
      <c r="C31" s="186"/>
      <c r="D31" s="186"/>
      <c r="E31" s="187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3" zoomScale="85" zoomScaleNormal="85" workbookViewId="0">
      <selection activeCell="L23" sqref="L23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834" t="s">
        <v>760</v>
      </c>
      <c r="J3" s="834"/>
    </row>
    <row r="4" spans="1:10" ht="84.75" customHeight="1" x14ac:dyDescent="0.25">
      <c r="A4" s="387"/>
      <c r="B4" s="388" t="s">
        <v>312</v>
      </c>
      <c r="C4" s="388" t="s">
        <v>313</v>
      </c>
      <c r="D4" s="388" t="s">
        <v>314</v>
      </c>
      <c r="E4" s="388" t="s">
        <v>315</v>
      </c>
      <c r="F4" s="388" t="s">
        <v>316</v>
      </c>
      <c r="G4" s="388" t="s">
        <v>317</v>
      </c>
      <c r="H4" s="388" t="s">
        <v>318</v>
      </c>
      <c r="I4" s="388" t="s">
        <v>319</v>
      </c>
      <c r="J4" s="389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3741165.0613800013</v>
      </c>
      <c r="C9" s="96">
        <v>146109.07321000003</v>
      </c>
      <c r="D9" s="96">
        <v>70915.509260000021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578"/>
      <c r="B10" s="428"/>
      <c r="C10" s="429"/>
      <c r="D10" s="429"/>
      <c r="E10" s="429"/>
      <c r="F10" s="429"/>
      <c r="G10" s="429"/>
      <c r="H10" s="429"/>
      <c r="I10" s="428"/>
      <c r="J10" s="428"/>
    </row>
    <row r="11" spans="1:10" x14ac:dyDescent="0.25">
      <c r="A11" s="652">
        <v>2018</v>
      </c>
      <c r="B11" s="428"/>
      <c r="C11" s="429"/>
      <c r="D11" s="429"/>
      <c r="E11" s="429"/>
      <c r="F11" s="429"/>
      <c r="G11" s="429"/>
      <c r="H11" s="429"/>
      <c r="I11" s="428"/>
      <c r="J11" s="428"/>
    </row>
    <row r="12" spans="1:10" x14ac:dyDescent="0.25">
      <c r="A12" s="216" t="s">
        <v>380</v>
      </c>
      <c r="B12" s="428">
        <v>292922.4051400001</v>
      </c>
      <c r="C12" s="429">
        <v>7130.0479700000024</v>
      </c>
      <c r="D12" s="429">
        <v>5442.1195200000002</v>
      </c>
      <c r="E12" s="429">
        <v>253882.38898000013</v>
      </c>
      <c r="F12" s="429">
        <v>21906.879509999999</v>
      </c>
      <c r="G12" s="429">
        <v>4428.9419100000005</v>
      </c>
      <c r="H12" s="429">
        <v>132.02725000000001</v>
      </c>
      <c r="I12" s="428" t="s">
        <v>123</v>
      </c>
      <c r="J12" s="428" t="s">
        <v>123</v>
      </c>
    </row>
    <row r="13" spans="1:10" x14ac:dyDescent="0.25">
      <c r="A13" s="578" t="s">
        <v>370</v>
      </c>
      <c r="B13" s="428">
        <v>298240.45568999992</v>
      </c>
      <c r="C13" s="429">
        <v>6355.5186199999989</v>
      </c>
      <c r="D13" s="429">
        <v>5502.9141000000018</v>
      </c>
      <c r="E13" s="429">
        <v>260723.81321999992</v>
      </c>
      <c r="F13" s="429">
        <v>20632.720299999997</v>
      </c>
      <c r="G13" s="429">
        <v>4811.2185899999995</v>
      </c>
      <c r="H13" s="429">
        <v>214.27086000000003</v>
      </c>
      <c r="I13" s="428" t="s">
        <v>123</v>
      </c>
      <c r="J13" s="428" t="s">
        <v>123</v>
      </c>
    </row>
    <row r="14" spans="1:10" x14ac:dyDescent="0.25">
      <c r="A14" s="216" t="s">
        <v>580</v>
      </c>
      <c r="B14" s="428">
        <v>295266.56620999938</v>
      </c>
      <c r="C14" s="429">
        <v>7032.5374200000033</v>
      </c>
      <c r="D14" s="429">
        <v>5707.7058099999986</v>
      </c>
      <c r="E14" s="429">
        <v>250873.75200999944</v>
      </c>
      <c r="F14" s="429">
        <v>27815.693460000002</v>
      </c>
      <c r="G14" s="429">
        <v>3648.5292599999998</v>
      </c>
      <c r="H14" s="429">
        <v>188.34825000000001</v>
      </c>
      <c r="I14" s="428" t="s">
        <v>123</v>
      </c>
      <c r="J14" s="428" t="s">
        <v>123</v>
      </c>
    </row>
    <row r="15" spans="1:10" x14ac:dyDescent="0.25">
      <c r="A15" s="578" t="s">
        <v>372</v>
      </c>
      <c r="B15" s="428">
        <v>311122.98421000008</v>
      </c>
      <c r="C15" s="429">
        <v>9851.7050500000096</v>
      </c>
      <c r="D15" s="429">
        <v>6359.9667400000017</v>
      </c>
      <c r="E15" s="429">
        <v>273198.74388000008</v>
      </c>
      <c r="F15" s="429">
        <v>15046.533919999998</v>
      </c>
      <c r="G15" s="429">
        <v>6541.2517900000003</v>
      </c>
      <c r="H15" s="429">
        <v>124.78283000000003</v>
      </c>
      <c r="I15" s="428" t="s">
        <v>123</v>
      </c>
      <c r="J15" s="428" t="s">
        <v>123</v>
      </c>
    </row>
    <row r="16" spans="1:10" x14ac:dyDescent="0.25">
      <c r="A16" s="216" t="s">
        <v>373</v>
      </c>
      <c r="B16" s="428">
        <v>335549.61511000054</v>
      </c>
      <c r="C16" s="429">
        <v>12576.550920000001</v>
      </c>
      <c r="D16" s="429">
        <v>5793.8202900000015</v>
      </c>
      <c r="E16" s="429">
        <v>289305.2906800005</v>
      </c>
      <c r="F16" s="429">
        <v>22598.08325</v>
      </c>
      <c r="G16" s="429">
        <v>5143.1818899999989</v>
      </c>
      <c r="H16" s="429">
        <v>132.68807999999999</v>
      </c>
      <c r="I16" s="428" t="s">
        <v>123</v>
      </c>
      <c r="J16" s="428" t="s">
        <v>123</v>
      </c>
    </row>
    <row r="17" spans="1:10" x14ac:dyDescent="0.25">
      <c r="A17" s="216" t="s">
        <v>630</v>
      </c>
      <c r="B17" s="428">
        <v>345724.57379000017</v>
      </c>
      <c r="C17" s="429">
        <v>12199.68579</v>
      </c>
      <c r="D17" s="429">
        <v>5516.9043399999991</v>
      </c>
      <c r="E17" s="429">
        <v>289842.91642000014</v>
      </c>
      <c r="F17" s="429">
        <v>33263.046589999998</v>
      </c>
      <c r="G17" s="429">
        <v>4691.9498700000013</v>
      </c>
      <c r="H17" s="429">
        <v>210.07077999999996</v>
      </c>
      <c r="I17" s="428" t="s">
        <v>123</v>
      </c>
      <c r="J17" s="428" t="s">
        <v>123</v>
      </c>
    </row>
    <row r="18" spans="1:10" x14ac:dyDescent="0.25">
      <c r="A18" s="216" t="s">
        <v>637</v>
      </c>
      <c r="B18" s="428">
        <v>278025.62222000002</v>
      </c>
      <c r="C18" s="429">
        <v>14936.189379999998</v>
      </c>
      <c r="D18" s="429">
        <v>3513.1966799999996</v>
      </c>
      <c r="E18" s="429">
        <v>224974.45821000004</v>
      </c>
      <c r="F18" s="429">
        <v>31367.888799999997</v>
      </c>
      <c r="G18" s="429">
        <v>2857.0917700000005</v>
      </c>
      <c r="H18" s="429">
        <v>376.79738000000003</v>
      </c>
      <c r="I18" s="428" t="s">
        <v>123</v>
      </c>
      <c r="J18" s="428" t="s">
        <v>123</v>
      </c>
    </row>
    <row r="19" spans="1:10" x14ac:dyDescent="0.25">
      <c r="A19" s="578" t="s">
        <v>376</v>
      </c>
      <c r="B19" s="428">
        <v>324393.20783000014</v>
      </c>
      <c r="C19" s="429">
        <v>14945.896679999998</v>
      </c>
      <c r="D19" s="429">
        <v>3466.4429199999995</v>
      </c>
      <c r="E19" s="429">
        <v>274756.8145700001</v>
      </c>
      <c r="F19" s="429">
        <v>25912.056760000003</v>
      </c>
      <c r="G19" s="429">
        <v>5208.8183499999996</v>
      </c>
      <c r="H19" s="429">
        <v>103.17855</v>
      </c>
      <c r="I19" s="428" t="s">
        <v>123</v>
      </c>
      <c r="J19" s="428" t="s">
        <v>123</v>
      </c>
    </row>
    <row r="20" spans="1:10" x14ac:dyDescent="0.25">
      <c r="A20" s="578" t="s">
        <v>377</v>
      </c>
      <c r="B20" s="428">
        <v>354149.14591000043</v>
      </c>
      <c r="C20" s="429">
        <v>19279.057820000005</v>
      </c>
      <c r="D20" s="429">
        <v>10799.580950000001</v>
      </c>
      <c r="E20" s="429">
        <v>297664.76089000038</v>
      </c>
      <c r="F20" s="429">
        <v>20956.251600000003</v>
      </c>
      <c r="G20" s="429">
        <v>4807.8389800000014</v>
      </c>
      <c r="H20" s="429">
        <v>641.65566999999999</v>
      </c>
      <c r="I20" s="428" t="s">
        <v>123</v>
      </c>
      <c r="J20" s="428" t="s">
        <v>123</v>
      </c>
    </row>
    <row r="21" spans="1:10" s="80" customFormat="1" x14ac:dyDescent="0.25">
      <c r="A21" s="578" t="s">
        <v>1014</v>
      </c>
      <c r="B21" s="428">
        <v>329571.65969000029</v>
      </c>
      <c r="C21" s="429">
        <v>17575.277819999999</v>
      </c>
      <c r="D21" s="429">
        <v>6883.0911000000024</v>
      </c>
      <c r="E21" s="429">
        <v>288314.89632000035</v>
      </c>
      <c r="F21" s="429">
        <v>11969.223049999999</v>
      </c>
      <c r="G21" s="429">
        <v>4353.3616300000003</v>
      </c>
      <c r="H21" s="429">
        <v>475.80976999999996</v>
      </c>
      <c r="I21" s="428" t="s">
        <v>123</v>
      </c>
      <c r="J21" s="428" t="s">
        <v>123</v>
      </c>
    </row>
    <row r="22" spans="1:10" s="80" customFormat="1" x14ac:dyDescent="0.25">
      <c r="A22" s="216" t="s">
        <v>379</v>
      </c>
      <c r="B22" s="428">
        <v>284580.15077000012</v>
      </c>
      <c r="C22" s="429">
        <v>13686.507960000006</v>
      </c>
      <c r="D22" s="429">
        <v>5878.8639499999999</v>
      </c>
      <c r="E22" s="429">
        <v>239617.51038000014</v>
      </c>
      <c r="F22" s="429">
        <v>20441.713089999997</v>
      </c>
      <c r="G22" s="429">
        <v>4782.088060000001</v>
      </c>
      <c r="H22" s="429">
        <v>173.46733000000003</v>
      </c>
      <c r="I22" s="428" t="s">
        <v>123</v>
      </c>
      <c r="J22" s="428" t="s">
        <v>123</v>
      </c>
    </row>
    <row r="23" spans="1:10" s="80" customFormat="1" x14ac:dyDescent="0.25">
      <c r="A23" s="216"/>
      <c r="B23" s="428"/>
      <c r="C23" s="429"/>
      <c r="D23" s="429"/>
      <c r="E23" s="429"/>
      <c r="F23" s="429"/>
      <c r="G23" s="429"/>
      <c r="H23" s="429"/>
      <c r="I23" s="428"/>
      <c r="J23" s="428"/>
    </row>
    <row r="24" spans="1:10" s="80" customFormat="1" x14ac:dyDescent="0.25">
      <c r="A24" s="668">
        <v>2019</v>
      </c>
      <c r="B24" s="428"/>
      <c r="C24" s="429"/>
      <c r="D24" s="429"/>
      <c r="E24" s="429"/>
      <c r="F24" s="429"/>
      <c r="G24" s="429"/>
      <c r="H24" s="429"/>
      <c r="I24" s="428"/>
      <c r="J24" s="428"/>
    </row>
    <row r="25" spans="1:10" x14ac:dyDescent="0.25">
      <c r="A25" s="216" t="s">
        <v>1127</v>
      </c>
      <c r="B25" s="428">
        <v>269823</v>
      </c>
      <c r="C25" s="669">
        <v>9913</v>
      </c>
      <c r="D25" s="669">
        <v>2753</v>
      </c>
      <c r="E25" s="669">
        <v>222355</v>
      </c>
      <c r="F25" s="669">
        <v>30446</v>
      </c>
      <c r="G25" s="669">
        <v>4057</v>
      </c>
      <c r="H25" s="669">
        <v>289</v>
      </c>
      <c r="I25" s="669">
        <v>9</v>
      </c>
      <c r="J25" s="428" t="s">
        <v>123</v>
      </c>
    </row>
    <row r="26" spans="1:10" x14ac:dyDescent="0.25">
      <c r="A26" s="216" t="s">
        <v>1138</v>
      </c>
      <c r="B26" s="428">
        <v>293866</v>
      </c>
      <c r="C26" s="669">
        <v>11148</v>
      </c>
      <c r="D26" s="669">
        <v>3150</v>
      </c>
      <c r="E26" s="669">
        <v>253231</v>
      </c>
      <c r="F26" s="669">
        <v>21051</v>
      </c>
      <c r="G26" s="669">
        <v>5176</v>
      </c>
      <c r="H26" s="669">
        <v>109</v>
      </c>
      <c r="I26" s="214" t="s">
        <v>123</v>
      </c>
      <c r="J26" s="428" t="s">
        <v>123</v>
      </c>
    </row>
    <row r="27" spans="1:10" x14ac:dyDescent="0.25">
      <c r="A27" s="216"/>
      <c r="B27" s="428"/>
      <c r="C27" s="429"/>
      <c r="D27" s="429"/>
      <c r="E27" s="429"/>
      <c r="F27" s="429"/>
      <c r="G27" s="429"/>
      <c r="H27" s="429"/>
      <c r="I27" s="428"/>
      <c r="J27" s="428"/>
    </row>
    <row r="28" spans="1:10" x14ac:dyDescent="0.25">
      <c r="A28" s="226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27" t="s">
        <v>182</v>
      </c>
      <c r="B29" s="228"/>
      <c r="C29" s="228"/>
      <c r="D29" s="228"/>
      <c r="E29" s="228"/>
      <c r="F29" s="228"/>
      <c r="G29" s="228"/>
      <c r="H29" s="228"/>
      <c r="I29" s="228"/>
      <c r="J29" s="228"/>
    </row>
    <row r="30" spans="1:10" x14ac:dyDescent="0.25">
      <c r="A30" s="431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594</v>
      </c>
      <c r="G30" s="126" t="s">
        <v>595</v>
      </c>
      <c r="H30" s="126" t="s">
        <v>596</v>
      </c>
      <c r="I30" s="278" t="s">
        <v>281</v>
      </c>
      <c r="J30" s="229" t="s">
        <v>123</v>
      </c>
    </row>
    <row r="31" spans="1:10" x14ac:dyDescent="0.25">
      <c r="A31" s="79">
        <v>2015</v>
      </c>
      <c r="B31" s="126" t="s">
        <v>699</v>
      </c>
      <c r="C31" s="126" t="s">
        <v>694</v>
      </c>
      <c r="D31" s="126" t="s">
        <v>638</v>
      </c>
      <c r="E31" s="126" t="s">
        <v>76</v>
      </c>
      <c r="F31" s="126" t="s">
        <v>665</v>
      </c>
      <c r="G31" s="126" t="s">
        <v>700</v>
      </c>
      <c r="H31" s="126" t="s">
        <v>701</v>
      </c>
      <c r="I31" s="126" t="s">
        <v>639</v>
      </c>
      <c r="J31" s="229" t="s">
        <v>123</v>
      </c>
    </row>
    <row r="32" spans="1:10" x14ac:dyDescent="0.25">
      <c r="A32" s="79">
        <v>2016</v>
      </c>
      <c r="B32" s="126" t="s">
        <v>767</v>
      </c>
      <c r="C32" s="126" t="s">
        <v>745</v>
      </c>
      <c r="D32" s="126" t="s">
        <v>321</v>
      </c>
      <c r="E32" s="126" t="s">
        <v>753</v>
      </c>
      <c r="F32" s="126" t="s">
        <v>571</v>
      </c>
      <c r="G32" s="126" t="s">
        <v>746</v>
      </c>
      <c r="H32" s="126" t="s">
        <v>671</v>
      </c>
      <c r="I32" s="126" t="s">
        <v>123</v>
      </c>
      <c r="J32" s="229" t="s">
        <v>123</v>
      </c>
    </row>
    <row r="33" spans="1:10" x14ac:dyDescent="0.25">
      <c r="A33" s="79">
        <v>2017</v>
      </c>
      <c r="B33" s="126" t="s">
        <v>804</v>
      </c>
      <c r="C33" s="126" t="s">
        <v>718</v>
      </c>
      <c r="D33" s="126" t="s">
        <v>891</v>
      </c>
      <c r="E33" s="126" t="s">
        <v>905</v>
      </c>
      <c r="F33" s="126" t="s">
        <v>813</v>
      </c>
      <c r="G33" s="126" t="s">
        <v>814</v>
      </c>
      <c r="H33" s="126" t="s">
        <v>815</v>
      </c>
      <c r="I33" s="126" t="s">
        <v>123</v>
      </c>
      <c r="J33" s="229" t="s">
        <v>123</v>
      </c>
    </row>
    <row r="34" spans="1:10" x14ac:dyDescent="0.25">
      <c r="A34" s="79">
        <v>2018</v>
      </c>
      <c r="B34" s="126" t="s">
        <v>666</v>
      </c>
      <c r="C34" s="126" t="s">
        <v>1097</v>
      </c>
      <c r="D34" s="126" t="s">
        <v>798</v>
      </c>
      <c r="E34" s="126" t="s">
        <v>548</v>
      </c>
      <c r="F34" s="126" t="s">
        <v>574</v>
      </c>
      <c r="G34" s="126" t="s">
        <v>1098</v>
      </c>
      <c r="H34" s="126" t="s">
        <v>1099</v>
      </c>
      <c r="I34" s="126" t="s">
        <v>123</v>
      </c>
      <c r="J34" s="126" t="s">
        <v>123</v>
      </c>
    </row>
    <row r="35" spans="1:10" x14ac:dyDescent="0.25">
      <c r="A35" s="427"/>
      <c r="B35" s="434"/>
      <c r="C35" s="434"/>
      <c r="D35" s="434"/>
      <c r="E35" s="434"/>
      <c r="F35" s="434"/>
      <c r="G35" s="434"/>
      <c r="H35" s="434"/>
      <c r="I35" s="433"/>
      <c r="J35" s="433"/>
    </row>
    <row r="36" spans="1:10" x14ac:dyDescent="0.25">
      <c r="A36" s="693">
        <v>2018</v>
      </c>
      <c r="B36" s="432"/>
      <c r="C36" s="432"/>
      <c r="D36" s="432"/>
      <c r="E36" s="432"/>
      <c r="F36" s="432"/>
      <c r="G36" s="432"/>
      <c r="H36" s="432"/>
      <c r="I36" s="433"/>
      <c r="J36" s="433"/>
    </row>
    <row r="37" spans="1:10" s="80" customFormat="1" x14ac:dyDescent="0.25">
      <c r="A37" s="216" t="s">
        <v>380</v>
      </c>
      <c r="B37" s="434" t="s">
        <v>973</v>
      </c>
      <c r="C37" s="434" t="s">
        <v>831</v>
      </c>
      <c r="D37" s="434" t="s">
        <v>809</v>
      </c>
      <c r="E37" s="434" t="s">
        <v>974</v>
      </c>
      <c r="F37" s="434" t="s">
        <v>822</v>
      </c>
      <c r="G37" s="434" t="s">
        <v>832</v>
      </c>
      <c r="H37" s="434" t="s">
        <v>833</v>
      </c>
      <c r="I37" s="433" t="s">
        <v>123</v>
      </c>
      <c r="J37" s="433" t="s">
        <v>123</v>
      </c>
    </row>
    <row r="38" spans="1:10" s="80" customFormat="1" x14ac:dyDescent="0.25">
      <c r="A38" s="216" t="s">
        <v>370</v>
      </c>
      <c r="B38" s="434" t="s">
        <v>581</v>
      </c>
      <c r="C38" s="434" t="s">
        <v>859</v>
      </c>
      <c r="D38" s="434" t="s">
        <v>888</v>
      </c>
      <c r="E38" s="434" t="s">
        <v>975</v>
      </c>
      <c r="F38" s="434" t="s">
        <v>860</v>
      </c>
      <c r="G38" s="434" t="s">
        <v>861</v>
      </c>
      <c r="H38" s="434" t="s">
        <v>548</v>
      </c>
      <c r="I38" s="433" t="s">
        <v>123</v>
      </c>
      <c r="J38" s="433" t="s">
        <v>123</v>
      </c>
    </row>
    <row r="39" spans="1:10" s="80" customFormat="1" x14ac:dyDescent="0.25">
      <c r="A39" s="216" t="s">
        <v>580</v>
      </c>
      <c r="B39" s="434" t="s">
        <v>728</v>
      </c>
      <c r="C39" s="434" t="s">
        <v>877</v>
      </c>
      <c r="D39" s="434">
        <v>98</v>
      </c>
      <c r="E39" s="434" t="s">
        <v>710</v>
      </c>
      <c r="F39" s="434" t="s">
        <v>878</v>
      </c>
      <c r="G39" s="434" t="s">
        <v>779</v>
      </c>
      <c r="H39" s="434" t="s">
        <v>889</v>
      </c>
      <c r="I39" s="433" t="s">
        <v>123</v>
      </c>
      <c r="J39" s="433" t="s">
        <v>123</v>
      </c>
    </row>
    <row r="40" spans="1:10" s="80" customFormat="1" x14ac:dyDescent="0.25">
      <c r="A40" s="216" t="s">
        <v>372</v>
      </c>
      <c r="B40" s="434" t="s">
        <v>893</v>
      </c>
      <c r="C40" s="434" t="s">
        <v>890</v>
      </c>
      <c r="D40" s="434" t="s">
        <v>907</v>
      </c>
      <c r="E40" s="434" t="s">
        <v>753</v>
      </c>
      <c r="F40" s="434" t="s">
        <v>790</v>
      </c>
      <c r="G40" s="434" t="s">
        <v>891</v>
      </c>
      <c r="H40" s="434" t="s">
        <v>892</v>
      </c>
      <c r="I40" s="433" t="s">
        <v>123</v>
      </c>
      <c r="J40" s="433" t="s">
        <v>123</v>
      </c>
    </row>
    <row r="41" spans="1:10" s="80" customFormat="1" x14ac:dyDescent="0.25">
      <c r="A41" s="216" t="s">
        <v>373</v>
      </c>
      <c r="B41" s="434" t="s">
        <v>976</v>
      </c>
      <c r="C41" s="434" t="s">
        <v>906</v>
      </c>
      <c r="D41" s="434" t="s">
        <v>940</v>
      </c>
      <c r="E41" s="434" t="s">
        <v>776</v>
      </c>
      <c r="F41" s="434" t="s">
        <v>908</v>
      </c>
      <c r="G41" s="434" t="s">
        <v>699</v>
      </c>
      <c r="H41" s="434" t="s">
        <v>909</v>
      </c>
      <c r="I41" s="433" t="s">
        <v>123</v>
      </c>
      <c r="J41" s="433" t="s">
        <v>123</v>
      </c>
    </row>
    <row r="42" spans="1:10" x14ac:dyDescent="0.25">
      <c r="A42" s="216" t="s">
        <v>630</v>
      </c>
      <c r="B42" s="434" t="s">
        <v>692</v>
      </c>
      <c r="C42" s="434" t="s">
        <v>803</v>
      </c>
      <c r="D42" s="434" t="s">
        <v>933</v>
      </c>
      <c r="E42" s="434" t="s">
        <v>953</v>
      </c>
      <c r="F42" s="434" t="s">
        <v>931</v>
      </c>
      <c r="G42" s="434" t="s">
        <v>564</v>
      </c>
      <c r="H42" s="434" t="s">
        <v>884</v>
      </c>
      <c r="I42" s="433" t="s">
        <v>123</v>
      </c>
      <c r="J42" s="433" t="s">
        <v>123</v>
      </c>
    </row>
    <row r="43" spans="1:10" x14ac:dyDescent="0.25">
      <c r="A43" s="216" t="s">
        <v>637</v>
      </c>
      <c r="B43" s="434" t="s">
        <v>975</v>
      </c>
      <c r="C43" s="434" t="s">
        <v>907</v>
      </c>
      <c r="D43" s="434" t="s">
        <v>865</v>
      </c>
      <c r="E43" s="434" t="s">
        <v>718</v>
      </c>
      <c r="F43" s="434" t="s">
        <v>941</v>
      </c>
      <c r="G43" s="434" t="s">
        <v>942</v>
      </c>
      <c r="H43" s="434" t="s">
        <v>943</v>
      </c>
      <c r="I43" s="433" t="s">
        <v>123</v>
      </c>
      <c r="J43" s="433" t="s">
        <v>123</v>
      </c>
    </row>
    <row r="44" spans="1:10" s="80" customFormat="1" x14ac:dyDescent="0.25">
      <c r="A44" s="578" t="s">
        <v>376</v>
      </c>
      <c r="B44" s="434" t="s">
        <v>86</v>
      </c>
      <c r="C44" s="434" t="s">
        <v>652</v>
      </c>
      <c r="D44" s="434" t="s">
        <v>1023</v>
      </c>
      <c r="E44" s="434" t="s">
        <v>977</v>
      </c>
      <c r="F44" s="434" t="s">
        <v>323</v>
      </c>
      <c r="G44" s="434" t="s">
        <v>897</v>
      </c>
      <c r="H44" s="434" t="s">
        <v>978</v>
      </c>
      <c r="I44" s="433" t="s">
        <v>123</v>
      </c>
      <c r="J44" s="433" t="s">
        <v>123</v>
      </c>
    </row>
    <row r="45" spans="1:10" s="80" customFormat="1" x14ac:dyDescent="0.25">
      <c r="A45" s="578" t="s">
        <v>377</v>
      </c>
      <c r="B45" s="434" t="s">
        <v>549</v>
      </c>
      <c r="C45" s="434" t="s">
        <v>979</v>
      </c>
      <c r="D45" s="434" t="s">
        <v>980</v>
      </c>
      <c r="E45" s="434" t="s">
        <v>784</v>
      </c>
      <c r="F45" s="434" t="s">
        <v>981</v>
      </c>
      <c r="G45" s="434" t="s">
        <v>982</v>
      </c>
      <c r="H45" s="434" t="s">
        <v>983</v>
      </c>
      <c r="I45" s="433" t="s">
        <v>123</v>
      </c>
      <c r="J45" s="433" t="s">
        <v>123</v>
      </c>
    </row>
    <row r="46" spans="1:10" x14ac:dyDescent="0.25">
      <c r="A46" s="578" t="s">
        <v>1014</v>
      </c>
      <c r="B46" s="434" t="s">
        <v>84</v>
      </c>
      <c r="C46" s="434" t="s">
        <v>1024</v>
      </c>
      <c r="D46" s="434" t="s">
        <v>769</v>
      </c>
      <c r="E46" s="434" t="s">
        <v>120</v>
      </c>
      <c r="F46" s="434" t="s">
        <v>1025</v>
      </c>
      <c r="G46" s="434" t="s">
        <v>1026</v>
      </c>
      <c r="H46" s="434" t="s">
        <v>1027</v>
      </c>
      <c r="I46" s="433" t="s">
        <v>123</v>
      </c>
      <c r="J46" s="433" t="s">
        <v>123</v>
      </c>
    </row>
    <row r="47" spans="1:10" x14ac:dyDescent="0.25">
      <c r="A47" s="216" t="s">
        <v>379</v>
      </c>
      <c r="B47" s="434" t="s">
        <v>1100</v>
      </c>
      <c r="C47" s="434" t="s">
        <v>571</v>
      </c>
      <c r="D47" s="434" t="s">
        <v>1101</v>
      </c>
      <c r="E47" s="434" t="s">
        <v>1040</v>
      </c>
      <c r="F47" s="434" t="s">
        <v>362</v>
      </c>
      <c r="G47" s="434" t="s">
        <v>85</v>
      </c>
      <c r="H47" s="434" t="s">
        <v>1102</v>
      </c>
      <c r="I47" s="433" t="s">
        <v>123</v>
      </c>
      <c r="J47" s="433" t="s">
        <v>123</v>
      </c>
    </row>
    <row r="48" spans="1:10" s="80" customFormat="1" x14ac:dyDescent="0.25">
      <c r="A48" s="578"/>
      <c r="B48" s="434"/>
      <c r="C48" s="434"/>
      <c r="D48" s="434"/>
      <c r="E48" s="434"/>
      <c r="F48" s="434"/>
      <c r="G48" s="434"/>
      <c r="H48" s="434"/>
      <c r="I48" s="433"/>
      <c r="J48" s="433"/>
    </row>
    <row r="49" spans="1:10" x14ac:dyDescent="0.25">
      <c r="A49" s="693">
        <v>2019</v>
      </c>
      <c r="B49" s="434"/>
      <c r="C49" s="434"/>
      <c r="D49" s="434"/>
      <c r="E49" s="434"/>
      <c r="F49" s="434"/>
      <c r="G49" s="434"/>
      <c r="H49" s="434"/>
      <c r="I49" s="433"/>
      <c r="J49" s="433"/>
    </row>
    <row r="50" spans="1:10" x14ac:dyDescent="0.25">
      <c r="A50" s="578" t="s">
        <v>1127</v>
      </c>
      <c r="B50" s="131" t="s">
        <v>1149</v>
      </c>
      <c r="C50" s="131" t="s">
        <v>339</v>
      </c>
      <c r="D50" s="131" t="s">
        <v>1150</v>
      </c>
      <c r="E50" s="131" t="s">
        <v>867</v>
      </c>
      <c r="F50" s="131" t="s">
        <v>1130</v>
      </c>
      <c r="G50" s="131" t="s">
        <v>1151</v>
      </c>
      <c r="H50" s="131" t="s">
        <v>1152</v>
      </c>
      <c r="I50" s="433" t="s">
        <v>123</v>
      </c>
      <c r="J50" s="433" t="s">
        <v>123</v>
      </c>
    </row>
    <row r="51" spans="1:10" s="80" customFormat="1" x14ac:dyDescent="0.25">
      <c r="A51" s="502" t="s">
        <v>1138</v>
      </c>
      <c r="B51" s="640" t="s">
        <v>86</v>
      </c>
      <c r="C51" s="640" t="s">
        <v>1153</v>
      </c>
      <c r="D51" s="640" t="s">
        <v>1154</v>
      </c>
      <c r="E51" s="640" t="s">
        <v>119</v>
      </c>
      <c r="F51" s="640" t="s">
        <v>1155</v>
      </c>
      <c r="G51" s="640" t="s">
        <v>562</v>
      </c>
      <c r="H51" s="640" t="s">
        <v>1156</v>
      </c>
      <c r="I51" s="549" t="s">
        <v>123</v>
      </c>
      <c r="J51" s="549" t="s">
        <v>123</v>
      </c>
    </row>
    <row r="52" spans="1:10" x14ac:dyDescent="0.25">
      <c r="A52" s="136" t="s">
        <v>932</v>
      </c>
    </row>
    <row r="53" spans="1:10" x14ac:dyDescent="0.25">
      <c r="A53" s="84" t="s">
        <v>782</v>
      </c>
    </row>
    <row r="54" spans="1:10" x14ac:dyDescent="0.25">
      <c r="A54" s="136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N23" sqref="N23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00"/>
      <c r="B3" s="707" t="s">
        <v>21</v>
      </c>
      <c r="C3" s="707"/>
      <c r="D3" s="707"/>
      <c r="E3" s="707" t="s">
        <v>22</v>
      </c>
      <c r="F3" s="707"/>
      <c r="G3" s="707"/>
      <c r="H3" s="708" t="s">
        <v>23</v>
      </c>
      <c r="I3" s="708"/>
      <c r="J3" s="709"/>
    </row>
    <row r="4" spans="1:11" x14ac:dyDescent="0.25">
      <c r="A4" s="701"/>
      <c r="B4" s="710" t="s">
        <v>24</v>
      </c>
      <c r="C4" s="710"/>
      <c r="D4" s="710"/>
      <c r="E4" s="710" t="s">
        <v>25</v>
      </c>
      <c r="F4" s="710"/>
      <c r="G4" s="710"/>
      <c r="H4" s="710" t="s">
        <v>26</v>
      </c>
      <c r="I4" s="710"/>
      <c r="J4" s="711"/>
    </row>
    <row r="5" spans="1:11" x14ac:dyDescent="0.25">
      <c r="A5" s="701"/>
      <c r="B5" s="231" t="s">
        <v>5</v>
      </c>
      <c r="C5" s="231" t="s">
        <v>6</v>
      </c>
      <c r="D5" s="231" t="s">
        <v>7</v>
      </c>
      <c r="E5" s="231" t="s">
        <v>5</v>
      </c>
      <c r="F5" s="231" t="s">
        <v>6</v>
      </c>
      <c r="G5" s="231" t="s">
        <v>7</v>
      </c>
      <c r="H5" s="231" t="s">
        <v>5</v>
      </c>
      <c r="I5" s="231" t="s">
        <v>6</v>
      </c>
      <c r="J5" s="232" t="s">
        <v>7</v>
      </c>
    </row>
    <row r="6" spans="1:11" x14ac:dyDescent="0.25">
      <c r="A6" s="702"/>
      <c r="B6" s="233" t="s">
        <v>10</v>
      </c>
      <c r="C6" s="233" t="s">
        <v>11</v>
      </c>
      <c r="D6" s="233" t="s">
        <v>12</v>
      </c>
      <c r="E6" s="233" t="s">
        <v>10</v>
      </c>
      <c r="F6" s="233" t="s">
        <v>11</v>
      </c>
      <c r="G6" s="233" t="s">
        <v>12</v>
      </c>
      <c r="H6" s="233" t="s">
        <v>10</v>
      </c>
      <c r="I6" s="233" t="s">
        <v>11</v>
      </c>
      <c r="J6" s="234" t="s">
        <v>12</v>
      </c>
    </row>
    <row r="7" spans="1:11" x14ac:dyDescent="0.25">
      <c r="A7" s="276">
        <v>2017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1" x14ac:dyDescent="0.25">
      <c r="A8" s="273" t="s">
        <v>15</v>
      </c>
      <c r="B8" s="518">
        <v>1966</v>
      </c>
      <c r="C8" s="518">
        <v>897</v>
      </c>
      <c r="D8" s="518">
        <v>1069</v>
      </c>
      <c r="E8" s="518">
        <v>2082</v>
      </c>
      <c r="F8" s="518">
        <v>958</v>
      </c>
      <c r="G8" s="518">
        <v>1124</v>
      </c>
      <c r="H8" s="518">
        <v>-116</v>
      </c>
      <c r="I8" s="518">
        <v>-61</v>
      </c>
      <c r="J8" s="518">
        <v>-55</v>
      </c>
    </row>
    <row r="9" spans="1:11" x14ac:dyDescent="0.25">
      <c r="A9" s="273" t="s">
        <v>16</v>
      </c>
      <c r="B9" s="518">
        <v>2122</v>
      </c>
      <c r="C9" s="518">
        <v>957</v>
      </c>
      <c r="D9" s="518">
        <v>1165</v>
      </c>
      <c r="E9" s="518">
        <v>2056</v>
      </c>
      <c r="F9" s="518">
        <v>916</v>
      </c>
      <c r="G9" s="518">
        <v>1140</v>
      </c>
      <c r="H9" s="518">
        <v>66</v>
      </c>
      <c r="I9" s="518">
        <v>41</v>
      </c>
      <c r="J9" s="518">
        <v>25</v>
      </c>
    </row>
    <row r="10" spans="1:11" s="92" customFormat="1" x14ac:dyDescent="0.25">
      <c r="A10" s="273" t="s">
        <v>17</v>
      </c>
      <c r="B10" s="518">
        <v>3060</v>
      </c>
      <c r="C10" s="518">
        <v>1118</v>
      </c>
      <c r="D10" s="518">
        <v>1942</v>
      </c>
      <c r="E10" s="518">
        <v>2532</v>
      </c>
      <c r="F10" s="518">
        <v>1079</v>
      </c>
      <c r="G10" s="518">
        <v>1453</v>
      </c>
      <c r="H10" s="518">
        <v>528</v>
      </c>
      <c r="I10" s="518">
        <v>39</v>
      </c>
      <c r="J10" s="518">
        <v>489</v>
      </c>
    </row>
    <row r="11" spans="1:11" x14ac:dyDescent="0.25">
      <c r="A11" s="273" t="s">
        <v>18</v>
      </c>
      <c r="B11" s="273">
        <v>2051</v>
      </c>
      <c r="C11" s="273">
        <v>872</v>
      </c>
      <c r="D11" s="273">
        <v>1179</v>
      </c>
      <c r="E11" s="273">
        <v>1986</v>
      </c>
      <c r="F11" s="273">
        <v>828</v>
      </c>
      <c r="G11" s="273">
        <v>1158</v>
      </c>
      <c r="H11" s="273">
        <v>65</v>
      </c>
      <c r="I11" s="273">
        <v>44</v>
      </c>
      <c r="J11" s="273">
        <v>21</v>
      </c>
    </row>
    <row r="12" spans="1:11" x14ac:dyDescent="0.25">
      <c r="A12" s="124">
        <v>2018</v>
      </c>
      <c r="B12" s="124"/>
      <c r="C12" s="124"/>
      <c r="D12" s="124"/>
      <c r="E12" s="124"/>
      <c r="F12" s="124"/>
      <c r="G12" s="124"/>
      <c r="H12" s="124"/>
      <c r="I12" s="124"/>
      <c r="J12" s="59"/>
    </row>
    <row r="13" spans="1:11" x14ac:dyDescent="0.25">
      <c r="A13" s="335" t="s">
        <v>15</v>
      </c>
      <c r="B13" s="347">
        <v>946</v>
      </c>
      <c r="C13" s="347">
        <v>458</v>
      </c>
      <c r="D13" s="347">
        <v>488</v>
      </c>
      <c r="E13" s="347">
        <v>1106</v>
      </c>
      <c r="F13" s="347">
        <v>548</v>
      </c>
      <c r="G13" s="347">
        <v>558</v>
      </c>
      <c r="H13" s="124">
        <v>-160</v>
      </c>
      <c r="I13" s="124">
        <v>-90</v>
      </c>
      <c r="J13" s="124">
        <v>-70</v>
      </c>
      <c r="K13" s="59"/>
    </row>
    <row r="14" spans="1:11" x14ac:dyDescent="0.25">
      <c r="A14" s="335" t="s">
        <v>16</v>
      </c>
      <c r="B14" s="347">
        <v>2091</v>
      </c>
      <c r="C14" s="347">
        <v>904</v>
      </c>
      <c r="D14" s="347">
        <v>1187</v>
      </c>
      <c r="E14" s="347">
        <v>2057</v>
      </c>
      <c r="F14" s="347">
        <v>912</v>
      </c>
      <c r="G14" s="347">
        <v>1145</v>
      </c>
      <c r="H14" s="124">
        <v>34</v>
      </c>
      <c r="I14" s="124">
        <v>-8</v>
      </c>
      <c r="J14" s="124">
        <v>42</v>
      </c>
    </row>
    <row r="15" spans="1:11" s="59" customFormat="1" x14ac:dyDescent="0.25">
      <c r="A15" s="335" t="s">
        <v>17</v>
      </c>
      <c r="B15" s="347">
        <v>3328</v>
      </c>
      <c r="C15" s="347">
        <v>1480</v>
      </c>
      <c r="D15" s="347">
        <v>1848</v>
      </c>
      <c r="E15" s="347">
        <v>2982</v>
      </c>
      <c r="F15" s="347">
        <v>1320</v>
      </c>
      <c r="G15" s="347">
        <v>1662</v>
      </c>
      <c r="H15" s="124">
        <v>346</v>
      </c>
      <c r="I15" s="124">
        <v>160</v>
      </c>
      <c r="J15" s="124">
        <v>186</v>
      </c>
    </row>
    <row r="16" spans="1:11" s="59" customFormat="1" x14ac:dyDescent="0.25">
      <c r="A16" s="470" t="s">
        <v>18</v>
      </c>
      <c r="B16" s="400">
        <v>2059</v>
      </c>
      <c r="C16" s="400">
        <v>852</v>
      </c>
      <c r="D16" s="400">
        <v>1207</v>
      </c>
      <c r="E16" s="400">
        <v>2037</v>
      </c>
      <c r="F16" s="400">
        <v>858</v>
      </c>
      <c r="G16" s="400">
        <v>1179</v>
      </c>
      <c r="H16" s="471">
        <v>22</v>
      </c>
      <c r="I16" s="471">
        <v>-6</v>
      </c>
      <c r="J16" s="471">
        <v>28</v>
      </c>
    </row>
    <row r="17" s="59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4"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34" t="s">
        <v>760</v>
      </c>
      <c r="J3" s="834"/>
    </row>
    <row r="4" spans="1:10" ht="45.75" customHeight="1" x14ac:dyDescent="0.25">
      <c r="A4" s="742"/>
      <c r="B4" s="737" t="s">
        <v>312</v>
      </c>
      <c r="C4" s="737" t="s">
        <v>313</v>
      </c>
      <c r="D4" s="737" t="s">
        <v>314</v>
      </c>
      <c r="E4" s="737" t="s">
        <v>315</v>
      </c>
      <c r="F4" s="737" t="s">
        <v>316</v>
      </c>
      <c r="G4" s="737" t="s">
        <v>317</v>
      </c>
      <c r="H4" s="737" t="s">
        <v>318</v>
      </c>
      <c r="I4" s="737" t="s">
        <v>319</v>
      </c>
      <c r="J4" s="739" t="s">
        <v>320</v>
      </c>
    </row>
    <row r="5" spans="1:10" ht="45.75" customHeight="1" x14ac:dyDescent="0.25">
      <c r="A5" s="743"/>
      <c r="B5" s="738"/>
      <c r="C5" s="738"/>
      <c r="D5" s="738"/>
      <c r="E5" s="738"/>
      <c r="F5" s="738"/>
      <c r="G5" s="738"/>
      <c r="H5" s="738"/>
      <c r="I5" s="738"/>
      <c r="J5" s="740"/>
    </row>
    <row r="6" spans="1:10" x14ac:dyDescent="0.25">
      <c r="A6" s="641">
        <v>2014</v>
      </c>
      <c r="B6" s="625">
        <v>4946061</v>
      </c>
      <c r="C6" s="625">
        <v>220662</v>
      </c>
      <c r="D6" s="625">
        <v>1066122</v>
      </c>
      <c r="E6" s="625">
        <v>3599918</v>
      </c>
      <c r="F6" s="625">
        <v>35558</v>
      </c>
      <c r="G6" s="625">
        <v>6385</v>
      </c>
      <c r="H6" s="625">
        <v>16541</v>
      </c>
      <c r="I6" s="625">
        <v>811</v>
      </c>
      <c r="J6" s="625">
        <v>64</v>
      </c>
    </row>
    <row r="7" spans="1:10" x14ac:dyDescent="0.25">
      <c r="A7" s="580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580">
        <v>2016</v>
      </c>
      <c r="B8" s="109">
        <v>4426945</v>
      </c>
      <c r="C8" s="642">
        <v>249221</v>
      </c>
      <c r="D8" s="642">
        <v>575883</v>
      </c>
      <c r="E8" s="642">
        <v>3547887</v>
      </c>
      <c r="F8" s="642">
        <v>31126</v>
      </c>
      <c r="G8" s="642">
        <v>2118</v>
      </c>
      <c r="H8" s="642">
        <v>19054</v>
      </c>
      <c r="I8" s="642">
        <v>1630</v>
      </c>
      <c r="J8" s="642">
        <v>25</v>
      </c>
    </row>
    <row r="9" spans="1:10" x14ac:dyDescent="0.25">
      <c r="A9" s="580">
        <v>2017</v>
      </c>
      <c r="B9" s="109">
        <v>4899081</v>
      </c>
      <c r="C9" s="642">
        <v>244659</v>
      </c>
      <c r="D9" s="642">
        <v>680734</v>
      </c>
      <c r="E9" s="642">
        <v>3897030</v>
      </c>
      <c r="F9" s="642">
        <v>54298</v>
      </c>
      <c r="G9" s="642">
        <v>5042</v>
      </c>
      <c r="H9" s="642">
        <v>16869</v>
      </c>
      <c r="I9" s="642">
        <v>436</v>
      </c>
      <c r="J9" s="642">
        <v>13</v>
      </c>
    </row>
    <row r="10" spans="1:10" x14ac:dyDescent="0.25">
      <c r="A10" s="580">
        <v>2018</v>
      </c>
      <c r="B10" s="109">
        <v>5216648.4144399948</v>
      </c>
      <c r="C10" s="109">
        <v>210444.08567000006</v>
      </c>
      <c r="D10" s="109">
        <v>689599.6140200001</v>
      </c>
      <c r="E10" s="109">
        <v>4225355.2472099951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151.23918000000003</v>
      </c>
    </row>
    <row r="11" spans="1:10" x14ac:dyDescent="0.25">
      <c r="A11" s="578"/>
      <c r="B11" s="643"/>
      <c r="C11" s="438"/>
      <c r="D11" s="438"/>
      <c r="E11" s="459"/>
      <c r="F11" s="459"/>
      <c r="G11" s="459"/>
      <c r="H11" s="459"/>
      <c r="I11" s="459"/>
      <c r="J11" s="440"/>
    </row>
    <row r="12" spans="1:10" x14ac:dyDescent="0.25">
      <c r="A12" s="652">
        <v>2018</v>
      </c>
      <c r="B12" s="643"/>
      <c r="C12" s="438"/>
      <c r="D12" s="438"/>
      <c r="E12" s="459"/>
      <c r="F12" s="459"/>
      <c r="G12" s="459"/>
      <c r="H12" s="459"/>
      <c r="I12" s="459"/>
      <c r="J12" s="440"/>
    </row>
    <row r="13" spans="1:10" x14ac:dyDescent="0.25">
      <c r="A13" s="216" t="s">
        <v>380</v>
      </c>
      <c r="B13" s="643">
        <v>400943.55539999955</v>
      </c>
      <c r="C13" s="438">
        <v>20623.035040000017</v>
      </c>
      <c r="D13" s="438">
        <v>54323.050399999978</v>
      </c>
      <c r="E13" s="459">
        <v>317910.16264999955</v>
      </c>
      <c r="F13" s="459">
        <v>6362.0030900000002</v>
      </c>
      <c r="G13" s="459">
        <v>243.62854000000004</v>
      </c>
      <c r="H13" s="459">
        <v>1479.3671700000002</v>
      </c>
      <c r="I13" s="459">
        <v>1.1350100000000001</v>
      </c>
      <c r="J13" s="440">
        <v>1.1735</v>
      </c>
    </row>
    <row r="14" spans="1:10" x14ac:dyDescent="0.25">
      <c r="A14" s="578" t="s">
        <v>370</v>
      </c>
      <c r="B14" s="643">
        <v>507433.35581999895</v>
      </c>
      <c r="C14" s="438">
        <v>20300.111630000018</v>
      </c>
      <c r="D14" s="438">
        <v>116755.52081</v>
      </c>
      <c r="E14" s="459">
        <v>367015.90184999892</v>
      </c>
      <c r="F14" s="459">
        <v>1403.24919</v>
      </c>
      <c r="G14" s="459">
        <v>536.82794000000001</v>
      </c>
      <c r="H14" s="459">
        <v>1386.5534499999994</v>
      </c>
      <c r="I14" s="459">
        <v>24.232029999999998</v>
      </c>
      <c r="J14" s="440">
        <v>10.958920000000001</v>
      </c>
    </row>
    <row r="15" spans="1:10" x14ac:dyDescent="0.25">
      <c r="A15" s="216" t="s">
        <v>580</v>
      </c>
      <c r="B15" s="643">
        <v>394871.45286000014</v>
      </c>
      <c r="C15" s="438">
        <v>17749.873749999999</v>
      </c>
      <c r="D15" s="438">
        <v>24905.269219999995</v>
      </c>
      <c r="E15" s="459">
        <v>350097.50228000019</v>
      </c>
      <c r="F15" s="459">
        <v>747.94777999999997</v>
      </c>
      <c r="G15" s="459">
        <v>198.65044</v>
      </c>
      <c r="H15" s="459">
        <v>1171.2642800000003</v>
      </c>
      <c r="I15" s="459">
        <v>0.94510999999999989</v>
      </c>
      <c r="J15" s="440" t="s">
        <v>123</v>
      </c>
    </row>
    <row r="16" spans="1:10" x14ac:dyDescent="0.25">
      <c r="A16" s="216" t="s">
        <v>372</v>
      </c>
      <c r="B16" s="643">
        <v>479136.37564000039</v>
      </c>
      <c r="C16" s="438">
        <v>15702.982109999994</v>
      </c>
      <c r="D16" s="438">
        <v>105993.33779999995</v>
      </c>
      <c r="E16" s="459">
        <v>354239.89902000042</v>
      </c>
      <c r="F16" s="459">
        <v>1444.96371</v>
      </c>
      <c r="G16" s="459">
        <v>412.29187999999994</v>
      </c>
      <c r="H16" s="459">
        <v>1311.4232300000001</v>
      </c>
      <c r="I16" s="459">
        <v>31.27711</v>
      </c>
      <c r="J16" s="440" t="s">
        <v>123</v>
      </c>
    </row>
    <row r="17" spans="1:10" x14ac:dyDescent="0.25">
      <c r="A17" s="216" t="s">
        <v>373</v>
      </c>
      <c r="B17" s="643">
        <v>453051.244179998</v>
      </c>
      <c r="C17" s="438">
        <v>16002.493990000001</v>
      </c>
      <c r="D17" s="438">
        <v>51380.832340000001</v>
      </c>
      <c r="E17" s="459">
        <v>380944.92566999799</v>
      </c>
      <c r="F17" s="459">
        <v>2821.9749100000004</v>
      </c>
      <c r="G17" s="459">
        <v>266.13274999999999</v>
      </c>
      <c r="H17" s="459">
        <v>1516.2046799999998</v>
      </c>
      <c r="I17" s="440" t="s">
        <v>123</v>
      </c>
      <c r="J17" s="440">
        <v>118.55624</v>
      </c>
    </row>
    <row r="18" spans="1:10" x14ac:dyDescent="0.25">
      <c r="A18" s="216" t="s">
        <v>630</v>
      </c>
      <c r="B18" s="643">
        <v>543987.16353999928</v>
      </c>
      <c r="C18" s="438">
        <v>15754.732520000001</v>
      </c>
      <c r="D18" s="438">
        <v>153008.14569000009</v>
      </c>
      <c r="E18" s="459">
        <v>366139.25008999923</v>
      </c>
      <c r="F18" s="459">
        <v>7459.74431</v>
      </c>
      <c r="G18" s="459">
        <v>290.74956999999995</v>
      </c>
      <c r="H18" s="459">
        <v>1329.7175299999999</v>
      </c>
      <c r="I18" s="440" t="s">
        <v>123</v>
      </c>
      <c r="J18" s="440">
        <v>4.6597800000000005</v>
      </c>
    </row>
    <row r="19" spans="1:10" x14ac:dyDescent="0.25">
      <c r="A19" s="216" t="s">
        <v>637</v>
      </c>
      <c r="B19" s="643">
        <v>392703.81220999901</v>
      </c>
      <c r="C19" s="438">
        <v>15425.119410000003</v>
      </c>
      <c r="D19" s="438">
        <v>8233.70874</v>
      </c>
      <c r="E19" s="459">
        <v>357131.08972999896</v>
      </c>
      <c r="F19" s="459">
        <v>9941.9395399999994</v>
      </c>
      <c r="G19" s="459">
        <v>271.29378000000003</v>
      </c>
      <c r="H19" s="459">
        <v>1699.6293299999998</v>
      </c>
      <c r="I19" s="459">
        <v>1.0316800000000002</v>
      </c>
      <c r="J19" s="440" t="s">
        <v>123</v>
      </c>
    </row>
    <row r="20" spans="1:10" x14ac:dyDescent="0.25">
      <c r="A20" s="216" t="s">
        <v>376</v>
      </c>
      <c r="B20" s="643">
        <v>469145.8510299988</v>
      </c>
      <c r="C20" s="438">
        <v>19514.386159999991</v>
      </c>
      <c r="D20" s="438">
        <v>70980.092300000018</v>
      </c>
      <c r="E20" s="459">
        <v>369875.83185999875</v>
      </c>
      <c r="F20" s="459">
        <v>6788.993840000001</v>
      </c>
      <c r="G20" s="459">
        <v>508.47383000000002</v>
      </c>
      <c r="H20" s="459">
        <v>1473.5871600000007</v>
      </c>
      <c r="I20" s="459">
        <v>1.6674599999999999</v>
      </c>
      <c r="J20" s="440">
        <v>2.8184200000000001</v>
      </c>
    </row>
    <row r="21" spans="1:10" x14ac:dyDescent="0.25">
      <c r="A21" s="216" t="s">
        <v>377</v>
      </c>
      <c r="B21" s="643">
        <v>506626.12952000054</v>
      </c>
      <c r="C21" s="438">
        <v>20155.957910000005</v>
      </c>
      <c r="D21" s="438">
        <v>79687.390600000013</v>
      </c>
      <c r="E21" s="459">
        <v>396589.88026000047</v>
      </c>
      <c r="F21" s="459">
        <v>8371.4980599999999</v>
      </c>
      <c r="G21" s="459">
        <v>513.69585000000006</v>
      </c>
      <c r="H21" s="459">
        <v>1298.8995499999999</v>
      </c>
      <c r="I21" s="440" t="s">
        <v>123</v>
      </c>
      <c r="J21" s="440">
        <v>8.8052700000000002</v>
      </c>
    </row>
    <row r="22" spans="1:10" s="80" customFormat="1" x14ac:dyDescent="0.25">
      <c r="A22" s="216" t="s">
        <v>1014</v>
      </c>
      <c r="B22" s="643">
        <v>390329.30064000026</v>
      </c>
      <c r="C22" s="438">
        <v>15748.612659999992</v>
      </c>
      <c r="D22" s="438">
        <v>8952.8921899999968</v>
      </c>
      <c r="E22" s="459">
        <v>354767.5183700003</v>
      </c>
      <c r="F22" s="459">
        <v>8943.4657899999984</v>
      </c>
      <c r="G22" s="459">
        <v>195.74506999999997</v>
      </c>
      <c r="H22" s="459">
        <v>1690.0515800000001</v>
      </c>
      <c r="I22" s="459">
        <v>30.527960000000004</v>
      </c>
      <c r="J22" s="440" t="s">
        <v>123</v>
      </c>
    </row>
    <row r="23" spans="1:10" s="80" customFormat="1" x14ac:dyDescent="0.25">
      <c r="A23" s="216" t="s">
        <v>1082</v>
      </c>
      <c r="B23" s="643">
        <v>389572.59594000032</v>
      </c>
      <c r="C23" s="438">
        <v>13652.127360000008</v>
      </c>
      <c r="D23" s="438">
        <v>9400.4968800000042</v>
      </c>
      <c r="E23" s="459">
        <v>351378.26677000022</v>
      </c>
      <c r="F23" s="459">
        <v>12992.274160000001</v>
      </c>
      <c r="G23" s="459">
        <v>620.40300999999988</v>
      </c>
      <c r="H23" s="459">
        <v>1508.7169800000001</v>
      </c>
      <c r="I23" s="459">
        <v>16.04373</v>
      </c>
      <c r="J23" s="440">
        <v>4.2670500000000002</v>
      </c>
    </row>
    <row r="24" spans="1:10" s="80" customFormat="1" x14ac:dyDescent="0.25">
      <c r="A24" s="216"/>
      <c r="B24" s="643"/>
      <c r="C24" s="438"/>
      <c r="D24" s="438"/>
      <c r="E24" s="459"/>
      <c r="F24" s="459"/>
      <c r="G24" s="459"/>
      <c r="H24" s="459"/>
      <c r="I24" s="459"/>
      <c r="J24" s="440"/>
    </row>
    <row r="25" spans="1:10" s="80" customFormat="1" x14ac:dyDescent="0.25">
      <c r="A25" s="668">
        <v>2019</v>
      </c>
      <c r="B25" s="643"/>
      <c r="C25" s="438"/>
      <c r="D25" s="438"/>
      <c r="E25" s="459"/>
      <c r="F25" s="459"/>
      <c r="G25" s="459"/>
      <c r="H25" s="459"/>
      <c r="I25" s="459"/>
      <c r="J25" s="440"/>
    </row>
    <row r="26" spans="1:10" s="80" customFormat="1" x14ac:dyDescent="0.25">
      <c r="A26" s="216" t="s">
        <v>1127</v>
      </c>
      <c r="B26" s="643">
        <v>297485.11280000105</v>
      </c>
      <c r="C26" s="438">
        <v>15907.998040000004</v>
      </c>
      <c r="D26" s="438">
        <v>6565.9102000000021</v>
      </c>
      <c r="E26" s="459">
        <v>261176.83396000107</v>
      </c>
      <c r="F26" s="459">
        <v>12119.117470000001</v>
      </c>
      <c r="G26" s="459">
        <v>426.04300000000006</v>
      </c>
      <c r="H26" s="459">
        <v>1284.09079</v>
      </c>
      <c r="I26" s="459" t="s">
        <v>123</v>
      </c>
      <c r="J26" s="440">
        <v>5.1193400000000002</v>
      </c>
    </row>
    <row r="27" spans="1:10" s="80" customFormat="1" x14ac:dyDescent="0.25">
      <c r="A27" s="216" t="s">
        <v>1138</v>
      </c>
      <c r="B27" s="643">
        <v>375770.02129000117</v>
      </c>
      <c r="C27" s="438">
        <v>19185.898430000008</v>
      </c>
      <c r="D27" s="438">
        <v>10255.718469999998</v>
      </c>
      <c r="E27" s="459">
        <v>333453.28223000112</v>
      </c>
      <c r="F27" s="459">
        <v>11066.914789999999</v>
      </c>
      <c r="G27" s="459">
        <v>229.58204000000001</v>
      </c>
      <c r="H27" s="459">
        <v>1557.6321099999998</v>
      </c>
      <c r="I27" s="459">
        <v>19.406260000000003</v>
      </c>
      <c r="J27" s="440">
        <v>1.5869599999999999</v>
      </c>
    </row>
    <row r="28" spans="1:10" x14ac:dyDescent="0.25">
      <c r="A28" s="226" t="s">
        <v>181</v>
      </c>
      <c r="B28" s="226"/>
      <c r="C28" s="226"/>
      <c r="D28" s="226"/>
      <c r="E28" s="226"/>
      <c r="F28" s="226"/>
      <c r="G28" s="226"/>
      <c r="H28" s="226"/>
      <c r="I28" s="226"/>
      <c r="J28" s="226"/>
    </row>
    <row r="29" spans="1:10" x14ac:dyDescent="0.25">
      <c r="A29" s="227" t="s">
        <v>182</v>
      </c>
      <c r="B29" s="227"/>
      <c r="C29" s="227"/>
      <c r="D29" s="227"/>
      <c r="E29" s="227"/>
      <c r="F29" s="227"/>
      <c r="G29" s="227"/>
      <c r="H29" s="227"/>
      <c r="I29" s="227"/>
      <c r="J29" s="227"/>
    </row>
    <row r="30" spans="1:10" x14ac:dyDescent="0.25">
      <c r="A30" s="431">
        <v>2014</v>
      </c>
      <c r="B30" s="57" t="s">
        <v>592</v>
      </c>
      <c r="C30" s="57" t="s">
        <v>563</v>
      </c>
      <c r="D30" s="57" t="s">
        <v>597</v>
      </c>
      <c r="E30" s="57" t="s">
        <v>598</v>
      </c>
      <c r="F30" s="57" t="s">
        <v>599</v>
      </c>
      <c r="G30" s="57" t="s">
        <v>600</v>
      </c>
      <c r="H30" s="57" t="s">
        <v>601</v>
      </c>
      <c r="I30" s="57" t="s">
        <v>602</v>
      </c>
      <c r="J30" s="57" t="s">
        <v>603</v>
      </c>
    </row>
    <row r="31" spans="1:10" x14ac:dyDescent="0.25">
      <c r="A31" s="693">
        <v>2015</v>
      </c>
      <c r="B31" s="57" t="s">
        <v>705</v>
      </c>
      <c r="C31" s="57" t="s">
        <v>706</v>
      </c>
      <c r="D31" s="57" t="s">
        <v>667</v>
      </c>
      <c r="E31" s="57" t="s">
        <v>652</v>
      </c>
      <c r="F31" s="57" t="s">
        <v>668</v>
      </c>
      <c r="G31" s="57" t="s">
        <v>707</v>
      </c>
      <c r="H31" s="57" t="s">
        <v>640</v>
      </c>
      <c r="I31" s="57" t="s">
        <v>695</v>
      </c>
      <c r="J31" s="57" t="s">
        <v>669</v>
      </c>
    </row>
    <row r="32" spans="1:10" x14ac:dyDescent="0.25">
      <c r="A32" s="693">
        <v>2016</v>
      </c>
      <c r="B32" s="57" t="s">
        <v>87</v>
      </c>
      <c r="C32" s="57" t="s">
        <v>747</v>
      </c>
      <c r="D32" s="57" t="s">
        <v>768</v>
      </c>
      <c r="E32" s="57" t="s">
        <v>321</v>
      </c>
      <c r="F32" s="57" t="s">
        <v>748</v>
      </c>
      <c r="G32" s="57" t="s">
        <v>749</v>
      </c>
      <c r="H32" s="57" t="s">
        <v>747</v>
      </c>
      <c r="I32" s="57" t="s">
        <v>750</v>
      </c>
      <c r="J32" s="57" t="s">
        <v>751</v>
      </c>
    </row>
    <row r="33" spans="1:10" x14ac:dyDescent="0.25">
      <c r="A33" s="693">
        <v>2017</v>
      </c>
      <c r="B33" s="57" t="s">
        <v>910</v>
      </c>
      <c r="C33" s="57" t="s">
        <v>78</v>
      </c>
      <c r="D33" s="57" t="s">
        <v>719</v>
      </c>
      <c r="E33" s="57" t="s">
        <v>767</v>
      </c>
      <c r="F33" s="57" t="s">
        <v>816</v>
      </c>
      <c r="G33" s="57" t="s">
        <v>817</v>
      </c>
      <c r="H33" s="57" t="s">
        <v>818</v>
      </c>
      <c r="I33" s="57" t="s">
        <v>819</v>
      </c>
      <c r="J33" s="57" t="s">
        <v>820</v>
      </c>
    </row>
    <row r="34" spans="1:10" ht="15.75" x14ac:dyDescent="0.25">
      <c r="A34" s="693">
        <v>2018</v>
      </c>
      <c r="B34" s="57" t="s">
        <v>926</v>
      </c>
      <c r="C34" s="57" t="s">
        <v>1103</v>
      </c>
      <c r="D34" s="57" t="s">
        <v>87</v>
      </c>
      <c r="E34" s="57" t="s">
        <v>551</v>
      </c>
      <c r="F34" s="57" t="s">
        <v>821</v>
      </c>
      <c r="G34" s="57" t="s">
        <v>1104</v>
      </c>
      <c r="H34" s="57" t="s">
        <v>122</v>
      </c>
      <c r="I34" s="57" t="s">
        <v>1105</v>
      </c>
      <c r="J34" s="435" t="s">
        <v>281</v>
      </c>
    </row>
    <row r="35" spans="1:10" x14ac:dyDescent="0.25">
      <c r="A35" s="427"/>
      <c r="B35" s="434"/>
      <c r="C35" s="434"/>
      <c r="D35" s="434"/>
      <c r="E35" s="434"/>
      <c r="F35" s="57"/>
      <c r="G35" s="434"/>
      <c r="H35" s="434"/>
      <c r="I35" s="434"/>
      <c r="J35" s="434"/>
    </row>
    <row r="36" spans="1:10" ht="15.75" x14ac:dyDescent="0.25">
      <c r="A36" s="693">
        <v>2018</v>
      </c>
      <c r="B36" s="432"/>
      <c r="C36" s="432"/>
      <c r="D36" s="432"/>
      <c r="E36" s="432"/>
      <c r="F36" s="57"/>
      <c r="G36" s="432"/>
      <c r="H36" s="432"/>
      <c r="I36" s="439"/>
      <c r="J36" s="439"/>
    </row>
    <row r="37" spans="1:10" x14ac:dyDescent="0.25">
      <c r="A37" s="216" t="s">
        <v>380</v>
      </c>
      <c r="B37" s="434" t="s">
        <v>712</v>
      </c>
      <c r="C37" s="434" t="s">
        <v>834</v>
      </c>
      <c r="D37" s="434" t="s">
        <v>890</v>
      </c>
      <c r="E37" s="434" t="s">
        <v>791</v>
      </c>
      <c r="F37" s="57" t="s">
        <v>835</v>
      </c>
      <c r="G37" s="434" t="s">
        <v>836</v>
      </c>
      <c r="H37" s="434" t="s">
        <v>717</v>
      </c>
      <c r="I37" s="434" t="s">
        <v>700</v>
      </c>
      <c r="J37" s="434" t="s">
        <v>837</v>
      </c>
    </row>
    <row r="38" spans="1:10" ht="15.75" x14ac:dyDescent="0.25">
      <c r="A38" s="216" t="s">
        <v>370</v>
      </c>
      <c r="B38" s="434" t="s">
        <v>1028</v>
      </c>
      <c r="C38" s="434" t="s">
        <v>862</v>
      </c>
      <c r="D38" s="435" t="s">
        <v>281</v>
      </c>
      <c r="E38" s="434" t="s">
        <v>560</v>
      </c>
      <c r="F38" s="57" t="s">
        <v>863</v>
      </c>
      <c r="G38" s="434" t="s">
        <v>864</v>
      </c>
      <c r="H38" s="434" t="s">
        <v>275</v>
      </c>
      <c r="I38" s="434" t="s">
        <v>865</v>
      </c>
      <c r="J38" s="434" t="s">
        <v>123</v>
      </c>
    </row>
    <row r="39" spans="1:10" s="80" customFormat="1" x14ac:dyDescent="0.25">
      <c r="A39" s="216" t="s">
        <v>580</v>
      </c>
      <c r="B39" s="434" t="s">
        <v>944</v>
      </c>
      <c r="C39" s="434" t="s">
        <v>879</v>
      </c>
      <c r="D39" s="434" t="s">
        <v>945</v>
      </c>
      <c r="E39" s="434" t="s">
        <v>801</v>
      </c>
      <c r="F39" s="57" t="s">
        <v>880</v>
      </c>
      <c r="G39" s="434" t="s">
        <v>881</v>
      </c>
      <c r="H39" s="434" t="s">
        <v>882</v>
      </c>
      <c r="I39" s="434" t="s">
        <v>883</v>
      </c>
      <c r="J39" s="434" t="s">
        <v>123</v>
      </c>
    </row>
    <row r="40" spans="1:10" x14ac:dyDescent="0.25">
      <c r="A40" s="216" t="s">
        <v>372</v>
      </c>
      <c r="B40" s="434" t="s">
        <v>1029</v>
      </c>
      <c r="C40" s="434" t="s">
        <v>895</v>
      </c>
      <c r="D40" s="434" t="s">
        <v>984</v>
      </c>
      <c r="E40" s="434" t="s">
        <v>336</v>
      </c>
      <c r="F40" s="57" t="s">
        <v>896</v>
      </c>
      <c r="G40" s="434" t="s">
        <v>897</v>
      </c>
      <c r="H40" s="434" t="s">
        <v>898</v>
      </c>
      <c r="I40" s="434" t="s">
        <v>601</v>
      </c>
      <c r="J40" s="434" t="s">
        <v>883</v>
      </c>
    </row>
    <row r="41" spans="1:10" x14ac:dyDescent="0.25">
      <c r="A41" s="216" t="s">
        <v>373</v>
      </c>
      <c r="B41" s="434" t="s">
        <v>842</v>
      </c>
      <c r="C41" s="434" t="s">
        <v>913</v>
      </c>
      <c r="D41" s="434" t="s">
        <v>985</v>
      </c>
      <c r="E41" s="434" t="s">
        <v>666</v>
      </c>
      <c r="F41" s="57" t="s">
        <v>914</v>
      </c>
      <c r="G41" s="434" t="s">
        <v>915</v>
      </c>
      <c r="H41" s="434" t="s">
        <v>800</v>
      </c>
      <c r="I41" s="434" t="s">
        <v>916</v>
      </c>
      <c r="J41" s="434" t="s">
        <v>123</v>
      </c>
    </row>
    <row r="42" spans="1:10" x14ac:dyDescent="0.25">
      <c r="A42" s="216" t="s">
        <v>630</v>
      </c>
      <c r="B42" s="434" t="s">
        <v>1030</v>
      </c>
      <c r="C42" s="434" t="s">
        <v>933</v>
      </c>
      <c r="D42" s="434" t="s">
        <v>1031</v>
      </c>
      <c r="E42" s="434" t="s">
        <v>765</v>
      </c>
      <c r="F42" s="57" t="s">
        <v>670</v>
      </c>
      <c r="G42" s="434" t="s">
        <v>125</v>
      </c>
      <c r="H42" s="434" t="s">
        <v>838</v>
      </c>
      <c r="I42" s="434" t="s">
        <v>934</v>
      </c>
      <c r="J42" s="434" t="s">
        <v>123</v>
      </c>
    </row>
    <row r="43" spans="1:10" x14ac:dyDescent="0.25">
      <c r="A43" s="216" t="s">
        <v>637</v>
      </c>
      <c r="B43" s="434" t="s">
        <v>946</v>
      </c>
      <c r="C43" s="434" t="s">
        <v>947</v>
      </c>
      <c r="D43" s="434" t="s">
        <v>948</v>
      </c>
      <c r="E43" s="434" t="s">
        <v>717</v>
      </c>
      <c r="F43" s="57" t="s">
        <v>949</v>
      </c>
      <c r="G43" s="434" t="s">
        <v>809</v>
      </c>
      <c r="H43" s="434" t="s">
        <v>950</v>
      </c>
      <c r="I43" s="434" t="s">
        <v>951</v>
      </c>
      <c r="J43" s="434" t="s">
        <v>123</v>
      </c>
    </row>
    <row r="44" spans="1:10" s="80" customFormat="1" x14ac:dyDescent="0.25">
      <c r="A44" s="216" t="s">
        <v>376</v>
      </c>
      <c r="B44" s="434" t="s">
        <v>747</v>
      </c>
      <c r="C44" s="434" t="s">
        <v>986</v>
      </c>
      <c r="D44" s="434" t="s">
        <v>973</v>
      </c>
      <c r="E44" s="434" t="s">
        <v>124</v>
      </c>
      <c r="F44" s="434" t="s">
        <v>987</v>
      </c>
      <c r="G44" s="434" t="s">
        <v>667</v>
      </c>
      <c r="H44" s="434" t="s">
        <v>121</v>
      </c>
      <c r="I44" s="434" t="s">
        <v>967</v>
      </c>
      <c r="J44" s="434" t="s">
        <v>988</v>
      </c>
    </row>
    <row r="45" spans="1:10" s="80" customFormat="1" x14ac:dyDescent="0.25">
      <c r="A45" s="216" t="s">
        <v>377</v>
      </c>
      <c r="B45" s="434" t="s">
        <v>791</v>
      </c>
      <c r="C45" s="434" t="s">
        <v>792</v>
      </c>
      <c r="D45" s="434" t="s">
        <v>82</v>
      </c>
      <c r="E45" s="434" t="s">
        <v>989</v>
      </c>
      <c r="F45" s="434" t="s">
        <v>990</v>
      </c>
      <c r="G45" s="434" t="s">
        <v>991</v>
      </c>
      <c r="H45" s="434" t="s">
        <v>807</v>
      </c>
      <c r="I45" s="434" t="s">
        <v>639</v>
      </c>
      <c r="J45" s="434" t="s">
        <v>992</v>
      </c>
    </row>
    <row r="46" spans="1:10" s="80" customFormat="1" x14ac:dyDescent="0.25">
      <c r="A46" s="216" t="s">
        <v>1014</v>
      </c>
      <c r="B46" s="434" t="s">
        <v>1032</v>
      </c>
      <c r="C46" s="434" t="s">
        <v>1033</v>
      </c>
      <c r="D46" s="434" t="s">
        <v>1034</v>
      </c>
      <c r="E46" s="434" t="s">
        <v>783</v>
      </c>
      <c r="F46" s="434" t="s">
        <v>703</v>
      </c>
      <c r="G46" s="434" t="s">
        <v>1035</v>
      </c>
      <c r="H46" s="434" t="s">
        <v>807</v>
      </c>
      <c r="I46" s="434" t="s">
        <v>1036</v>
      </c>
      <c r="J46" s="434" t="s">
        <v>808</v>
      </c>
    </row>
    <row r="47" spans="1:10" s="80" customFormat="1" ht="15.75" x14ac:dyDescent="0.25">
      <c r="A47" s="216" t="s">
        <v>1082</v>
      </c>
      <c r="B47" s="434" t="s">
        <v>1000</v>
      </c>
      <c r="C47" s="434" t="s">
        <v>1106</v>
      </c>
      <c r="D47" s="434" t="s">
        <v>1107</v>
      </c>
      <c r="E47" s="434" t="s">
        <v>671</v>
      </c>
      <c r="F47" s="434" t="s">
        <v>1108</v>
      </c>
      <c r="G47" s="434" t="s">
        <v>1109</v>
      </c>
      <c r="H47" s="434" t="s">
        <v>1110</v>
      </c>
      <c r="I47" s="435" t="s">
        <v>281</v>
      </c>
      <c r="J47" s="434" t="s">
        <v>123</v>
      </c>
    </row>
    <row r="48" spans="1:10" s="80" customFormat="1" x14ac:dyDescent="0.25">
      <c r="A48" s="216"/>
      <c r="B48" s="434"/>
      <c r="C48" s="434"/>
      <c r="D48" s="434"/>
      <c r="E48" s="434"/>
      <c r="F48" s="434"/>
      <c r="G48" s="434"/>
      <c r="H48" s="434"/>
      <c r="I48" s="434"/>
      <c r="J48" s="434"/>
    </row>
    <row r="49" spans="1:10" s="80" customFormat="1" ht="15.75" x14ac:dyDescent="0.25">
      <c r="A49" s="693">
        <v>2019</v>
      </c>
      <c r="B49" s="432"/>
      <c r="C49" s="432"/>
      <c r="D49" s="432"/>
      <c r="E49" s="432"/>
      <c r="F49" s="57"/>
      <c r="G49" s="432"/>
      <c r="H49" s="432"/>
      <c r="I49" s="439"/>
      <c r="J49" s="439"/>
    </row>
    <row r="50" spans="1:10" x14ac:dyDescent="0.25">
      <c r="A50" s="579" t="s">
        <v>1127</v>
      </c>
      <c r="B50" s="434" t="s">
        <v>894</v>
      </c>
      <c r="C50" s="434" t="s">
        <v>1157</v>
      </c>
      <c r="D50" s="434" t="s">
        <v>767</v>
      </c>
      <c r="E50" s="434" t="s">
        <v>1158</v>
      </c>
      <c r="F50" s="434" t="s">
        <v>1131</v>
      </c>
      <c r="G50" s="434" t="s">
        <v>1159</v>
      </c>
      <c r="H50" s="434" t="s">
        <v>641</v>
      </c>
      <c r="I50" s="434" t="s">
        <v>123</v>
      </c>
      <c r="J50" s="434" t="s">
        <v>123</v>
      </c>
    </row>
    <row r="51" spans="1:10" ht="15.75" x14ac:dyDescent="0.25">
      <c r="A51" s="670" t="s">
        <v>1138</v>
      </c>
      <c r="B51" s="640" t="s">
        <v>1110</v>
      </c>
      <c r="C51" s="640" t="s">
        <v>769</v>
      </c>
      <c r="D51" s="640" t="s">
        <v>1160</v>
      </c>
      <c r="E51" s="640" t="s">
        <v>338</v>
      </c>
      <c r="F51" s="640" t="s">
        <v>1161</v>
      </c>
      <c r="G51" s="640" t="s">
        <v>807</v>
      </c>
      <c r="H51" s="640" t="s">
        <v>747</v>
      </c>
      <c r="I51" s="902" t="s">
        <v>281</v>
      </c>
      <c r="J51" s="640" t="s">
        <v>1162</v>
      </c>
    </row>
    <row r="52" spans="1:10" s="80" customFormat="1" x14ac:dyDescent="0.25">
      <c r="A52" s="530"/>
      <c r="B52" s="279"/>
      <c r="C52" s="355"/>
      <c r="D52" s="355"/>
      <c r="E52" s="355"/>
      <c r="F52" s="355"/>
      <c r="G52" s="355"/>
      <c r="H52" s="355"/>
      <c r="I52" s="130"/>
      <c r="J52" s="130"/>
    </row>
    <row r="53" spans="1:10" x14ac:dyDescent="0.25">
      <c r="A53" s="136" t="s">
        <v>932</v>
      </c>
      <c r="B53" s="279"/>
      <c r="C53" s="355"/>
      <c r="D53" s="355"/>
      <c r="E53" s="355"/>
      <c r="F53" s="355"/>
      <c r="G53" s="355"/>
      <c r="H53" s="355"/>
      <c r="I53" s="130"/>
      <c r="J53" s="130"/>
    </row>
    <row r="54" spans="1:10" x14ac:dyDescent="0.25">
      <c r="A54" s="84" t="s">
        <v>782</v>
      </c>
      <c r="B54" s="279"/>
      <c r="C54" s="355"/>
      <c r="D54" s="355"/>
      <c r="E54" s="355"/>
      <c r="F54" s="355"/>
      <c r="G54" s="355"/>
      <c r="H54" s="355"/>
      <c r="I54" s="130"/>
      <c r="J54" s="130"/>
    </row>
    <row r="55" spans="1:10" x14ac:dyDescent="0.25">
      <c r="A55" s="136"/>
      <c r="B55" s="279"/>
      <c r="C55" s="355"/>
      <c r="D55" s="355"/>
      <c r="E55" s="355"/>
      <c r="F55" s="355"/>
      <c r="G55" s="355"/>
      <c r="H55" s="355"/>
      <c r="I55" s="130"/>
      <c r="J55" s="130"/>
    </row>
    <row r="56" spans="1:10" x14ac:dyDescent="0.25">
      <c r="A56" s="84"/>
      <c r="B56" s="279"/>
      <c r="C56" s="355"/>
      <c r="D56" s="355"/>
      <c r="E56" s="355"/>
      <c r="F56" s="355"/>
      <c r="G56" s="355"/>
      <c r="H56" s="355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649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387"/>
      <c r="B4" s="388" t="s">
        <v>326</v>
      </c>
      <c r="C4" s="388" t="s">
        <v>327</v>
      </c>
      <c r="D4" s="388" t="s">
        <v>328</v>
      </c>
      <c r="E4" s="388" t="s">
        <v>329</v>
      </c>
      <c r="F4" s="388" t="s">
        <v>367</v>
      </c>
      <c r="G4" s="388" t="s">
        <v>330</v>
      </c>
      <c r="H4" s="388" t="s">
        <v>331</v>
      </c>
      <c r="I4" s="388" t="s">
        <v>332</v>
      </c>
      <c r="J4" s="389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59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59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3741165.0613800013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484842.05626999977</v>
      </c>
      <c r="I9" s="121">
        <v>472840.75979999994</v>
      </c>
      <c r="J9" s="121">
        <v>1155254.6947000013</v>
      </c>
    </row>
    <row r="10" spans="1:12" x14ac:dyDescent="0.25">
      <c r="A10" s="79"/>
      <c r="B10" s="96"/>
      <c r="C10" s="96"/>
      <c r="D10" s="96"/>
      <c r="E10" s="96"/>
      <c r="F10" s="96"/>
      <c r="G10" s="96"/>
      <c r="H10" s="96"/>
      <c r="I10" s="96"/>
      <c r="J10" s="96"/>
    </row>
    <row r="11" spans="1:12" x14ac:dyDescent="0.25">
      <c r="A11" s="652">
        <v>2018</v>
      </c>
      <c r="B11" s="429"/>
      <c r="C11" s="429"/>
      <c r="D11" s="429"/>
      <c r="E11" s="429"/>
      <c r="F11" s="429"/>
      <c r="G11" s="429"/>
      <c r="H11" s="429"/>
      <c r="I11" s="429"/>
      <c r="J11" s="429"/>
    </row>
    <row r="12" spans="1:12" x14ac:dyDescent="0.25">
      <c r="A12" s="216" t="s">
        <v>380</v>
      </c>
      <c r="B12" s="430">
        <v>292922.4051400001</v>
      </c>
      <c r="C12" s="430">
        <v>22155.041160000004</v>
      </c>
      <c r="D12" s="430">
        <v>43241.240049999971</v>
      </c>
      <c r="E12" s="430">
        <v>25774.896590000011</v>
      </c>
      <c r="F12" s="430">
        <v>1439.4682399999995</v>
      </c>
      <c r="G12" s="430">
        <v>31413.960149999995</v>
      </c>
      <c r="H12" s="430">
        <v>34057.762369999946</v>
      </c>
      <c r="I12" s="430">
        <v>35656.472350000011</v>
      </c>
      <c r="J12" s="430">
        <v>99183.564230000193</v>
      </c>
    </row>
    <row r="13" spans="1:12" x14ac:dyDescent="0.25">
      <c r="A13" s="134" t="s">
        <v>370</v>
      </c>
      <c r="B13" s="430">
        <v>298240.45568999992</v>
      </c>
      <c r="C13" s="430">
        <v>22334.486070000003</v>
      </c>
      <c r="D13" s="430">
        <v>45583.705900000001</v>
      </c>
      <c r="E13" s="430">
        <v>26959.679149999996</v>
      </c>
      <c r="F13" s="430">
        <v>1285.5916199999999</v>
      </c>
      <c r="G13" s="430">
        <v>34025.338270000015</v>
      </c>
      <c r="H13" s="430">
        <v>36091.618289999969</v>
      </c>
      <c r="I13" s="430">
        <v>33302.289959999995</v>
      </c>
      <c r="J13" s="430">
        <v>98657.746429999912</v>
      </c>
    </row>
    <row r="14" spans="1:12" x14ac:dyDescent="0.25">
      <c r="A14" s="216" t="s">
        <v>580</v>
      </c>
      <c r="B14" s="430">
        <v>295266.56620999938</v>
      </c>
      <c r="C14" s="430">
        <v>24618.896759999996</v>
      </c>
      <c r="D14" s="430">
        <v>44252.527899999979</v>
      </c>
      <c r="E14" s="430">
        <v>27687.667949999992</v>
      </c>
      <c r="F14" s="430">
        <v>1135.57221</v>
      </c>
      <c r="G14" s="430">
        <v>30615.193510000008</v>
      </c>
      <c r="H14" s="430">
        <v>32661.323530000023</v>
      </c>
      <c r="I14" s="430">
        <v>41218.600599999962</v>
      </c>
      <c r="J14" s="430">
        <v>93076.78374999942</v>
      </c>
    </row>
    <row r="15" spans="1:12" x14ac:dyDescent="0.25">
      <c r="A15" s="216" t="s">
        <v>372</v>
      </c>
      <c r="B15" s="430">
        <v>311122.98421000008</v>
      </c>
      <c r="C15" s="430">
        <v>23325.87084</v>
      </c>
      <c r="D15" s="430">
        <v>49647.533169999988</v>
      </c>
      <c r="E15" s="430">
        <v>25348.54466000001</v>
      </c>
      <c r="F15" s="430">
        <v>1388.7985800000001</v>
      </c>
      <c r="G15" s="430">
        <v>35177.884720000016</v>
      </c>
      <c r="H15" s="430">
        <v>40776.471289999979</v>
      </c>
      <c r="I15" s="430">
        <v>37400.373129999949</v>
      </c>
      <c r="J15" s="430">
        <v>98057.507820000115</v>
      </c>
    </row>
    <row r="16" spans="1:12" x14ac:dyDescent="0.25">
      <c r="A16" s="216" t="s">
        <v>373</v>
      </c>
      <c r="B16" s="430">
        <v>335549.61511000054</v>
      </c>
      <c r="C16" s="430">
        <v>26887.078089999995</v>
      </c>
      <c r="D16" s="430">
        <v>57383.097460000005</v>
      </c>
      <c r="E16" s="430">
        <v>30471.39202000001</v>
      </c>
      <c r="F16" s="430">
        <v>1188.9953199999998</v>
      </c>
      <c r="G16" s="430">
        <v>33790.367759999979</v>
      </c>
      <c r="H16" s="430">
        <v>40981.445249999997</v>
      </c>
      <c r="I16" s="430">
        <v>44819.835500000001</v>
      </c>
      <c r="J16" s="430">
        <v>100027.40371000057</v>
      </c>
    </row>
    <row r="17" spans="1:10" x14ac:dyDescent="0.25">
      <c r="A17" s="216" t="s">
        <v>630</v>
      </c>
      <c r="B17" s="430">
        <v>345724.57379000017</v>
      </c>
      <c r="C17" s="430">
        <v>26642.236570000001</v>
      </c>
      <c r="D17" s="430">
        <v>55449.209950000011</v>
      </c>
      <c r="E17" s="430">
        <v>30074.510879999998</v>
      </c>
      <c r="F17" s="430">
        <v>1363.29727</v>
      </c>
      <c r="G17" s="430">
        <v>36199.111410000005</v>
      </c>
      <c r="H17" s="430">
        <v>49733.453590000019</v>
      </c>
      <c r="I17" s="430">
        <v>46909.380520000021</v>
      </c>
      <c r="J17" s="430">
        <v>99353.373600000108</v>
      </c>
    </row>
    <row r="18" spans="1:10" x14ac:dyDescent="0.25">
      <c r="A18" s="216" t="s">
        <v>637</v>
      </c>
      <c r="B18" s="430">
        <v>278025.62222000002</v>
      </c>
      <c r="C18" s="430">
        <v>25550.731889999999</v>
      </c>
      <c r="D18" s="430">
        <v>31503.572530000009</v>
      </c>
      <c r="E18" s="430">
        <v>24189.339999999993</v>
      </c>
      <c r="F18" s="430">
        <v>1410.5068000000001</v>
      </c>
      <c r="G18" s="430">
        <v>30576.14686000003</v>
      </c>
      <c r="H18" s="430">
        <v>45461.109940000002</v>
      </c>
      <c r="I18" s="430">
        <v>37878.399720000023</v>
      </c>
      <c r="J18" s="430">
        <v>81455.814479999972</v>
      </c>
    </row>
    <row r="19" spans="1:10" x14ac:dyDescent="0.25">
      <c r="A19" s="216" t="s">
        <v>376</v>
      </c>
      <c r="B19" s="430">
        <v>324393.20783000014</v>
      </c>
      <c r="C19" s="430">
        <v>25320.266499999998</v>
      </c>
      <c r="D19" s="430">
        <v>51551.412819999983</v>
      </c>
      <c r="E19" s="430">
        <v>30576.933379999999</v>
      </c>
      <c r="F19" s="430">
        <v>2589.0049300000001</v>
      </c>
      <c r="G19" s="430">
        <v>35716.266339999987</v>
      </c>
      <c r="H19" s="430">
        <v>41830.212639999998</v>
      </c>
      <c r="I19" s="430">
        <v>42331.343850000012</v>
      </c>
      <c r="J19" s="430">
        <v>94477.767370000191</v>
      </c>
    </row>
    <row r="20" spans="1:10" x14ac:dyDescent="0.25">
      <c r="A20" s="379" t="s">
        <v>377</v>
      </c>
      <c r="B20" s="430">
        <v>354149.14591000043</v>
      </c>
      <c r="C20" s="430">
        <v>27329.663219999995</v>
      </c>
      <c r="D20" s="430">
        <v>56827.056619999988</v>
      </c>
      <c r="E20" s="430">
        <v>34131.741830000021</v>
      </c>
      <c r="F20" s="430">
        <v>3084.2008800000003</v>
      </c>
      <c r="G20" s="430">
        <v>37187.193869999988</v>
      </c>
      <c r="H20" s="430">
        <v>44412.231050000017</v>
      </c>
      <c r="I20" s="430">
        <v>45904.490710000027</v>
      </c>
      <c r="J20" s="430">
        <v>105272.56773000042</v>
      </c>
    </row>
    <row r="21" spans="1:10" x14ac:dyDescent="0.25">
      <c r="A21" s="578" t="s">
        <v>1014</v>
      </c>
      <c r="B21" s="644">
        <v>329571.65969000029</v>
      </c>
      <c r="C21" s="644">
        <v>25637.937669999996</v>
      </c>
      <c r="D21" s="644">
        <v>54286.561879999987</v>
      </c>
      <c r="E21" s="644">
        <v>29817.190779999979</v>
      </c>
      <c r="F21" s="644">
        <v>4675.7026199999991</v>
      </c>
      <c r="G21" s="644">
        <v>35474.759880000012</v>
      </c>
      <c r="H21" s="644">
        <v>43631.008969999908</v>
      </c>
      <c r="I21" s="644">
        <v>31792.881119999991</v>
      </c>
      <c r="J21" s="430">
        <v>104255.61677000043</v>
      </c>
    </row>
    <row r="22" spans="1:10" x14ac:dyDescent="0.25">
      <c r="A22" s="216" t="s">
        <v>379</v>
      </c>
      <c r="B22" s="430">
        <v>284580.15077000012</v>
      </c>
      <c r="C22" s="430">
        <v>17913.911789999998</v>
      </c>
      <c r="D22" s="430">
        <v>43771.22134000004</v>
      </c>
      <c r="E22" s="430">
        <v>24853.147279999994</v>
      </c>
      <c r="F22" s="430">
        <v>3680.8530599999999</v>
      </c>
      <c r="G22" s="430">
        <v>34437.808230000002</v>
      </c>
      <c r="H22" s="430">
        <v>43371.206499999971</v>
      </c>
      <c r="I22" s="430">
        <v>31622.898950000003</v>
      </c>
      <c r="J22" s="430">
        <v>84929.103620000125</v>
      </c>
    </row>
    <row r="23" spans="1:10" x14ac:dyDescent="0.25">
      <c r="A23" s="216"/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10" x14ac:dyDescent="0.25">
      <c r="A24" s="79">
        <v>2019</v>
      </c>
      <c r="B24" s="429"/>
      <c r="C24" s="429"/>
      <c r="D24" s="429"/>
      <c r="E24" s="429"/>
      <c r="F24" s="429"/>
      <c r="G24" s="429"/>
      <c r="H24" s="429"/>
      <c r="I24" s="429"/>
      <c r="J24" s="429"/>
    </row>
    <row r="25" spans="1:10" x14ac:dyDescent="0.25">
      <c r="A25" s="379" t="s">
        <v>1127</v>
      </c>
      <c r="B25" s="430">
        <v>269823</v>
      </c>
      <c r="C25" s="440">
        <v>20683.728019999999</v>
      </c>
      <c r="D25" s="669">
        <v>44279.858460000003</v>
      </c>
      <c r="E25" s="669">
        <v>26930.545829999999</v>
      </c>
      <c r="F25" s="669">
        <v>4878.1287899999998</v>
      </c>
      <c r="G25" s="669">
        <v>29116.173420000003</v>
      </c>
      <c r="H25" s="669">
        <v>29860.036889999999</v>
      </c>
      <c r="I25" s="669">
        <v>34462.567289999999</v>
      </c>
      <c r="J25" s="430">
        <v>79611.961300000024</v>
      </c>
    </row>
    <row r="26" spans="1:10" x14ac:dyDescent="0.25">
      <c r="A26" s="379" t="s">
        <v>1138</v>
      </c>
      <c r="B26" s="430">
        <v>293866</v>
      </c>
      <c r="C26" s="669">
        <v>23422.896210000003</v>
      </c>
      <c r="D26" s="669">
        <v>47547.713060000002</v>
      </c>
      <c r="E26" s="669">
        <v>28500.155220000001</v>
      </c>
      <c r="F26" s="669">
        <v>4885.5249999999996</v>
      </c>
      <c r="G26" s="669">
        <v>32856.500509999998</v>
      </c>
      <c r="H26" s="669">
        <v>33381.855869999999</v>
      </c>
      <c r="I26" s="669">
        <v>32160.049559999999</v>
      </c>
      <c r="J26" s="430">
        <v>91111.304570000022</v>
      </c>
    </row>
    <row r="27" spans="1:10" x14ac:dyDescent="0.25">
      <c r="A27" s="136" t="s">
        <v>968</v>
      </c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25">
      <c r="A28" s="263" t="s">
        <v>182</v>
      </c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0" x14ac:dyDescent="0.25">
      <c r="A29" s="79">
        <v>2014</v>
      </c>
      <c r="B29" s="17" t="s">
        <v>560</v>
      </c>
      <c r="C29" s="17" t="s">
        <v>84</v>
      </c>
      <c r="D29" s="17" t="s">
        <v>274</v>
      </c>
      <c r="E29" s="17" t="s">
        <v>550</v>
      </c>
      <c r="F29" s="17" t="s">
        <v>604</v>
      </c>
      <c r="G29" s="17" t="s">
        <v>120</v>
      </c>
      <c r="H29" s="17" t="s">
        <v>605</v>
      </c>
      <c r="I29" s="17" t="s">
        <v>606</v>
      </c>
      <c r="J29" s="17" t="s">
        <v>561</v>
      </c>
    </row>
    <row r="30" spans="1:10" x14ac:dyDescent="0.25">
      <c r="A30" s="79">
        <v>2015</v>
      </c>
      <c r="B30" s="17" t="s">
        <v>699</v>
      </c>
      <c r="C30" s="17" t="s">
        <v>275</v>
      </c>
      <c r="D30" s="17" t="s">
        <v>572</v>
      </c>
      <c r="E30" s="17" t="s">
        <v>704</v>
      </c>
      <c r="F30" s="17" t="s">
        <v>670</v>
      </c>
      <c r="G30" s="17" t="s">
        <v>650</v>
      </c>
      <c r="H30" s="17" t="s">
        <v>708</v>
      </c>
      <c r="I30" s="17" t="s">
        <v>709</v>
      </c>
      <c r="J30" s="17" t="s">
        <v>641</v>
      </c>
    </row>
    <row r="31" spans="1:10" x14ac:dyDescent="0.25">
      <c r="A31" s="79">
        <v>2016</v>
      </c>
      <c r="B31" s="17" t="s">
        <v>767</v>
      </c>
      <c r="C31" s="17" t="s">
        <v>74</v>
      </c>
      <c r="D31" s="17" t="s">
        <v>752</v>
      </c>
      <c r="E31" s="17" t="s">
        <v>753</v>
      </c>
      <c r="F31" s="17" t="s">
        <v>754</v>
      </c>
      <c r="G31" s="17" t="s">
        <v>743</v>
      </c>
      <c r="H31" s="17" t="s">
        <v>270</v>
      </c>
      <c r="I31" s="17" t="s">
        <v>771</v>
      </c>
      <c r="J31" s="17" t="s">
        <v>772</v>
      </c>
    </row>
    <row r="32" spans="1:10" x14ac:dyDescent="0.25">
      <c r="A32" s="79">
        <v>2017</v>
      </c>
      <c r="B32" s="17" t="s">
        <v>804</v>
      </c>
      <c r="C32" s="17" t="s">
        <v>775</v>
      </c>
      <c r="D32" s="17" t="s">
        <v>765</v>
      </c>
      <c r="E32" s="17" t="s">
        <v>84</v>
      </c>
      <c r="F32" s="17" t="s">
        <v>824</v>
      </c>
      <c r="G32" s="17" t="s">
        <v>805</v>
      </c>
      <c r="H32" s="17" t="s">
        <v>917</v>
      </c>
      <c r="I32" s="17" t="s">
        <v>918</v>
      </c>
      <c r="J32" s="17" t="s">
        <v>919</v>
      </c>
    </row>
    <row r="33" spans="1:11" x14ac:dyDescent="0.25">
      <c r="A33" s="79">
        <v>2018</v>
      </c>
      <c r="B33" s="17" t="s">
        <v>666</v>
      </c>
      <c r="C33" s="17" t="s">
        <v>1111</v>
      </c>
      <c r="D33" s="17" t="s">
        <v>273</v>
      </c>
      <c r="E33" s="17" t="s">
        <v>717</v>
      </c>
      <c r="F33" s="17" t="s">
        <v>1112</v>
      </c>
      <c r="G33" s="17" t="s">
        <v>1113</v>
      </c>
      <c r="H33" s="17" t="s">
        <v>991</v>
      </c>
      <c r="I33" s="17" t="s">
        <v>122</v>
      </c>
      <c r="J33" s="17" t="s">
        <v>702</v>
      </c>
    </row>
    <row r="34" spans="1:11" x14ac:dyDescent="0.25">
      <c r="A34" s="427"/>
      <c r="B34" s="434"/>
      <c r="C34" s="434"/>
      <c r="D34" s="434"/>
      <c r="E34" s="434"/>
      <c r="F34" s="434"/>
      <c r="G34" s="434"/>
      <c r="H34" s="434"/>
      <c r="I34" s="434"/>
      <c r="J34" s="434"/>
    </row>
    <row r="35" spans="1:11" x14ac:dyDescent="0.25">
      <c r="A35" s="693">
        <v>2018</v>
      </c>
      <c r="B35" s="432"/>
      <c r="C35" s="432"/>
      <c r="D35" s="432"/>
      <c r="E35" s="432"/>
      <c r="F35" s="432"/>
      <c r="G35" s="432"/>
      <c r="H35" s="432"/>
      <c r="I35" s="432"/>
      <c r="J35" s="432"/>
    </row>
    <row r="36" spans="1:11" x14ac:dyDescent="0.25">
      <c r="A36" s="216" t="s">
        <v>380</v>
      </c>
      <c r="B36" s="434" t="s">
        <v>973</v>
      </c>
      <c r="C36" s="434" t="s">
        <v>762</v>
      </c>
      <c r="D36" s="434" t="s">
        <v>86</v>
      </c>
      <c r="E36" s="434" t="s">
        <v>838</v>
      </c>
      <c r="F36" s="434" t="s">
        <v>839</v>
      </c>
      <c r="G36" s="434" t="s">
        <v>993</v>
      </c>
      <c r="H36" s="434" t="s">
        <v>840</v>
      </c>
      <c r="I36" s="434" t="s">
        <v>122</v>
      </c>
      <c r="J36" s="434" t="s">
        <v>774</v>
      </c>
    </row>
    <row r="37" spans="1:11" s="80" customFormat="1" x14ac:dyDescent="0.25">
      <c r="A37" s="216" t="s">
        <v>370</v>
      </c>
      <c r="B37" s="434" t="s">
        <v>581</v>
      </c>
      <c r="C37" s="434" t="s">
        <v>601</v>
      </c>
      <c r="D37" s="434" t="s">
        <v>866</v>
      </c>
      <c r="E37" s="434" t="s">
        <v>710</v>
      </c>
      <c r="F37" s="434" t="s">
        <v>839</v>
      </c>
      <c r="G37" s="434" t="s">
        <v>956</v>
      </c>
      <c r="H37" s="434" t="s">
        <v>867</v>
      </c>
      <c r="I37" s="434" t="s">
        <v>994</v>
      </c>
      <c r="J37" s="434" t="s">
        <v>120</v>
      </c>
    </row>
    <row r="38" spans="1:11" s="80" customFormat="1" x14ac:dyDescent="0.25">
      <c r="A38" s="216" t="s">
        <v>580</v>
      </c>
      <c r="B38" s="434" t="s">
        <v>728</v>
      </c>
      <c r="C38" s="434" t="s">
        <v>780</v>
      </c>
      <c r="D38" s="434" t="s">
        <v>552</v>
      </c>
      <c r="E38" s="434" t="s">
        <v>884</v>
      </c>
      <c r="F38" s="434" t="s">
        <v>885</v>
      </c>
      <c r="G38" s="434" t="s">
        <v>995</v>
      </c>
      <c r="H38" s="434" t="s">
        <v>1037</v>
      </c>
      <c r="I38" s="434" t="s">
        <v>789</v>
      </c>
      <c r="J38" s="434" t="s">
        <v>920</v>
      </c>
    </row>
    <row r="39" spans="1:11" s="80" customFormat="1" x14ac:dyDescent="0.25">
      <c r="A39" s="216" t="s">
        <v>372</v>
      </c>
      <c r="B39" s="434" t="s">
        <v>893</v>
      </c>
      <c r="C39" s="434" t="s">
        <v>581</v>
      </c>
      <c r="D39" s="434">
        <v>98.8</v>
      </c>
      <c r="E39" s="434" t="s">
        <v>76</v>
      </c>
      <c r="F39" s="434" t="s">
        <v>899</v>
      </c>
      <c r="G39" s="434" t="s">
        <v>996</v>
      </c>
      <c r="H39" s="434" t="s">
        <v>822</v>
      </c>
      <c r="I39" s="434" t="s">
        <v>81</v>
      </c>
      <c r="J39" s="434" t="s">
        <v>766</v>
      </c>
    </row>
    <row r="40" spans="1:11" s="80" customFormat="1" x14ac:dyDescent="0.25">
      <c r="A40" s="216" t="s">
        <v>901</v>
      </c>
      <c r="B40" s="434" t="s">
        <v>976</v>
      </c>
      <c r="C40" s="434" t="s">
        <v>719</v>
      </c>
      <c r="D40" s="434" t="s">
        <v>777</v>
      </c>
      <c r="E40" s="434" t="s">
        <v>917</v>
      </c>
      <c r="F40" s="434" t="s">
        <v>921</v>
      </c>
      <c r="G40" s="434" t="s">
        <v>703</v>
      </c>
      <c r="H40" s="434" t="s">
        <v>912</v>
      </c>
      <c r="I40" s="434" t="s">
        <v>997</v>
      </c>
      <c r="J40" s="434" t="s">
        <v>753</v>
      </c>
    </row>
    <row r="41" spans="1:11" s="80" customFormat="1" x14ac:dyDescent="0.25">
      <c r="A41" s="216" t="s">
        <v>630</v>
      </c>
      <c r="B41" s="434" t="s">
        <v>692</v>
      </c>
      <c r="C41" s="434" t="s">
        <v>884</v>
      </c>
      <c r="D41" s="434" t="s">
        <v>926</v>
      </c>
      <c r="E41" s="434" t="s">
        <v>935</v>
      </c>
      <c r="F41" s="434" t="s">
        <v>936</v>
      </c>
      <c r="G41" s="434" t="s">
        <v>991</v>
      </c>
      <c r="H41" s="434" t="s">
        <v>911</v>
      </c>
      <c r="I41" s="434" t="s">
        <v>711</v>
      </c>
      <c r="J41" s="434" t="s">
        <v>922</v>
      </c>
    </row>
    <row r="42" spans="1:11" s="80" customFormat="1" x14ac:dyDescent="0.25">
      <c r="A42" s="216" t="s">
        <v>637</v>
      </c>
      <c r="B42" s="434" t="s">
        <v>975</v>
      </c>
      <c r="C42" s="434" t="s">
        <v>711</v>
      </c>
      <c r="D42" s="434" t="s">
        <v>335</v>
      </c>
      <c r="E42" s="434" t="s">
        <v>640</v>
      </c>
      <c r="F42" s="434" t="s">
        <v>952</v>
      </c>
      <c r="G42" s="434" t="s">
        <v>920</v>
      </c>
      <c r="H42" s="434" t="s">
        <v>998</v>
      </c>
      <c r="I42" s="434" t="s">
        <v>714</v>
      </c>
      <c r="J42" s="434" t="s">
        <v>999</v>
      </c>
    </row>
    <row r="43" spans="1:11" x14ac:dyDescent="0.25">
      <c r="A43" s="216" t="s">
        <v>376</v>
      </c>
      <c r="B43" s="434" t="s">
        <v>86</v>
      </c>
      <c r="C43" s="434" t="s">
        <v>822</v>
      </c>
      <c r="D43" s="434" t="s">
        <v>1000</v>
      </c>
      <c r="E43" s="434" t="s">
        <v>73</v>
      </c>
      <c r="F43" s="434" t="s">
        <v>950</v>
      </c>
      <c r="G43" s="434" t="s">
        <v>1001</v>
      </c>
      <c r="H43" s="434" t="s">
        <v>946</v>
      </c>
      <c r="I43" s="434" t="s">
        <v>1002</v>
      </c>
      <c r="J43" s="434" t="s">
        <v>1003</v>
      </c>
      <c r="K43" s="80"/>
    </row>
    <row r="44" spans="1:11" s="80" customFormat="1" x14ac:dyDescent="0.25">
      <c r="A44" s="216" t="s">
        <v>377</v>
      </c>
      <c r="B44" s="434" t="s">
        <v>549</v>
      </c>
      <c r="C44" s="577" t="s">
        <v>607</v>
      </c>
      <c r="D44" s="577" t="s">
        <v>1004</v>
      </c>
      <c r="E44" s="577" t="s">
        <v>974</v>
      </c>
      <c r="F44" s="577" t="s">
        <v>711</v>
      </c>
      <c r="G44" s="577" t="s">
        <v>787</v>
      </c>
      <c r="H44" s="577" t="s">
        <v>786</v>
      </c>
      <c r="I44" s="577" t="s">
        <v>87</v>
      </c>
      <c r="J44" s="434" t="s">
        <v>718</v>
      </c>
    </row>
    <row r="45" spans="1:11" x14ac:dyDescent="0.25">
      <c r="A45" s="216" t="s">
        <v>1014</v>
      </c>
      <c r="B45" s="434" t="s">
        <v>84</v>
      </c>
      <c r="C45" s="577" t="s">
        <v>720</v>
      </c>
      <c r="D45" s="577" t="s">
        <v>1038</v>
      </c>
      <c r="E45" s="577" t="s">
        <v>991</v>
      </c>
      <c r="F45" s="577" t="s">
        <v>894</v>
      </c>
      <c r="G45" s="577" t="s">
        <v>124</v>
      </c>
      <c r="H45" s="577" t="s">
        <v>893</v>
      </c>
      <c r="I45" s="577" t="s">
        <v>1039</v>
      </c>
      <c r="J45" s="434" t="s">
        <v>810</v>
      </c>
    </row>
    <row r="46" spans="1:11" s="80" customFormat="1" x14ac:dyDescent="0.25">
      <c r="A46" s="216" t="s">
        <v>379</v>
      </c>
      <c r="B46" s="434" t="s">
        <v>1100</v>
      </c>
      <c r="C46" s="434" t="s">
        <v>1114</v>
      </c>
      <c r="D46" s="434" t="s">
        <v>711</v>
      </c>
      <c r="E46" s="434" t="s">
        <v>773</v>
      </c>
      <c r="F46" s="434" t="s">
        <v>691</v>
      </c>
      <c r="G46" s="434" t="s">
        <v>1115</v>
      </c>
      <c r="H46" s="434" t="s">
        <v>336</v>
      </c>
      <c r="I46" s="434" t="s">
        <v>1116</v>
      </c>
      <c r="J46" s="434" t="s">
        <v>1117</v>
      </c>
    </row>
    <row r="47" spans="1:11" s="80" customFormat="1" x14ac:dyDescent="0.25">
      <c r="A47" s="216"/>
      <c r="B47" s="434"/>
      <c r="C47" s="577"/>
      <c r="D47" s="577"/>
      <c r="E47" s="577"/>
      <c r="F47" s="577"/>
      <c r="G47" s="577"/>
      <c r="H47" s="577"/>
      <c r="I47" s="577"/>
      <c r="J47" s="434"/>
    </row>
    <row r="48" spans="1:11" s="80" customFormat="1" x14ac:dyDescent="0.25">
      <c r="A48" s="79">
        <v>2019</v>
      </c>
      <c r="B48" s="432"/>
      <c r="C48" s="432"/>
      <c r="D48" s="432"/>
      <c r="E48" s="432"/>
      <c r="F48" s="432"/>
      <c r="G48" s="432"/>
      <c r="H48" s="432"/>
      <c r="I48" s="432"/>
      <c r="J48" s="432"/>
    </row>
    <row r="49" spans="1:10" s="80" customFormat="1" x14ac:dyDescent="0.25">
      <c r="A49" s="903" t="s">
        <v>1127</v>
      </c>
      <c r="B49" s="432" t="s">
        <v>1129</v>
      </c>
      <c r="C49" s="432" t="s">
        <v>927</v>
      </c>
      <c r="D49" s="432" t="s">
        <v>552</v>
      </c>
      <c r="E49" s="432" t="s">
        <v>83</v>
      </c>
      <c r="F49" s="432" t="s">
        <v>708</v>
      </c>
      <c r="G49" s="432" t="s">
        <v>1132</v>
      </c>
      <c r="H49" s="432" t="s">
        <v>890</v>
      </c>
      <c r="I49" s="432" t="s">
        <v>1133</v>
      </c>
      <c r="J49" s="432" t="s">
        <v>982</v>
      </c>
    </row>
    <row r="50" spans="1:10" s="80" customFormat="1" x14ac:dyDescent="0.25">
      <c r="A50" s="639" t="s">
        <v>1138</v>
      </c>
      <c r="B50" s="640" t="s">
        <v>86</v>
      </c>
      <c r="C50" s="640" t="s">
        <v>889</v>
      </c>
      <c r="D50" s="640" t="s">
        <v>743</v>
      </c>
      <c r="E50" s="640" t="s">
        <v>1163</v>
      </c>
      <c r="F50" s="640" t="s">
        <v>1164</v>
      </c>
      <c r="G50" s="640" t="s">
        <v>869</v>
      </c>
      <c r="H50" s="640" t="s">
        <v>1165</v>
      </c>
      <c r="I50" s="640" t="s">
        <v>954</v>
      </c>
      <c r="J50" s="640" t="s">
        <v>1166</v>
      </c>
    </row>
    <row r="52" spans="1:10" x14ac:dyDescent="0.25">
      <c r="A52" s="136" t="s">
        <v>932</v>
      </c>
    </row>
    <row r="53" spans="1:10" x14ac:dyDescent="0.25">
      <c r="A53" s="84" t="s">
        <v>782</v>
      </c>
    </row>
    <row r="54" spans="1:10" x14ac:dyDescent="0.25">
      <c r="A54" s="136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36" t="s">
        <v>311</v>
      </c>
      <c r="J3" s="836"/>
    </row>
    <row r="4" spans="1:10" ht="25.5" customHeight="1" x14ac:dyDescent="0.25">
      <c r="A4" s="742"/>
      <c r="B4" s="737" t="s">
        <v>326</v>
      </c>
      <c r="C4" s="737" t="s">
        <v>327</v>
      </c>
      <c r="D4" s="737" t="s">
        <v>328</v>
      </c>
      <c r="E4" s="737" t="s">
        <v>329</v>
      </c>
      <c r="F4" s="737" t="s">
        <v>367</v>
      </c>
      <c r="G4" s="737" t="s">
        <v>330</v>
      </c>
      <c r="H4" s="737" t="s">
        <v>331</v>
      </c>
      <c r="I4" s="737" t="s">
        <v>332</v>
      </c>
      <c r="J4" s="739" t="s">
        <v>333</v>
      </c>
    </row>
    <row r="5" spans="1:10" ht="25.5" customHeight="1" x14ac:dyDescent="0.25">
      <c r="A5" s="743"/>
      <c r="B5" s="738"/>
      <c r="C5" s="738"/>
      <c r="D5" s="738"/>
      <c r="E5" s="738"/>
      <c r="F5" s="738"/>
      <c r="G5" s="738"/>
      <c r="H5" s="738"/>
      <c r="I5" s="738"/>
      <c r="J5" s="740"/>
    </row>
    <row r="6" spans="1:10" x14ac:dyDescent="0.25">
      <c r="A6" s="437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5216648.4144399948</v>
      </c>
      <c r="C10" s="96">
        <v>191455.31438000005</v>
      </c>
      <c r="D10" s="96">
        <v>586854.26833999995</v>
      </c>
      <c r="E10" s="96">
        <v>445673.06427000003</v>
      </c>
      <c r="F10" s="96">
        <v>539865.18001999997</v>
      </c>
      <c r="G10" s="96">
        <v>284985.32286000001</v>
      </c>
      <c r="H10" s="96">
        <v>875674.73015000054</v>
      </c>
      <c r="I10" s="96">
        <v>226830.56237999996</v>
      </c>
      <c r="J10" s="96">
        <v>2065309.9720399948</v>
      </c>
    </row>
    <row r="11" spans="1:10" x14ac:dyDescent="0.25">
      <c r="A11" s="578"/>
      <c r="B11" s="440"/>
      <c r="C11" s="440"/>
      <c r="D11" s="440"/>
      <c r="E11" s="440"/>
      <c r="F11" s="440"/>
      <c r="G11" s="440"/>
      <c r="H11" s="440"/>
      <c r="I11" s="440"/>
      <c r="J11" s="440"/>
    </row>
    <row r="12" spans="1:10" x14ac:dyDescent="0.25">
      <c r="A12" s="652">
        <v>2018</v>
      </c>
      <c r="B12" s="440"/>
      <c r="C12" s="440"/>
      <c r="D12" s="440"/>
      <c r="E12" s="440"/>
      <c r="F12" s="440"/>
      <c r="G12" s="440"/>
      <c r="H12" s="440"/>
      <c r="I12" s="440"/>
      <c r="J12" s="440"/>
    </row>
    <row r="13" spans="1:10" x14ac:dyDescent="0.25">
      <c r="A13" s="216" t="s">
        <v>380</v>
      </c>
      <c r="B13" s="440">
        <v>400943.55539999955</v>
      </c>
      <c r="C13" s="440">
        <v>15077.373680000001</v>
      </c>
      <c r="D13" s="440">
        <v>45179.28641000003</v>
      </c>
      <c r="E13" s="459">
        <v>36732.773560000016</v>
      </c>
      <c r="F13" s="440">
        <v>52907.428590000018</v>
      </c>
      <c r="G13" s="440">
        <v>19591.61417000003</v>
      </c>
      <c r="H13" s="440">
        <v>63047.043679999988</v>
      </c>
      <c r="I13" s="440">
        <v>16107.911869999982</v>
      </c>
      <c r="J13" s="440">
        <v>152300.12343999947</v>
      </c>
    </row>
    <row r="14" spans="1:10" x14ac:dyDescent="0.25">
      <c r="A14" s="578" t="s">
        <v>370</v>
      </c>
      <c r="B14" s="440">
        <v>507433.35581999895</v>
      </c>
      <c r="C14" s="440">
        <v>15066.159799999999</v>
      </c>
      <c r="D14" s="440">
        <v>54204.563750000001</v>
      </c>
      <c r="E14" s="459">
        <v>39298.294259999995</v>
      </c>
      <c r="F14" s="440">
        <v>117713.72953</v>
      </c>
      <c r="G14" s="440">
        <v>26066.654559999988</v>
      </c>
      <c r="H14" s="440">
        <v>77713.34210000014</v>
      </c>
      <c r="I14" s="440">
        <v>22298.754379999988</v>
      </c>
      <c r="J14" s="440">
        <v>155071.85743999883</v>
      </c>
    </row>
    <row r="15" spans="1:10" x14ac:dyDescent="0.25">
      <c r="A15" s="216" t="s">
        <v>580</v>
      </c>
      <c r="B15" s="440">
        <v>394871.45286000014</v>
      </c>
      <c r="C15" s="440">
        <v>17792.657670000004</v>
      </c>
      <c r="D15" s="440">
        <v>44265.087570000069</v>
      </c>
      <c r="E15" s="459">
        <v>39923.926110000044</v>
      </c>
      <c r="F15" s="440">
        <v>25280.011970000007</v>
      </c>
      <c r="G15" s="440">
        <v>23034.426939999994</v>
      </c>
      <c r="H15" s="440">
        <v>73985.288529999991</v>
      </c>
      <c r="I15" s="440">
        <v>20051.002369999991</v>
      </c>
      <c r="J15" s="440">
        <v>150539.05170000007</v>
      </c>
    </row>
    <row r="16" spans="1:10" x14ac:dyDescent="0.25">
      <c r="A16" s="578" t="s">
        <v>372</v>
      </c>
      <c r="B16" s="440">
        <v>479136.37564000039</v>
      </c>
      <c r="C16" s="440">
        <v>18446.183429999997</v>
      </c>
      <c r="D16" s="440">
        <v>50973.670789999967</v>
      </c>
      <c r="E16" s="459">
        <v>37226.35492999998</v>
      </c>
      <c r="F16" s="440">
        <v>103689.01719000001</v>
      </c>
      <c r="G16" s="440">
        <v>23307.217220000006</v>
      </c>
      <c r="H16" s="440">
        <v>74918.84960000006</v>
      </c>
      <c r="I16" s="440">
        <v>19967.659829999986</v>
      </c>
      <c r="J16" s="440">
        <v>150607.4226500004</v>
      </c>
    </row>
    <row r="17" spans="1:22" x14ac:dyDescent="0.25">
      <c r="A17" s="216" t="s">
        <v>373</v>
      </c>
      <c r="B17" s="440">
        <v>453051.244179998</v>
      </c>
      <c r="C17" s="440">
        <v>22629.117170000005</v>
      </c>
      <c r="D17" s="440">
        <v>55133.768139999964</v>
      </c>
      <c r="E17" s="459">
        <v>38813.009789999975</v>
      </c>
      <c r="F17" s="440">
        <v>49392.375189999999</v>
      </c>
      <c r="G17" s="440">
        <v>26331.939180000008</v>
      </c>
      <c r="H17" s="440">
        <v>75850.253130000216</v>
      </c>
      <c r="I17" s="440">
        <v>19541.642530000001</v>
      </c>
      <c r="J17" s="440">
        <v>165359.13904999784</v>
      </c>
    </row>
    <row r="18" spans="1:22" x14ac:dyDescent="0.25">
      <c r="A18" s="216" t="s">
        <v>630</v>
      </c>
      <c r="B18" s="440">
        <v>543987.16353999928</v>
      </c>
      <c r="C18" s="440">
        <v>14462.100560000008</v>
      </c>
      <c r="D18" s="440">
        <v>54124.942949999982</v>
      </c>
      <c r="E18" s="459">
        <v>39087.304470000017</v>
      </c>
      <c r="F18" s="440">
        <v>152370.13818000001</v>
      </c>
      <c r="G18" s="440">
        <v>26904.427690000022</v>
      </c>
      <c r="H18" s="440">
        <v>69884.664280000157</v>
      </c>
      <c r="I18" s="440">
        <v>21641.23236999998</v>
      </c>
      <c r="J18" s="440">
        <v>165512.35303999906</v>
      </c>
    </row>
    <row r="19" spans="1:22" x14ac:dyDescent="0.25">
      <c r="A19" s="216" t="s">
        <v>637</v>
      </c>
      <c r="B19" s="440">
        <v>392703.81220999901</v>
      </c>
      <c r="C19" s="440">
        <v>15147.938649999998</v>
      </c>
      <c r="D19" s="440">
        <v>36912.974199999975</v>
      </c>
      <c r="E19" s="459">
        <v>38889.78380999995</v>
      </c>
      <c r="F19" s="440">
        <v>5605.706549999999</v>
      </c>
      <c r="G19" s="440">
        <v>19963.47051999997</v>
      </c>
      <c r="H19" s="440">
        <v>81925.224740000063</v>
      </c>
      <c r="I19" s="440">
        <v>17207.694270000011</v>
      </c>
      <c r="J19" s="440">
        <v>177051.01946999901</v>
      </c>
      <c r="N19" s="441"/>
      <c r="O19" s="441"/>
      <c r="P19" s="441"/>
      <c r="Q19" s="441"/>
      <c r="R19" s="441"/>
      <c r="S19" s="441"/>
      <c r="T19" s="441"/>
      <c r="U19" s="441"/>
      <c r="V19" s="441"/>
    </row>
    <row r="20" spans="1:22" x14ac:dyDescent="0.25">
      <c r="A20" s="216" t="s">
        <v>964</v>
      </c>
      <c r="B20" s="440">
        <v>469145.8510299988</v>
      </c>
      <c r="C20" s="440">
        <v>16402.98982000001</v>
      </c>
      <c r="D20" s="440">
        <v>50032.713620000002</v>
      </c>
      <c r="E20" s="459">
        <v>37497.661810000027</v>
      </c>
      <c r="F20" s="440">
        <v>6786.5823000000046</v>
      </c>
      <c r="G20" s="440">
        <v>25659.173700000003</v>
      </c>
      <c r="H20" s="440">
        <v>75817.154280000002</v>
      </c>
      <c r="I20" s="440">
        <v>19970.116570000027</v>
      </c>
      <c r="J20" s="440">
        <v>236979.45892999874</v>
      </c>
      <c r="N20" s="441"/>
      <c r="O20" s="441"/>
      <c r="P20" s="441"/>
      <c r="Q20" s="441"/>
      <c r="R20" s="441"/>
      <c r="S20" s="441"/>
      <c r="T20" s="441"/>
      <c r="U20" s="441"/>
      <c r="V20" s="441"/>
    </row>
    <row r="21" spans="1:22" x14ac:dyDescent="0.25">
      <c r="A21" s="578" t="s">
        <v>377</v>
      </c>
      <c r="B21" s="440">
        <v>506626.12952000054</v>
      </c>
      <c r="C21" s="440">
        <v>16357.670330000012</v>
      </c>
      <c r="D21" s="440">
        <v>60295.650879999928</v>
      </c>
      <c r="E21" s="459">
        <v>38042.358820000089</v>
      </c>
      <c r="F21" s="440">
        <v>7790.473930000001</v>
      </c>
      <c r="G21" s="440">
        <v>28263.604890000031</v>
      </c>
      <c r="H21" s="440">
        <v>84843.18237000001</v>
      </c>
      <c r="I21" s="440">
        <v>23192.679710000019</v>
      </c>
      <c r="J21" s="440">
        <v>247840.50859000054</v>
      </c>
      <c r="N21" s="441"/>
      <c r="O21" s="441"/>
      <c r="P21" s="441"/>
      <c r="Q21" s="441"/>
      <c r="R21" s="441"/>
      <c r="S21" s="441"/>
      <c r="T21" s="441"/>
      <c r="U21" s="441"/>
      <c r="V21" s="441"/>
    </row>
    <row r="22" spans="1:22" x14ac:dyDescent="0.25">
      <c r="A22" s="216" t="s">
        <v>1014</v>
      </c>
      <c r="B22" s="440">
        <v>390329.30064000026</v>
      </c>
      <c r="C22" s="440">
        <v>14132.934940000016</v>
      </c>
      <c r="D22" s="440">
        <v>50122.990510000003</v>
      </c>
      <c r="E22" s="459">
        <v>36486.765869999981</v>
      </c>
      <c r="F22" s="440">
        <v>6985.128829999996</v>
      </c>
      <c r="G22" s="440">
        <v>22447.671239999992</v>
      </c>
      <c r="H22" s="440">
        <v>75934.791609999986</v>
      </c>
      <c r="I22" s="440">
        <v>16282.773499999996</v>
      </c>
      <c r="J22" s="440">
        <v>167936.24414000032</v>
      </c>
      <c r="N22" s="441"/>
      <c r="O22" s="441"/>
      <c r="P22" s="441"/>
      <c r="Q22" s="441"/>
      <c r="R22" s="441"/>
      <c r="S22" s="441"/>
      <c r="T22" s="441"/>
      <c r="U22" s="441"/>
      <c r="V22" s="441"/>
    </row>
    <row r="23" spans="1:22" x14ac:dyDescent="0.25">
      <c r="A23" s="216" t="s">
        <v>379</v>
      </c>
      <c r="B23" s="440">
        <v>389572.59594000032</v>
      </c>
      <c r="C23" s="440">
        <v>16593.695670000005</v>
      </c>
      <c r="D23" s="440">
        <v>50775.923960000066</v>
      </c>
      <c r="E23" s="459">
        <v>39643.87693999998</v>
      </c>
      <c r="F23" s="440">
        <v>6813.6227000000008</v>
      </c>
      <c r="G23" s="440">
        <v>24243.718590000004</v>
      </c>
      <c r="H23" s="440">
        <v>72850.841329999981</v>
      </c>
      <c r="I23" s="440">
        <v>16994.31178</v>
      </c>
      <c r="J23" s="440">
        <v>161656.60497000028</v>
      </c>
      <c r="N23" s="441"/>
      <c r="O23" s="441"/>
      <c r="P23" s="441"/>
      <c r="Q23" s="441"/>
      <c r="R23" s="441"/>
      <c r="S23" s="441"/>
      <c r="T23" s="441"/>
      <c r="U23" s="441"/>
      <c r="V23" s="441"/>
    </row>
    <row r="24" spans="1:22" x14ac:dyDescent="0.25">
      <c r="A24" s="216"/>
      <c r="B24" s="440"/>
      <c r="C24" s="440"/>
      <c r="D24" s="440"/>
      <c r="E24" s="459"/>
      <c r="F24" s="440"/>
      <c r="G24" s="440"/>
      <c r="H24" s="440"/>
      <c r="I24" s="440"/>
      <c r="J24" s="440"/>
      <c r="N24" s="441"/>
      <c r="O24" s="441"/>
      <c r="P24" s="441"/>
      <c r="Q24" s="441"/>
      <c r="R24" s="441"/>
      <c r="S24" s="441"/>
      <c r="T24" s="441"/>
      <c r="U24" s="441"/>
      <c r="V24" s="441"/>
    </row>
    <row r="25" spans="1:22" x14ac:dyDescent="0.25">
      <c r="A25" s="668">
        <v>2019</v>
      </c>
      <c r="B25" s="440"/>
      <c r="C25" s="440"/>
      <c r="D25" s="440"/>
      <c r="E25" s="459"/>
      <c r="F25" s="440"/>
      <c r="G25" s="440"/>
      <c r="H25" s="440"/>
      <c r="I25" s="440"/>
      <c r="J25" s="440"/>
      <c r="N25" s="441"/>
      <c r="O25" s="441"/>
      <c r="P25" s="441"/>
      <c r="Q25" s="441"/>
      <c r="R25" s="441"/>
      <c r="S25" s="441"/>
      <c r="T25" s="441"/>
      <c r="U25" s="441"/>
      <c r="V25" s="441"/>
    </row>
    <row r="26" spans="1:22" x14ac:dyDescent="0.25">
      <c r="A26" s="216" t="s">
        <v>1127</v>
      </c>
      <c r="B26" s="440">
        <v>297485</v>
      </c>
      <c r="C26" s="669">
        <v>11443.14882</v>
      </c>
      <c r="D26" s="669">
        <v>36743.179079999973</v>
      </c>
      <c r="E26" s="669">
        <v>26717.403779999993</v>
      </c>
      <c r="F26" s="669">
        <v>6229.3183500000014</v>
      </c>
      <c r="G26" s="669">
        <v>20753.235289999993</v>
      </c>
      <c r="H26" s="669">
        <v>54690.28658</v>
      </c>
      <c r="I26" s="669">
        <v>12569.814039999997</v>
      </c>
      <c r="J26" s="440">
        <v>128338.61406000005</v>
      </c>
    </row>
    <row r="27" spans="1:22" x14ac:dyDescent="0.25">
      <c r="A27" s="216" t="s">
        <v>1138</v>
      </c>
      <c r="B27" s="440">
        <v>375770</v>
      </c>
      <c r="C27" s="669">
        <v>14867.75735</v>
      </c>
      <c r="D27" s="669">
        <v>49279.3901900001</v>
      </c>
      <c r="E27" s="669">
        <v>34653.37700000003</v>
      </c>
      <c r="F27" s="669">
        <v>4690.6696900000006</v>
      </c>
      <c r="G27" s="669">
        <v>24819.905270000014</v>
      </c>
      <c r="H27" s="669">
        <v>66664.046450000038</v>
      </c>
      <c r="I27" s="669">
        <v>19093.012349999994</v>
      </c>
      <c r="J27" s="440">
        <v>161701.84169999987</v>
      </c>
    </row>
    <row r="28" spans="1:22" x14ac:dyDescent="0.25">
      <c r="A28" s="835" t="s">
        <v>181</v>
      </c>
      <c r="B28" s="835"/>
      <c r="C28" s="835"/>
      <c r="D28" s="835"/>
      <c r="E28" s="835"/>
      <c r="F28" s="835"/>
      <c r="G28" s="835"/>
      <c r="H28" s="835"/>
      <c r="I28" s="835"/>
      <c r="J28" s="835"/>
    </row>
    <row r="29" spans="1:22" ht="15" customHeight="1" x14ac:dyDescent="0.25">
      <c r="A29" s="227" t="s">
        <v>182</v>
      </c>
      <c r="B29" s="227"/>
      <c r="C29" s="227"/>
      <c r="D29" s="227"/>
      <c r="E29" s="227"/>
      <c r="F29" s="227"/>
      <c r="G29" s="227"/>
      <c r="H29" s="227"/>
      <c r="I29" s="227"/>
      <c r="J29" s="227"/>
    </row>
    <row r="30" spans="1:22" x14ac:dyDescent="0.25">
      <c r="A30" s="431">
        <v>2014</v>
      </c>
      <c r="B30" s="57" t="s">
        <v>592</v>
      </c>
      <c r="C30" s="57" t="s">
        <v>78</v>
      </c>
      <c r="D30" s="57" t="s">
        <v>607</v>
      </c>
      <c r="E30" s="57" t="s">
        <v>562</v>
      </c>
      <c r="F30" s="57" t="s">
        <v>597</v>
      </c>
      <c r="G30" s="57" t="s">
        <v>570</v>
      </c>
      <c r="H30" s="57" t="s">
        <v>125</v>
      </c>
      <c r="I30" s="57" t="s">
        <v>568</v>
      </c>
      <c r="J30" s="57" t="s">
        <v>608</v>
      </c>
    </row>
    <row r="31" spans="1:22" x14ac:dyDescent="0.25">
      <c r="A31" s="79">
        <v>2015</v>
      </c>
      <c r="B31" s="57" t="s">
        <v>705</v>
      </c>
      <c r="C31" s="57" t="s">
        <v>711</v>
      </c>
      <c r="D31" s="57" t="s">
        <v>712</v>
      </c>
      <c r="E31" s="57" t="s">
        <v>87</v>
      </c>
      <c r="F31" s="57" t="s">
        <v>713</v>
      </c>
      <c r="G31" s="57" t="s">
        <v>323</v>
      </c>
      <c r="H31" s="57" t="s">
        <v>573</v>
      </c>
      <c r="I31" s="57" t="s">
        <v>322</v>
      </c>
      <c r="J31" s="57" t="s">
        <v>714</v>
      </c>
    </row>
    <row r="32" spans="1:22" x14ac:dyDescent="0.25">
      <c r="A32" s="79">
        <v>2016</v>
      </c>
      <c r="B32" s="57" t="s">
        <v>87</v>
      </c>
      <c r="C32" s="57" t="s">
        <v>660</v>
      </c>
      <c r="D32" s="57" t="s">
        <v>122</v>
      </c>
      <c r="E32" s="57" t="s">
        <v>321</v>
      </c>
      <c r="F32" s="57" t="s">
        <v>770</v>
      </c>
      <c r="G32" s="57" t="s">
        <v>549</v>
      </c>
      <c r="H32" s="57" t="s">
        <v>747</v>
      </c>
      <c r="I32" s="57" t="s">
        <v>271</v>
      </c>
      <c r="J32" s="57" t="s">
        <v>272</v>
      </c>
    </row>
    <row r="33" spans="1:10" x14ac:dyDescent="0.25">
      <c r="A33" s="79">
        <v>2017</v>
      </c>
      <c r="B33" s="57" t="s">
        <v>910</v>
      </c>
      <c r="C33" s="57" t="s">
        <v>821</v>
      </c>
      <c r="D33" s="57" t="s">
        <v>825</v>
      </c>
      <c r="E33" s="57" t="s">
        <v>922</v>
      </c>
      <c r="F33" s="57" t="s">
        <v>923</v>
      </c>
      <c r="G33" s="57" t="s">
        <v>729</v>
      </c>
      <c r="H33" s="57" t="s">
        <v>797</v>
      </c>
      <c r="I33" s="57" t="s">
        <v>802</v>
      </c>
      <c r="J33" s="57" t="s">
        <v>924</v>
      </c>
    </row>
    <row r="34" spans="1:10" x14ac:dyDescent="0.25">
      <c r="A34" s="79">
        <v>2018</v>
      </c>
      <c r="B34" s="57" t="s">
        <v>926</v>
      </c>
      <c r="C34" s="57" t="s">
        <v>973</v>
      </c>
      <c r="D34" s="57" t="s">
        <v>1008</v>
      </c>
      <c r="E34" s="57" t="s">
        <v>1118</v>
      </c>
      <c r="F34" s="57" t="s">
        <v>1119</v>
      </c>
      <c r="G34" s="57" t="s">
        <v>335</v>
      </c>
      <c r="H34" s="57" t="s">
        <v>125</v>
      </c>
      <c r="I34" s="57" t="s">
        <v>323</v>
      </c>
      <c r="J34" s="57" t="s">
        <v>1120</v>
      </c>
    </row>
    <row r="35" spans="1:10" x14ac:dyDescent="0.25">
      <c r="A35" s="230"/>
      <c r="B35" s="80"/>
      <c r="C35" s="80"/>
      <c r="D35" s="80"/>
      <c r="E35" s="80"/>
      <c r="F35" s="80"/>
      <c r="G35" s="80"/>
      <c r="H35" s="80"/>
      <c r="I35" s="80"/>
      <c r="J35" s="80"/>
    </row>
    <row r="36" spans="1:10" x14ac:dyDescent="0.25">
      <c r="A36" s="693">
        <v>2018</v>
      </c>
      <c r="B36" s="432"/>
      <c r="C36" s="432"/>
      <c r="D36" s="432"/>
      <c r="E36" s="432"/>
      <c r="F36" s="432"/>
      <c r="G36" s="432"/>
      <c r="H36" s="432"/>
      <c r="I36" s="432"/>
      <c r="J36" s="432"/>
    </row>
    <row r="37" spans="1:10" x14ac:dyDescent="0.25">
      <c r="A37" s="216" t="s">
        <v>380</v>
      </c>
      <c r="B37" s="434" t="s">
        <v>712</v>
      </c>
      <c r="C37" s="434" t="s">
        <v>841</v>
      </c>
      <c r="D37" s="434" t="s">
        <v>666</v>
      </c>
      <c r="E37" s="434" t="s">
        <v>785</v>
      </c>
      <c r="F37" s="434" t="s">
        <v>954</v>
      </c>
      <c r="G37" s="434" t="s">
        <v>119</v>
      </c>
      <c r="H37" s="434" t="s">
        <v>752</v>
      </c>
      <c r="I37" s="434" t="s">
        <v>842</v>
      </c>
      <c r="J37" s="434" t="s">
        <v>692</v>
      </c>
    </row>
    <row r="38" spans="1:10" ht="15.75" x14ac:dyDescent="0.25">
      <c r="A38" s="216" t="s">
        <v>370</v>
      </c>
      <c r="B38" s="434" t="s">
        <v>1028</v>
      </c>
      <c r="C38" s="434" t="s">
        <v>868</v>
      </c>
      <c r="D38" s="434" t="s">
        <v>869</v>
      </c>
      <c r="E38" s="434" t="s">
        <v>706</v>
      </c>
      <c r="F38" s="435" t="s">
        <v>281</v>
      </c>
      <c r="G38" s="434" t="s">
        <v>870</v>
      </c>
      <c r="H38" s="434" t="s">
        <v>119</v>
      </c>
      <c r="I38" s="434" t="s">
        <v>666</v>
      </c>
      <c r="J38" s="434" t="s">
        <v>1040</v>
      </c>
    </row>
    <row r="39" spans="1:10" s="80" customFormat="1" x14ac:dyDescent="0.25">
      <c r="A39" s="216" t="s">
        <v>580</v>
      </c>
      <c r="B39" s="434" t="s">
        <v>944</v>
      </c>
      <c r="C39" s="434" t="s">
        <v>886</v>
      </c>
      <c r="D39" s="434" t="s">
        <v>867</v>
      </c>
      <c r="E39" s="434" t="s">
        <v>887</v>
      </c>
      <c r="F39" s="434" t="s">
        <v>955</v>
      </c>
      <c r="G39" s="434" t="s">
        <v>802</v>
      </c>
      <c r="H39" s="434" t="s">
        <v>1041</v>
      </c>
      <c r="I39" s="434" t="s">
        <v>651</v>
      </c>
      <c r="J39" s="434" t="s">
        <v>894</v>
      </c>
    </row>
    <row r="40" spans="1:10" x14ac:dyDescent="0.25">
      <c r="A40" s="216" t="s">
        <v>372</v>
      </c>
      <c r="B40" s="434" t="s">
        <v>1029</v>
      </c>
      <c r="C40" s="434" t="s">
        <v>925</v>
      </c>
      <c r="D40" s="434" t="s">
        <v>926</v>
      </c>
      <c r="E40" s="434" t="s">
        <v>1042</v>
      </c>
      <c r="F40" s="434" t="s">
        <v>1005</v>
      </c>
      <c r="G40" s="434" t="s">
        <v>823</v>
      </c>
      <c r="H40" s="434" t="s">
        <v>752</v>
      </c>
      <c r="I40" s="434" t="s">
        <v>761</v>
      </c>
      <c r="J40" s="434" t="s">
        <v>77</v>
      </c>
    </row>
    <row r="41" spans="1:10" x14ac:dyDescent="0.25">
      <c r="A41" s="216" t="s">
        <v>373</v>
      </c>
      <c r="B41" s="434" t="s">
        <v>842</v>
      </c>
      <c r="C41" s="434" t="s">
        <v>835</v>
      </c>
      <c r="D41" s="434" t="s">
        <v>325</v>
      </c>
      <c r="E41" s="434" t="s">
        <v>561</v>
      </c>
      <c r="F41" s="434" t="s">
        <v>1006</v>
      </c>
      <c r="G41" s="434" t="s">
        <v>927</v>
      </c>
      <c r="H41" s="434" t="s">
        <v>1043</v>
      </c>
      <c r="I41" s="434" t="s">
        <v>75</v>
      </c>
      <c r="J41" s="434" t="s">
        <v>125</v>
      </c>
    </row>
    <row r="42" spans="1:10" x14ac:dyDescent="0.25">
      <c r="A42" s="216" t="s">
        <v>630</v>
      </c>
      <c r="B42" s="434" t="s">
        <v>1030</v>
      </c>
      <c r="C42" s="434" t="s">
        <v>894</v>
      </c>
      <c r="D42" s="434" t="s">
        <v>937</v>
      </c>
      <c r="E42" s="434" t="s">
        <v>938</v>
      </c>
      <c r="F42" s="434" t="s">
        <v>1044</v>
      </c>
      <c r="G42" s="434" t="s">
        <v>271</v>
      </c>
      <c r="H42" s="434" t="s">
        <v>321</v>
      </c>
      <c r="I42" s="434" t="s">
        <v>939</v>
      </c>
      <c r="J42" s="434" t="s">
        <v>728</v>
      </c>
    </row>
    <row r="43" spans="1:10" s="80" customFormat="1" x14ac:dyDescent="0.25">
      <c r="A43" s="216" t="s">
        <v>637</v>
      </c>
      <c r="B43" s="434" t="s">
        <v>946</v>
      </c>
      <c r="C43" s="434" t="s">
        <v>894</v>
      </c>
      <c r="D43" s="434" t="s">
        <v>957</v>
      </c>
      <c r="E43" s="434" t="s">
        <v>917</v>
      </c>
      <c r="F43" s="434" t="s">
        <v>958</v>
      </c>
      <c r="G43" s="434" t="s">
        <v>959</v>
      </c>
      <c r="H43" s="434" t="s">
        <v>73</v>
      </c>
      <c r="I43" s="434" t="s">
        <v>336</v>
      </c>
      <c r="J43" s="434" t="s">
        <v>1045</v>
      </c>
    </row>
    <row r="44" spans="1:10" x14ac:dyDescent="0.25">
      <c r="A44" s="216" t="s">
        <v>585</v>
      </c>
      <c r="B44" s="434" t="s">
        <v>747</v>
      </c>
      <c r="C44" s="434" t="s">
        <v>1007</v>
      </c>
      <c r="D44" s="434" t="s">
        <v>1008</v>
      </c>
      <c r="E44" s="434" t="s">
        <v>929</v>
      </c>
      <c r="F44" s="434" t="s">
        <v>1046</v>
      </c>
      <c r="G44" s="434" t="s">
        <v>79</v>
      </c>
      <c r="H44" s="434" t="s">
        <v>866</v>
      </c>
      <c r="I44" s="434" t="s">
        <v>792</v>
      </c>
      <c r="J44" s="434" t="s">
        <v>748</v>
      </c>
    </row>
    <row r="45" spans="1:10" s="80" customFormat="1" x14ac:dyDescent="0.25">
      <c r="A45" s="216" t="s">
        <v>377</v>
      </c>
      <c r="B45" s="434" t="s">
        <v>791</v>
      </c>
      <c r="C45" s="577" t="s">
        <v>805</v>
      </c>
      <c r="D45" s="577" t="s">
        <v>1009</v>
      </c>
      <c r="E45" s="577" t="s">
        <v>1010</v>
      </c>
      <c r="F45" s="577" t="s">
        <v>1047</v>
      </c>
      <c r="G45" s="577" t="s">
        <v>1011</v>
      </c>
      <c r="H45" s="577" t="s">
        <v>907</v>
      </c>
      <c r="I45" s="577" t="s">
        <v>74</v>
      </c>
      <c r="J45" s="434" t="s">
        <v>1048</v>
      </c>
    </row>
    <row r="46" spans="1:10" s="80" customFormat="1" x14ac:dyDescent="0.25">
      <c r="A46" s="216" t="s">
        <v>1014</v>
      </c>
      <c r="B46" s="434" t="s">
        <v>1032</v>
      </c>
      <c r="C46" s="577" t="s">
        <v>660</v>
      </c>
      <c r="D46" s="577" t="s">
        <v>1049</v>
      </c>
      <c r="E46" s="577" t="s">
        <v>570</v>
      </c>
      <c r="F46" s="577" t="s">
        <v>1050</v>
      </c>
      <c r="G46" s="577" t="s">
        <v>339</v>
      </c>
      <c r="H46" s="577" t="s">
        <v>321</v>
      </c>
      <c r="I46" s="577" t="s">
        <v>1051</v>
      </c>
      <c r="J46" s="434" t="s">
        <v>570</v>
      </c>
    </row>
    <row r="47" spans="1:10" s="80" customFormat="1" x14ac:dyDescent="0.25">
      <c r="A47" s="216" t="s">
        <v>1082</v>
      </c>
      <c r="B47" s="434" t="s">
        <v>1000</v>
      </c>
      <c r="C47" s="577" t="s">
        <v>1121</v>
      </c>
      <c r="D47" s="577" t="s">
        <v>74</v>
      </c>
      <c r="E47" s="577" t="s">
        <v>548</v>
      </c>
      <c r="F47" s="577" t="s">
        <v>904</v>
      </c>
      <c r="G47" s="577" t="s">
        <v>956</v>
      </c>
      <c r="H47" s="577" t="s">
        <v>124</v>
      </c>
      <c r="I47" s="577" t="s">
        <v>1122</v>
      </c>
      <c r="J47" s="434" t="s">
        <v>275</v>
      </c>
    </row>
    <row r="48" spans="1:10" x14ac:dyDescent="0.25">
      <c r="A48" s="216"/>
      <c r="B48" s="434"/>
      <c r="C48" s="577"/>
      <c r="D48" s="577"/>
      <c r="E48" s="577"/>
      <c r="F48" s="577"/>
      <c r="G48" s="577"/>
      <c r="H48" s="577"/>
      <c r="I48" s="577"/>
      <c r="J48" s="434"/>
    </row>
    <row r="49" spans="1:10" s="80" customFormat="1" x14ac:dyDescent="0.25">
      <c r="A49" s="668">
        <v>2019</v>
      </c>
      <c r="B49" s="434"/>
      <c r="C49" s="577"/>
      <c r="D49" s="577"/>
      <c r="E49" s="577"/>
      <c r="F49" s="577"/>
      <c r="G49" s="577"/>
      <c r="H49" s="577"/>
      <c r="I49" s="577"/>
      <c r="J49" s="434"/>
    </row>
    <row r="50" spans="1:10" s="80" customFormat="1" x14ac:dyDescent="0.25">
      <c r="A50" s="904" t="s">
        <v>1127</v>
      </c>
      <c r="B50" s="434" t="s">
        <v>641</v>
      </c>
      <c r="C50" s="577" t="s">
        <v>775</v>
      </c>
      <c r="D50" s="577" t="s">
        <v>76</v>
      </c>
      <c r="E50" s="577" t="s">
        <v>1000</v>
      </c>
      <c r="F50" s="577" t="s">
        <v>785</v>
      </c>
      <c r="G50" s="577" t="s">
        <v>1134</v>
      </c>
      <c r="H50" s="577" t="s">
        <v>1011</v>
      </c>
      <c r="I50" s="577" t="s">
        <v>1135</v>
      </c>
      <c r="J50" s="434" t="s">
        <v>1049</v>
      </c>
    </row>
    <row r="51" spans="1:10" x14ac:dyDescent="0.25">
      <c r="A51" s="436" t="s">
        <v>1138</v>
      </c>
      <c r="B51" s="905" t="s">
        <v>1110</v>
      </c>
      <c r="C51" s="905" t="s">
        <v>1167</v>
      </c>
      <c r="D51" s="905" t="s">
        <v>1168</v>
      </c>
      <c r="E51" s="905" t="s">
        <v>867</v>
      </c>
      <c r="F51" s="905" t="s">
        <v>1169</v>
      </c>
      <c r="G51" s="905" t="s">
        <v>1170</v>
      </c>
      <c r="H51" s="905" t="s">
        <v>889</v>
      </c>
      <c r="I51" s="905" t="s">
        <v>1171</v>
      </c>
      <c r="J51" s="905" t="s">
        <v>765</v>
      </c>
    </row>
    <row r="53" spans="1:10" x14ac:dyDescent="0.25">
      <c r="A53" s="136" t="s">
        <v>932</v>
      </c>
    </row>
    <row r="54" spans="1:10" x14ac:dyDescent="0.25">
      <c r="A54" s="84" t="s">
        <v>782</v>
      </c>
    </row>
    <row r="55" spans="1:10" x14ac:dyDescent="0.25">
      <c r="A55" s="136"/>
    </row>
    <row r="56" spans="1:10" x14ac:dyDescent="0.25">
      <c r="A56" s="84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L24" sqref="L24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x14ac:dyDescent="0.25">
      <c r="A3" s="807"/>
      <c r="B3" s="838" t="s">
        <v>341</v>
      </c>
      <c r="C3" s="838" t="s">
        <v>342</v>
      </c>
      <c r="D3" s="838"/>
      <c r="E3" s="838"/>
      <c r="F3" s="839"/>
    </row>
    <row r="4" spans="1:9" x14ac:dyDescent="0.25">
      <c r="A4" s="808"/>
      <c r="B4" s="838"/>
      <c r="C4" s="838"/>
      <c r="D4" s="838"/>
      <c r="E4" s="838"/>
      <c r="F4" s="839"/>
    </row>
    <row r="5" spans="1:9" x14ac:dyDescent="0.25">
      <c r="A5" s="808"/>
      <c r="B5" s="838"/>
      <c r="C5" s="838" t="s">
        <v>343</v>
      </c>
      <c r="D5" s="838" t="s">
        <v>369</v>
      </c>
      <c r="E5" s="838" t="s">
        <v>344</v>
      </c>
      <c r="F5" s="839" t="s">
        <v>345</v>
      </c>
    </row>
    <row r="6" spans="1:9" ht="60" customHeight="1" x14ac:dyDescent="0.25">
      <c r="A6" s="809"/>
      <c r="B6" s="838"/>
      <c r="C6" s="838"/>
      <c r="D6" s="838"/>
      <c r="E6" s="838"/>
      <c r="F6" s="839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580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580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580">
        <v>2016</v>
      </c>
      <c r="B10" s="302">
        <v>108.53757680672412</v>
      </c>
      <c r="C10" s="302">
        <v>115.48924388512094</v>
      </c>
      <c r="D10" s="302">
        <v>112.26853250531197</v>
      </c>
      <c r="E10" s="302">
        <v>98.697670894723444</v>
      </c>
      <c r="F10" s="302">
        <v>110.99881442908833</v>
      </c>
    </row>
    <row r="11" spans="1:9" x14ac:dyDescent="0.25">
      <c r="A11" s="580">
        <v>2017</v>
      </c>
      <c r="B11" s="302">
        <v>103.83245278521494</v>
      </c>
      <c r="C11" s="302">
        <v>106.14537299588976</v>
      </c>
      <c r="D11" s="302">
        <v>102.12187252198464</v>
      </c>
      <c r="E11" s="302">
        <v>104.09959072795208</v>
      </c>
      <c r="F11" s="302">
        <v>101.44273328963081</v>
      </c>
    </row>
    <row r="12" spans="1:9" x14ac:dyDescent="0.25">
      <c r="A12" s="580">
        <v>2018</v>
      </c>
      <c r="B12" s="302">
        <v>109.37225386822797</v>
      </c>
      <c r="C12" s="302">
        <v>110.69030832260891</v>
      </c>
      <c r="D12" s="302">
        <v>99.464827594795437</v>
      </c>
      <c r="E12" s="302">
        <v>108.94883904322923</v>
      </c>
      <c r="F12" s="302">
        <v>110.01666827264759</v>
      </c>
    </row>
    <row r="13" spans="1:9" ht="35.25" customHeight="1" x14ac:dyDescent="0.25">
      <c r="A13" s="837" t="s">
        <v>1172</v>
      </c>
      <c r="B13" s="837"/>
      <c r="C13" s="837"/>
      <c r="D13" s="837"/>
      <c r="E13" s="837"/>
      <c r="F13" s="837"/>
    </row>
    <row r="14" spans="1:9" x14ac:dyDescent="0.25">
      <c r="A14" s="694">
        <v>2018</v>
      </c>
      <c r="B14" s="132"/>
      <c r="C14" s="132"/>
      <c r="D14" s="132"/>
      <c r="E14" s="132"/>
      <c r="F14" s="132"/>
      <c r="G14" s="147"/>
      <c r="H14" s="147"/>
      <c r="I14" s="147"/>
    </row>
    <row r="15" spans="1:9" x14ac:dyDescent="0.25">
      <c r="A15" s="193" t="s">
        <v>590</v>
      </c>
      <c r="B15" s="132">
        <v>72.013698395984051</v>
      </c>
      <c r="C15" s="132">
        <v>75.37611226387439</v>
      </c>
      <c r="D15" s="132">
        <v>70.987434177035638</v>
      </c>
      <c r="E15" s="132">
        <v>64.891544267822127</v>
      </c>
      <c r="F15" s="132">
        <v>75.068207940893032</v>
      </c>
    </row>
    <row r="16" spans="1:9" x14ac:dyDescent="0.25">
      <c r="A16" s="193" t="s">
        <v>591</v>
      </c>
      <c r="B16" s="132">
        <v>89.413600935481213</v>
      </c>
      <c r="C16" s="132">
        <v>91.315650623619391</v>
      </c>
      <c r="D16" s="132">
        <v>91.541568232967606</v>
      </c>
      <c r="E16" s="132">
        <v>81.522923454957734</v>
      </c>
      <c r="F16" s="132">
        <v>94.313428983299573</v>
      </c>
    </row>
    <row r="17" spans="1:6" x14ac:dyDescent="0.25">
      <c r="A17" s="124" t="s">
        <v>871</v>
      </c>
      <c r="B17" s="132">
        <v>107.36681341445087</v>
      </c>
      <c r="C17" s="132">
        <v>104.64050891308636</v>
      </c>
      <c r="D17" s="132">
        <v>107.88124584116024</v>
      </c>
      <c r="E17" s="132">
        <v>102.45554687610088</v>
      </c>
      <c r="F17" s="132">
        <v>114.87899938207265</v>
      </c>
    </row>
    <row r="18" spans="1:6" x14ac:dyDescent="0.25">
      <c r="A18" s="193" t="s">
        <v>764</v>
      </c>
      <c r="B18" s="132">
        <v>104.04185887836881</v>
      </c>
      <c r="C18" s="132">
        <v>102.91941671380837</v>
      </c>
      <c r="D18" s="132">
        <v>106.18855384434605</v>
      </c>
      <c r="E18" s="132">
        <v>104.34020408936162</v>
      </c>
      <c r="F18" s="132">
        <v>104.67631264970312</v>
      </c>
    </row>
    <row r="19" spans="1:6" s="59" customFormat="1" x14ac:dyDescent="0.25">
      <c r="A19" s="292" t="s">
        <v>583</v>
      </c>
      <c r="B19" s="132">
        <v>99.988065651313789</v>
      </c>
      <c r="C19" s="132">
        <v>99.100697008131661</v>
      </c>
      <c r="D19" s="132">
        <v>101.98834919940451</v>
      </c>
      <c r="E19" s="132">
        <v>101.07111072237723</v>
      </c>
      <c r="F19" s="132">
        <v>99.654619985311541</v>
      </c>
    </row>
    <row r="20" spans="1:6" x14ac:dyDescent="0.25">
      <c r="A20" s="541" t="s">
        <v>1173</v>
      </c>
      <c r="B20" s="132">
        <v>108.72680679036588</v>
      </c>
      <c r="C20" s="132">
        <v>107.60255418545985</v>
      </c>
      <c r="D20" s="132">
        <v>114.23917213404621</v>
      </c>
      <c r="E20" s="132">
        <v>112.53863914907909</v>
      </c>
      <c r="F20" s="132">
        <v>105.57318905812127</v>
      </c>
    </row>
    <row r="21" spans="1:6" x14ac:dyDescent="0.25">
      <c r="A21" s="193" t="s">
        <v>584</v>
      </c>
      <c r="B21" s="132">
        <v>117.95527089463518</v>
      </c>
      <c r="C21" s="132">
        <v>115.99210952318195</v>
      </c>
      <c r="D21" s="132">
        <v>125.17753948933866</v>
      </c>
      <c r="E21" s="132">
        <v>125.53425474148725</v>
      </c>
      <c r="F21" s="132">
        <v>111.96289043413668</v>
      </c>
    </row>
    <row r="22" spans="1:6" x14ac:dyDescent="0.25">
      <c r="A22" s="193" t="s">
        <v>585</v>
      </c>
      <c r="B22" s="132">
        <v>103.13675954451217</v>
      </c>
      <c r="C22" s="132">
        <v>100.98921728927246</v>
      </c>
      <c r="D22" s="132">
        <v>97.885516784032205</v>
      </c>
      <c r="E22" s="132">
        <v>110.46089630254703</v>
      </c>
      <c r="F22" s="132">
        <v>99.520606487743223</v>
      </c>
    </row>
    <row r="23" spans="1:6" x14ac:dyDescent="0.25">
      <c r="A23" s="193" t="s">
        <v>586</v>
      </c>
      <c r="B23" s="132">
        <v>109.36304159441117</v>
      </c>
      <c r="C23" s="132">
        <v>104.52154616674072</v>
      </c>
      <c r="D23" s="132">
        <v>101.55495253678653</v>
      </c>
      <c r="E23" s="132">
        <v>114.19462671676027</v>
      </c>
      <c r="F23" s="132">
        <v>111.44980286704849</v>
      </c>
    </row>
    <row r="24" spans="1:6" x14ac:dyDescent="0.25">
      <c r="A24" s="193" t="s">
        <v>587</v>
      </c>
      <c r="B24" s="132">
        <v>99.661086605703446</v>
      </c>
      <c r="C24" s="132">
        <v>98.875447203255632</v>
      </c>
      <c r="D24" s="132">
        <v>88.050371342510701</v>
      </c>
      <c r="E24" s="132">
        <v>101.68213549445706</v>
      </c>
      <c r="F24" s="132">
        <v>100.45344292293848</v>
      </c>
    </row>
    <row r="25" spans="1:6" s="59" customFormat="1" x14ac:dyDescent="0.25">
      <c r="A25" s="906" t="s">
        <v>588</v>
      </c>
      <c r="B25" s="132">
        <v>103.30460489225351</v>
      </c>
      <c r="C25" s="132">
        <v>111.66944055790775</v>
      </c>
      <c r="D25" s="132">
        <v>108.04627945175665</v>
      </c>
      <c r="E25" s="132">
        <v>94.488949842944791</v>
      </c>
      <c r="F25" s="132">
        <v>101.49142772933692</v>
      </c>
    </row>
    <row r="26" spans="1:6" s="59" customFormat="1" x14ac:dyDescent="0.25">
      <c r="A26" s="133">
        <v>2019</v>
      </c>
      <c r="B26" s="499"/>
      <c r="C26" s="499"/>
      <c r="D26" s="499"/>
      <c r="E26" s="499"/>
      <c r="F26" s="499"/>
    </row>
    <row r="27" spans="1:6" s="59" customFormat="1" ht="24" customHeight="1" x14ac:dyDescent="0.25">
      <c r="A27" s="193" t="s">
        <v>589</v>
      </c>
      <c r="B27" s="499">
        <v>85.466224435528076</v>
      </c>
      <c r="C27" s="499">
        <v>95.201127430098737</v>
      </c>
      <c r="D27" s="499">
        <v>74.44410183355042</v>
      </c>
      <c r="E27" s="499">
        <v>77.901113396636745</v>
      </c>
      <c r="F27" s="499">
        <v>83.415314695571723</v>
      </c>
    </row>
    <row r="28" spans="1:6" s="59" customFormat="1" x14ac:dyDescent="0.25">
      <c r="A28" s="193" t="s">
        <v>590</v>
      </c>
      <c r="B28" s="499">
        <v>84.081715972306668</v>
      </c>
      <c r="C28" s="499">
        <v>87.984908246777366</v>
      </c>
      <c r="D28" s="499">
        <v>68.619465888638345</v>
      </c>
      <c r="E28" s="499">
        <v>76.818086160275428</v>
      </c>
      <c r="F28" s="499">
        <v>88.907102211431265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G27" sqref="G27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840" t="s">
        <v>575</v>
      </c>
      <c r="B1" s="840"/>
      <c r="C1" s="840"/>
      <c r="D1" s="840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4"/>
      <c r="C2" s="144"/>
      <c r="D2" s="144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92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82" t="s">
        <v>15</v>
      </c>
      <c r="B13" s="70">
        <v>118.01228661783576</v>
      </c>
      <c r="C13" s="70">
        <v>117.19111388922225</v>
      </c>
      <c r="D13" s="70">
        <v>119.10465740289371</v>
      </c>
    </row>
    <row r="14" spans="1:8" x14ac:dyDescent="0.25">
      <c r="A14" s="51" t="s">
        <v>16</v>
      </c>
      <c r="B14" s="70">
        <v>108.42725901032057</v>
      </c>
      <c r="C14" s="70">
        <v>106.41389232064724</v>
      </c>
      <c r="D14" s="70">
        <v>110.50305003717122</v>
      </c>
    </row>
    <row r="15" spans="1:8" x14ac:dyDescent="0.25">
      <c r="A15" s="51" t="s">
        <v>17</v>
      </c>
      <c r="B15" s="671">
        <v>118.25777068338338</v>
      </c>
      <c r="C15" s="672">
        <v>120.01150611086626</v>
      </c>
      <c r="D15" s="672">
        <v>116.63043019048962</v>
      </c>
    </row>
    <row r="16" spans="1:8" x14ac:dyDescent="0.25">
      <c r="A16" s="82" t="s">
        <v>18</v>
      </c>
      <c r="B16" s="70">
        <v>109.14777686290537</v>
      </c>
      <c r="C16" s="70">
        <v>119.06555350161523</v>
      </c>
      <c r="D16" s="70">
        <v>100.17220522211467</v>
      </c>
    </row>
    <row r="17" spans="1:4" x14ac:dyDescent="0.25">
      <c r="A17" s="85"/>
      <c r="B17" s="85"/>
      <c r="C17" s="85"/>
      <c r="D17" s="85"/>
    </row>
    <row r="18" spans="1:4" x14ac:dyDescent="0.25">
      <c r="A18" s="79">
        <v>2018</v>
      </c>
      <c r="B18" s="85"/>
      <c r="C18" s="85"/>
      <c r="D18" s="85"/>
    </row>
    <row r="19" spans="1:4" x14ac:dyDescent="0.25">
      <c r="A19" s="82" t="s">
        <v>15</v>
      </c>
      <c r="B19" s="70">
        <v>130.93510151397948</v>
      </c>
      <c r="C19" s="70">
        <v>143.22826908864889</v>
      </c>
      <c r="D19" s="70">
        <v>114.84475864911117</v>
      </c>
    </row>
    <row r="20" spans="1:4" x14ac:dyDescent="0.25">
      <c r="A20" s="51" t="s">
        <v>16</v>
      </c>
      <c r="B20" s="70">
        <v>122.59906794909956</v>
      </c>
      <c r="C20" s="70">
        <v>118.53006684636263</v>
      </c>
      <c r="D20" s="70">
        <v>126.63898661897106</v>
      </c>
    </row>
    <row r="21" spans="1:4" x14ac:dyDescent="0.25">
      <c r="A21" s="51" t="s">
        <v>17</v>
      </c>
      <c r="B21" s="70">
        <v>123.15857232932115</v>
      </c>
      <c r="C21" s="70">
        <v>112.12047728172887</v>
      </c>
      <c r="D21" s="70">
        <v>133.69805984330739</v>
      </c>
    </row>
    <row r="22" spans="1:4" x14ac:dyDescent="0.25">
      <c r="A22" s="82" t="s">
        <v>18</v>
      </c>
      <c r="B22" s="70">
        <v>131.1178957588015</v>
      </c>
      <c r="C22" s="70">
        <v>121.87680088002777</v>
      </c>
      <c r="D22" s="70">
        <v>141.05843912646893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E25" sqref="E25"/>
    </sheetView>
  </sheetViews>
  <sheetFormatPr defaultRowHeight="16.5" x14ac:dyDescent="0.3"/>
  <cols>
    <col min="1" max="1" width="9.140625" style="282"/>
    <col min="2" max="7" width="10.5703125" style="446" customWidth="1"/>
    <col min="8" max="16384" width="9.140625" style="94"/>
  </cols>
  <sheetData>
    <row r="1" spans="1:7" ht="15" x14ac:dyDescent="0.25">
      <c r="A1" s="447" t="s">
        <v>537</v>
      </c>
      <c r="B1" s="89"/>
      <c r="C1" s="89"/>
      <c r="D1" s="89"/>
      <c r="E1" s="89"/>
      <c r="F1" s="89"/>
      <c r="G1" s="89"/>
    </row>
    <row r="2" spans="1:7" ht="15" x14ac:dyDescent="0.25">
      <c r="A2" s="448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841"/>
      <c r="B3" s="843" t="s">
        <v>826</v>
      </c>
      <c r="C3" s="843"/>
      <c r="D3" s="844"/>
      <c r="E3" s="845" t="s">
        <v>827</v>
      </c>
      <c r="F3" s="843"/>
      <c r="G3" s="843"/>
    </row>
    <row r="4" spans="1:7" ht="29.25" customHeight="1" x14ac:dyDescent="0.25">
      <c r="A4" s="842"/>
      <c r="B4" s="442" t="s">
        <v>828</v>
      </c>
      <c r="C4" s="443" t="s">
        <v>829</v>
      </c>
      <c r="D4" s="443" t="s">
        <v>830</v>
      </c>
      <c r="E4" s="443" t="s">
        <v>828</v>
      </c>
      <c r="F4" s="443" t="s">
        <v>829</v>
      </c>
      <c r="G4" s="444" t="s">
        <v>830</v>
      </c>
    </row>
    <row r="5" spans="1:7" ht="15" x14ac:dyDescent="0.25">
      <c r="A5" s="645">
        <v>2014</v>
      </c>
      <c r="B5" s="646">
        <v>260160</v>
      </c>
      <c r="C5" s="646">
        <v>141898</v>
      </c>
      <c r="D5" s="646">
        <v>118262</v>
      </c>
      <c r="E5" s="646">
        <v>598668</v>
      </c>
      <c r="F5" s="646">
        <v>323002</v>
      </c>
      <c r="G5" s="646">
        <v>275666</v>
      </c>
    </row>
    <row r="6" spans="1:7" ht="15" x14ac:dyDescent="0.25">
      <c r="A6" s="342">
        <v>2015</v>
      </c>
      <c r="B6" s="647">
        <v>294781</v>
      </c>
      <c r="C6" s="647">
        <v>158571</v>
      </c>
      <c r="D6" s="647">
        <v>136210</v>
      </c>
      <c r="E6" s="647">
        <v>686944</v>
      </c>
      <c r="F6" s="647">
        <v>366761</v>
      </c>
      <c r="G6" s="647">
        <v>320183</v>
      </c>
    </row>
    <row r="7" spans="1:7" ht="15" x14ac:dyDescent="0.25">
      <c r="A7" s="342">
        <v>2016</v>
      </c>
      <c r="B7" s="647">
        <v>323908</v>
      </c>
      <c r="C7" s="647">
        <v>166063</v>
      </c>
      <c r="D7" s="647">
        <v>157845</v>
      </c>
      <c r="E7" s="647">
        <v>740601</v>
      </c>
      <c r="F7" s="647">
        <v>379136</v>
      </c>
      <c r="G7" s="647">
        <v>361465</v>
      </c>
    </row>
    <row r="8" spans="1:7" ht="15" x14ac:dyDescent="0.25">
      <c r="A8" s="342">
        <v>2017</v>
      </c>
      <c r="B8" s="647">
        <v>344659</v>
      </c>
      <c r="C8" s="647">
        <v>168293</v>
      </c>
      <c r="D8" s="647">
        <v>176366</v>
      </c>
      <c r="E8" s="647">
        <v>794543</v>
      </c>
      <c r="F8" s="647">
        <v>390647</v>
      </c>
      <c r="G8" s="647">
        <v>403896</v>
      </c>
    </row>
    <row r="9" spans="1:7" ht="15" x14ac:dyDescent="0.25">
      <c r="A9" s="342">
        <v>2018</v>
      </c>
      <c r="B9" s="648">
        <v>381802</v>
      </c>
      <c r="C9" s="648">
        <v>179674</v>
      </c>
      <c r="D9" s="649">
        <v>202128</v>
      </c>
      <c r="E9" s="648">
        <v>926939</v>
      </c>
      <c r="F9" s="648">
        <v>456367</v>
      </c>
      <c r="G9" s="649">
        <v>470572</v>
      </c>
    </row>
    <row r="10" spans="1:7" s="286" customFormat="1" ht="15" x14ac:dyDescent="0.25">
      <c r="A10" s="287"/>
      <c r="B10" s="445"/>
      <c r="C10" s="445"/>
      <c r="D10" s="445"/>
      <c r="E10" s="445"/>
      <c r="F10" s="445"/>
      <c r="G10" s="445"/>
    </row>
    <row r="11" spans="1:7" s="286" customFormat="1" ht="15" x14ac:dyDescent="0.25">
      <c r="A11" s="342">
        <v>2018</v>
      </c>
      <c r="B11" s="648"/>
      <c r="C11" s="648"/>
      <c r="D11" s="649"/>
      <c r="E11" s="648"/>
      <c r="F11" s="648"/>
      <c r="G11" s="649"/>
    </row>
    <row r="12" spans="1:7" s="286" customFormat="1" ht="15" x14ac:dyDescent="0.25">
      <c r="A12" s="287" t="s">
        <v>380</v>
      </c>
      <c r="B12" s="648">
        <v>25352</v>
      </c>
      <c r="C12" s="648">
        <v>11632</v>
      </c>
      <c r="D12" s="649">
        <v>13720</v>
      </c>
      <c r="E12" s="648">
        <v>74087</v>
      </c>
      <c r="F12" s="648">
        <v>25898</v>
      </c>
      <c r="G12" s="649">
        <v>48189</v>
      </c>
    </row>
    <row r="13" spans="1:7" s="286" customFormat="1" ht="15" x14ac:dyDescent="0.25">
      <c r="A13" s="287" t="s">
        <v>370</v>
      </c>
      <c r="B13" s="648">
        <v>28022</v>
      </c>
      <c r="C13" s="648">
        <v>14973</v>
      </c>
      <c r="D13" s="649">
        <v>13049</v>
      </c>
      <c r="E13" s="648">
        <v>71123</v>
      </c>
      <c r="F13" s="648">
        <v>31621</v>
      </c>
      <c r="G13" s="649">
        <v>39502</v>
      </c>
    </row>
    <row r="14" spans="1:7" s="286" customFormat="1" ht="15" x14ac:dyDescent="0.25">
      <c r="A14" s="287" t="s">
        <v>371</v>
      </c>
      <c r="B14" s="648">
        <v>30164</v>
      </c>
      <c r="C14" s="648">
        <v>14512</v>
      </c>
      <c r="D14" s="649">
        <v>15652</v>
      </c>
      <c r="E14" s="648">
        <v>69624</v>
      </c>
      <c r="F14" s="648">
        <v>33283</v>
      </c>
      <c r="G14" s="649">
        <v>36341</v>
      </c>
    </row>
    <row r="15" spans="1:7" s="286" customFormat="1" ht="15" x14ac:dyDescent="0.25">
      <c r="A15" s="287" t="s">
        <v>372</v>
      </c>
      <c r="B15" s="648">
        <v>38420</v>
      </c>
      <c r="C15" s="648">
        <v>18706</v>
      </c>
      <c r="D15" s="649">
        <v>19714</v>
      </c>
      <c r="E15" s="648">
        <v>85882</v>
      </c>
      <c r="F15" s="648">
        <v>48535</v>
      </c>
      <c r="G15" s="649">
        <v>37347</v>
      </c>
    </row>
    <row r="16" spans="1:7" s="286" customFormat="1" ht="15" x14ac:dyDescent="0.25">
      <c r="A16" s="287" t="s">
        <v>373</v>
      </c>
      <c r="B16" s="648">
        <v>36781</v>
      </c>
      <c r="C16" s="648">
        <v>17055</v>
      </c>
      <c r="D16" s="649">
        <v>19726</v>
      </c>
      <c r="E16" s="648">
        <v>81293</v>
      </c>
      <c r="F16" s="648">
        <v>46568</v>
      </c>
      <c r="G16" s="649">
        <v>34725</v>
      </c>
    </row>
    <row r="17" spans="1:7" s="286" customFormat="1" ht="15" x14ac:dyDescent="0.25">
      <c r="A17" s="287" t="s">
        <v>374</v>
      </c>
      <c r="B17" s="648">
        <v>38242</v>
      </c>
      <c r="C17" s="648">
        <v>15574</v>
      </c>
      <c r="D17" s="649">
        <v>22668</v>
      </c>
      <c r="E17" s="648">
        <v>90841</v>
      </c>
      <c r="F17" s="648">
        <v>48780</v>
      </c>
      <c r="G17" s="649">
        <v>42061</v>
      </c>
    </row>
    <row r="18" spans="1:7" s="286" customFormat="1" ht="15" x14ac:dyDescent="0.25">
      <c r="A18" s="287" t="s">
        <v>375</v>
      </c>
      <c r="B18" s="648">
        <v>38041</v>
      </c>
      <c r="C18" s="648">
        <v>14279</v>
      </c>
      <c r="D18" s="649">
        <v>23762</v>
      </c>
      <c r="E18" s="648">
        <v>91669</v>
      </c>
      <c r="F18" s="648">
        <v>45168</v>
      </c>
      <c r="G18" s="649">
        <v>46501</v>
      </c>
    </row>
    <row r="19" spans="1:7" s="286" customFormat="1" ht="15" x14ac:dyDescent="0.25">
      <c r="A19" s="287" t="s">
        <v>376</v>
      </c>
      <c r="B19" s="650">
        <v>36874</v>
      </c>
      <c r="C19" s="650">
        <v>16785</v>
      </c>
      <c r="D19" s="650">
        <v>20089</v>
      </c>
      <c r="E19" s="650">
        <v>85771</v>
      </c>
      <c r="F19" s="650">
        <v>45255</v>
      </c>
      <c r="G19" s="650">
        <v>40516</v>
      </c>
    </row>
    <row r="20" spans="1:7" s="286" customFormat="1" ht="15" x14ac:dyDescent="0.25">
      <c r="A20" s="287" t="s">
        <v>377</v>
      </c>
      <c r="B20" s="648">
        <v>32995</v>
      </c>
      <c r="C20" s="648">
        <v>16088</v>
      </c>
      <c r="D20" s="649">
        <v>16907</v>
      </c>
      <c r="E20" s="648">
        <v>81984</v>
      </c>
      <c r="F20" s="648">
        <v>39631</v>
      </c>
      <c r="G20" s="649">
        <v>42353</v>
      </c>
    </row>
    <row r="21" spans="1:7" s="286" customFormat="1" ht="15" x14ac:dyDescent="0.25">
      <c r="A21" s="287" t="s">
        <v>378</v>
      </c>
      <c r="B21" s="648">
        <v>25837</v>
      </c>
      <c r="C21" s="648">
        <v>14069</v>
      </c>
      <c r="D21" s="649">
        <v>11768</v>
      </c>
      <c r="E21" s="648">
        <v>64066</v>
      </c>
      <c r="F21" s="648">
        <v>31675</v>
      </c>
      <c r="G21" s="649">
        <v>32391</v>
      </c>
    </row>
    <row r="22" spans="1:7" s="286" customFormat="1" ht="15" x14ac:dyDescent="0.25">
      <c r="A22" s="287" t="s">
        <v>379</v>
      </c>
      <c r="B22" s="648">
        <v>27972</v>
      </c>
      <c r="C22" s="648">
        <v>15455</v>
      </c>
      <c r="D22" s="649">
        <v>12517</v>
      </c>
      <c r="E22" s="648">
        <v>65348</v>
      </c>
      <c r="F22" s="648">
        <v>33692</v>
      </c>
      <c r="G22" s="649">
        <v>31656</v>
      </c>
    </row>
    <row r="23" spans="1:7" s="286" customFormat="1" ht="15" x14ac:dyDescent="0.25">
      <c r="A23" s="287"/>
      <c r="B23" s="648"/>
      <c r="C23" s="648"/>
      <c r="D23" s="649"/>
      <c r="E23" s="648"/>
      <c r="F23" s="648"/>
      <c r="G23" s="649"/>
    </row>
    <row r="24" spans="1:7" s="286" customFormat="1" ht="15" x14ac:dyDescent="0.25">
      <c r="A24" s="342">
        <v>2019</v>
      </c>
      <c r="B24" s="648"/>
      <c r="C24" s="648"/>
      <c r="D24" s="649"/>
      <c r="E24" s="648"/>
      <c r="F24" s="648"/>
      <c r="G24" s="649"/>
    </row>
    <row r="25" spans="1:7" s="286" customFormat="1" ht="15" x14ac:dyDescent="0.25">
      <c r="A25" s="287" t="s">
        <v>364</v>
      </c>
      <c r="B25" s="648">
        <v>22019</v>
      </c>
      <c r="C25" s="648">
        <v>10127</v>
      </c>
      <c r="D25" s="649">
        <v>11892</v>
      </c>
      <c r="E25" s="648">
        <v>66394</v>
      </c>
      <c r="F25" s="648">
        <v>26344</v>
      </c>
      <c r="G25" s="649">
        <v>40050</v>
      </c>
    </row>
    <row r="26" spans="1:7" s="286" customFormat="1" ht="15" x14ac:dyDescent="0.25">
      <c r="A26" s="287" t="s">
        <v>380</v>
      </c>
      <c r="B26" s="650">
        <v>25713</v>
      </c>
      <c r="C26" s="650">
        <v>11241</v>
      </c>
      <c r="D26" s="650">
        <v>14472</v>
      </c>
      <c r="E26" s="650">
        <v>77012</v>
      </c>
      <c r="F26" s="650">
        <v>25023</v>
      </c>
      <c r="G26" s="650">
        <v>51989</v>
      </c>
    </row>
    <row r="27" spans="1:7" ht="30.75" customHeight="1" x14ac:dyDescent="0.25">
      <c r="A27" s="287"/>
      <c r="B27" s="648"/>
      <c r="C27" s="648"/>
      <c r="D27" s="649"/>
      <c r="E27" s="648"/>
      <c r="F27" s="648"/>
      <c r="G27" s="649"/>
    </row>
    <row r="28" spans="1:7" ht="25.5" x14ac:dyDescent="0.25">
      <c r="A28" s="309" t="s">
        <v>1123</v>
      </c>
      <c r="B28" s="309"/>
      <c r="C28" s="309"/>
      <c r="D28" s="309"/>
      <c r="E28" s="309"/>
      <c r="F28" s="309"/>
      <c r="G28" s="309"/>
    </row>
    <row r="29" spans="1:7" ht="15" x14ac:dyDescent="0.25">
      <c r="A29" s="695">
        <v>2014</v>
      </c>
      <c r="B29" s="314">
        <v>102.56531560833106</v>
      </c>
      <c r="C29" s="314">
        <v>100.71831125874822</v>
      </c>
      <c r="D29" s="314">
        <v>104.872879477152</v>
      </c>
      <c r="E29" s="314">
        <v>95.077525597025712</v>
      </c>
      <c r="F29" s="314">
        <v>90.800529619624044</v>
      </c>
      <c r="G29" s="314">
        <v>100.63153437299223</v>
      </c>
    </row>
    <row r="30" spans="1:7" ht="15" x14ac:dyDescent="0.25">
      <c r="A30" s="695">
        <v>2015</v>
      </c>
      <c r="B30" s="314">
        <v>113.30757995079949</v>
      </c>
      <c r="C30" s="314">
        <v>111.74998942902647</v>
      </c>
      <c r="D30" s="314">
        <v>115.17647257783565</v>
      </c>
      <c r="E30" s="314">
        <v>114.74540145790321</v>
      </c>
      <c r="F30" s="314">
        <v>113.54759413254408</v>
      </c>
      <c r="G30" s="314">
        <v>116.14889032379764</v>
      </c>
    </row>
    <row r="31" spans="1:7" ht="15" x14ac:dyDescent="0.25">
      <c r="A31" s="695">
        <v>2016</v>
      </c>
      <c r="B31" s="314">
        <v>109.88089463025092</v>
      </c>
      <c r="C31" s="314">
        <v>104.72469745413726</v>
      </c>
      <c r="D31" s="314">
        <v>115.88356214668526</v>
      </c>
      <c r="E31" s="314">
        <v>107.81097149112591</v>
      </c>
      <c r="F31" s="314">
        <v>103.37413192787675</v>
      </c>
      <c r="G31" s="314">
        <v>112.89325167170026</v>
      </c>
    </row>
    <row r="32" spans="1:7" ht="15" x14ac:dyDescent="0.25">
      <c r="A32" s="695">
        <v>2017</v>
      </c>
      <c r="B32" s="314">
        <v>106.40644874470529</v>
      </c>
      <c r="C32" s="314">
        <v>101.34286385287513</v>
      </c>
      <c r="D32" s="314">
        <v>111.73366277043935</v>
      </c>
      <c r="E32" s="314">
        <v>107.28354404058325</v>
      </c>
      <c r="F32" s="314">
        <v>103.03611369007429</v>
      </c>
      <c r="G32" s="314">
        <v>111.7386192300776</v>
      </c>
    </row>
    <row r="33" spans="1:7" ht="15" x14ac:dyDescent="0.25">
      <c r="A33" s="695">
        <v>2018</v>
      </c>
      <c r="B33" s="315">
        <v>110.7767387475737</v>
      </c>
      <c r="C33" s="315">
        <v>106.76261044725568</v>
      </c>
      <c r="D33" s="315">
        <v>114.60712382205188</v>
      </c>
      <c r="E33" s="315">
        <v>116.66316360473883</v>
      </c>
      <c r="F33" s="315">
        <v>116.82337250766037</v>
      </c>
      <c r="G33" s="315">
        <v>116.50821003426626</v>
      </c>
    </row>
    <row r="34" spans="1:7" ht="15" x14ac:dyDescent="0.25">
      <c r="A34" s="907"/>
      <c r="B34" s="315"/>
      <c r="C34" s="315"/>
      <c r="D34" s="315"/>
      <c r="E34" s="315"/>
      <c r="F34" s="315"/>
      <c r="G34" s="315"/>
    </row>
    <row r="35" spans="1:7" ht="15" x14ac:dyDescent="0.25">
      <c r="A35" s="342">
        <v>2018</v>
      </c>
      <c r="B35" s="306"/>
      <c r="C35" s="306"/>
      <c r="D35" s="306"/>
      <c r="E35" s="306"/>
      <c r="F35" s="306"/>
      <c r="G35" s="306"/>
    </row>
    <row r="36" spans="1:7" ht="15" x14ac:dyDescent="0.25">
      <c r="A36" s="287" t="s">
        <v>380</v>
      </c>
      <c r="B36" s="315">
        <v>113.7013948064762</v>
      </c>
      <c r="C36" s="315">
        <v>104.55730337078653</v>
      </c>
      <c r="D36" s="315">
        <v>122.80701754385966</v>
      </c>
      <c r="E36" s="315">
        <v>125.16598807251103</v>
      </c>
      <c r="F36" s="315">
        <v>116.1032905944589</v>
      </c>
      <c r="G36" s="315">
        <v>130.64660431069541</v>
      </c>
    </row>
    <row r="37" spans="1:7" ht="15" x14ac:dyDescent="0.25">
      <c r="A37" s="287" t="s">
        <v>370</v>
      </c>
      <c r="B37" s="315">
        <v>118.30617242252808</v>
      </c>
      <c r="C37" s="315">
        <v>118.35428029404791</v>
      </c>
      <c r="D37" s="315">
        <v>118.2510194834617</v>
      </c>
      <c r="E37" s="315">
        <v>119.65511440107673</v>
      </c>
      <c r="F37" s="315">
        <v>127.07872844914199</v>
      </c>
      <c r="G37" s="315">
        <v>114.30969123477152</v>
      </c>
    </row>
    <row r="38" spans="1:7" ht="15" x14ac:dyDescent="0.25">
      <c r="A38" s="287" t="s">
        <v>371</v>
      </c>
      <c r="B38" s="315">
        <v>119.32906084342116</v>
      </c>
      <c r="C38" s="315">
        <v>109.35121693919072</v>
      </c>
      <c r="D38" s="315">
        <v>130.3572915799117</v>
      </c>
      <c r="E38" s="315">
        <v>126.48100713935364</v>
      </c>
      <c r="F38" s="315">
        <v>116.18319544803994</v>
      </c>
      <c r="G38" s="315">
        <v>137.65530303030303</v>
      </c>
    </row>
    <row r="39" spans="1:7" ht="15" x14ac:dyDescent="0.25">
      <c r="A39" s="287" t="s">
        <v>372</v>
      </c>
      <c r="B39" s="315">
        <v>115.4967683751691</v>
      </c>
      <c r="C39" s="315">
        <v>115.45488211331933</v>
      </c>
      <c r="D39" s="315">
        <v>115.53654105374203</v>
      </c>
      <c r="E39" s="315">
        <v>118.02165787159191</v>
      </c>
      <c r="F39" s="315">
        <v>116.80544859453215</v>
      </c>
      <c r="G39" s="315">
        <v>119.64056893900563</v>
      </c>
    </row>
    <row r="40" spans="1:7" ht="15" x14ac:dyDescent="0.25">
      <c r="A40" s="287" t="s">
        <v>373</v>
      </c>
      <c r="B40" s="315">
        <v>106.20217711431295</v>
      </c>
      <c r="C40" s="315">
        <v>104.67685509114344</v>
      </c>
      <c r="D40" s="315">
        <v>107.55725190839695</v>
      </c>
      <c r="E40" s="315">
        <v>109.529776340609</v>
      </c>
      <c r="F40" s="315">
        <v>120.68000414636674</v>
      </c>
      <c r="G40" s="315">
        <v>97.454535249214189</v>
      </c>
    </row>
    <row r="41" spans="1:7" ht="15" x14ac:dyDescent="0.25">
      <c r="A41" s="287" t="s">
        <v>374</v>
      </c>
      <c r="B41" s="315">
        <v>115.38484747910569</v>
      </c>
      <c r="C41" s="315">
        <v>112.4233018118819</v>
      </c>
      <c r="D41" s="315">
        <v>117.51166407465008</v>
      </c>
      <c r="E41" s="315">
        <v>122.57590068816624</v>
      </c>
      <c r="F41" s="315">
        <v>125.5663097199341</v>
      </c>
      <c r="G41" s="315">
        <v>119.28137938857695</v>
      </c>
    </row>
    <row r="42" spans="1:7" ht="15" x14ac:dyDescent="0.25">
      <c r="A42" s="287" t="s">
        <v>375</v>
      </c>
      <c r="B42" s="315">
        <v>112.0599758446991</v>
      </c>
      <c r="C42" s="315">
        <v>101.77476835352815</v>
      </c>
      <c r="D42" s="315">
        <v>119.3051162323643</v>
      </c>
      <c r="E42" s="315">
        <v>113.73325062034741</v>
      </c>
      <c r="F42" s="315">
        <v>112.17682851111388</v>
      </c>
      <c r="G42" s="315">
        <v>115.28697161274329</v>
      </c>
    </row>
    <row r="43" spans="1:7" ht="15" x14ac:dyDescent="0.25">
      <c r="A43" s="287" t="s">
        <v>376</v>
      </c>
      <c r="B43" s="315">
        <v>114.55822045482789</v>
      </c>
      <c r="C43" s="315">
        <v>112.39453595821615</v>
      </c>
      <c r="D43" s="315">
        <v>116.43097252810944</v>
      </c>
      <c r="E43" s="315">
        <v>123.48435767863054</v>
      </c>
      <c r="F43" s="315">
        <v>121.13871192247979</v>
      </c>
      <c r="G43" s="315">
        <v>126.2141366312576</v>
      </c>
    </row>
    <row r="44" spans="1:7" ht="15" x14ac:dyDescent="0.25">
      <c r="A44" s="287" t="s">
        <v>377</v>
      </c>
      <c r="B44" s="315">
        <v>106.68671387460795</v>
      </c>
      <c r="C44" s="315">
        <v>107.61204013377927</v>
      </c>
      <c r="D44" s="315">
        <v>105.82086749702697</v>
      </c>
      <c r="E44" s="315">
        <v>110.48014338269974</v>
      </c>
      <c r="F44" s="315">
        <v>111.0858840677206</v>
      </c>
      <c r="G44" s="315">
        <v>109.91928576989956</v>
      </c>
    </row>
    <row r="45" spans="1:7" ht="15" x14ac:dyDescent="0.25">
      <c r="A45" s="287" t="s">
        <v>378</v>
      </c>
      <c r="B45" s="315">
        <v>102.50743900019836</v>
      </c>
      <c r="C45" s="315">
        <v>98.93811533052039</v>
      </c>
      <c r="D45" s="315">
        <v>107.1279016841147</v>
      </c>
      <c r="E45" s="315">
        <v>108.29276538201486</v>
      </c>
      <c r="F45" s="315">
        <v>109.85676134984219</v>
      </c>
      <c r="G45" s="315">
        <v>106.80581659907014</v>
      </c>
    </row>
    <row r="46" spans="1:7" ht="15" x14ac:dyDescent="0.25">
      <c r="A46" s="287" t="s">
        <v>379</v>
      </c>
      <c r="B46" s="315">
        <v>92.152599327930417</v>
      </c>
      <c r="C46" s="315">
        <v>88.872915468660153</v>
      </c>
      <c r="D46" s="315">
        <v>96.551990126504165</v>
      </c>
      <c r="E46" s="315">
        <v>103.81431998347817</v>
      </c>
      <c r="F46" s="315">
        <v>100.2350281141225</v>
      </c>
      <c r="G46" s="315">
        <v>107.91572918797301</v>
      </c>
    </row>
    <row r="47" spans="1:7" ht="15" x14ac:dyDescent="0.25">
      <c r="A47" s="907"/>
      <c r="B47" s="315"/>
      <c r="C47" s="315"/>
      <c r="D47" s="315"/>
      <c r="E47" s="315"/>
      <c r="F47" s="315"/>
      <c r="G47" s="315"/>
    </row>
    <row r="48" spans="1:7" s="282" customFormat="1" ht="15" x14ac:dyDescent="0.25">
      <c r="A48" s="342">
        <v>2019</v>
      </c>
      <c r="B48" s="306"/>
      <c r="C48" s="306"/>
      <c r="D48" s="306"/>
      <c r="E48" s="306"/>
      <c r="F48" s="306"/>
      <c r="G48" s="306"/>
    </row>
    <row r="49" spans="1:7" s="282" customFormat="1" ht="15" x14ac:dyDescent="0.25">
      <c r="A49" s="287" t="s">
        <v>364</v>
      </c>
      <c r="B49" s="315">
        <v>95.312094190979138</v>
      </c>
      <c r="C49" s="315">
        <v>96.026929641570263</v>
      </c>
      <c r="D49" s="315">
        <v>94.711691621535522</v>
      </c>
      <c r="E49" s="315">
        <v>101.75169729199554</v>
      </c>
      <c r="F49" s="315">
        <v>100.31605803282434</v>
      </c>
      <c r="G49" s="315">
        <v>102.71864580661708</v>
      </c>
    </row>
    <row r="50" spans="1:7" ht="15" x14ac:dyDescent="0.25">
      <c r="A50" s="287" t="s">
        <v>380</v>
      </c>
      <c r="B50" s="315">
        <v>101.42395077311454</v>
      </c>
      <c r="C50" s="315">
        <v>96.638583218707026</v>
      </c>
      <c r="D50" s="315">
        <v>105.4810495626822</v>
      </c>
      <c r="E50" s="315">
        <v>103.94806106334444</v>
      </c>
      <c r="F50" s="315">
        <v>96.621360722835732</v>
      </c>
      <c r="G50" s="315">
        <v>107.88561704953412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3"/>
  <sheetViews>
    <sheetView topLeftCell="A7" workbookViewId="0">
      <selection activeCell="P39" sqref="P39"/>
    </sheetView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418" t="s">
        <v>536</v>
      </c>
      <c r="B1" s="449"/>
      <c r="C1" s="450"/>
      <c r="D1" s="450"/>
      <c r="E1" s="449"/>
      <c r="F1" s="449"/>
      <c r="G1" s="450"/>
      <c r="H1" s="449"/>
    </row>
    <row r="2" spans="1:8" ht="17.25" customHeight="1" x14ac:dyDescent="0.2">
      <c r="A2" s="420" t="s">
        <v>348</v>
      </c>
      <c r="B2" s="283"/>
      <c r="C2" s="451"/>
      <c r="D2" s="451"/>
      <c r="E2" s="283"/>
      <c r="F2" s="283"/>
      <c r="G2" s="450"/>
      <c r="H2" s="449"/>
    </row>
    <row r="3" spans="1:8" ht="17.25" customHeight="1" x14ac:dyDescent="0.2">
      <c r="A3" s="846"/>
      <c r="B3" s="847" t="s">
        <v>349</v>
      </c>
      <c r="C3" s="847"/>
      <c r="D3" s="847"/>
      <c r="E3" s="847"/>
      <c r="F3" s="847" t="s">
        <v>350</v>
      </c>
      <c r="G3" s="847"/>
      <c r="H3" s="848"/>
    </row>
    <row r="4" spans="1:8" ht="17.25" customHeight="1" x14ac:dyDescent="0.2">
      <c r="A4" s="846"/>
      <c r="B4" s="847"/>
      <c r="C4" s="847"/>
      <c r="D4" s="847"/>
      <c r="E4" s="847"/>
      <c r="F4" s="847"/>
      <c r="G4" s="847"/>
      <c r="H4" s="848"/>
    </row>
    <row r="5" spans="1:8" ht="44.25" customHeight="1" x14ac:dyDescent="0.2">
      <c r="A5" s="846"/>
      <c r="B5" s="849" t="s">
        <v>653</v>
      </c>
      <c r="C5" s="852" t="s">
        <v>654</v>
      </c>
      <c r="D5" s="852" t="s">
        <v>655</v>
      </c>
      <c r="E5" s="769" t="s">
        <v>351</v>
      </c>
      <c r="F5" s="855" t="s">
        <v>653</v>
      </c>
      <c r="G5" s="852" t="s">
        <v>656</v>
      </c>
      <c r="H5" s="858" t="s">
        <v>352</v>
      </c>
    </row>
    <row r="6" spans="1:8" ht="23.25" customHeight="1" x14ac:dyDescent="0.2">
      <c r="A6" s="846"/>
      <c r="B6" s="850"/>
      <c r="C6" s="853"/>
      <c r="D6" s="853"/>
      <c r="E6" s="770"/>
      <c r="F6" s="856"/>
      <c r="G6" s="853"/>
      <c r="H6" s="859"/>
    </row>
    <row r="7" spans="1:8" ht="23.25" customHeight="1" x14ac:dyDescent="0.2">
      <c r="A7" s="846"/>
      <c r="B7" s="851"/>
      <c r="C7" s="854"/>
      <c r="D7" s="854"/>
      <c r="E7" s="771"/>
      <c r="F7" s="857"/>
      <c r="G7" s="854"/>
      <c r="H7" s="860"/>
    </row>
    <row r="8" spans="1:8" x14ac:dyDescent="0.2">
      <c r="A8" s="342">
        <v>2014</v>
      </c>
      <c r="B8" s="297">
        <v>173</v>
      </c>
      <c r="C8" s="304">
        <v>9133</v>
      </c>
      <c r="D8" s="304">
        <v>22248</v>
      </c>
      <c r="E8" s="304">
        <v>27734</v>
      </c>
      <c r="F8" s="304">
        <v>12332</v>
      </c>
      <c r="G8" s="304">
        <v>432</v>
      </c>
      <c r="H8" s="297" t="s">
        <v>123</v>
      </c>
    </row>
    <row r="9" spans="1:8" x14ac:dyDescent="0.2">
      <c r="A9" s="342">
        <v>2015</v>
      </c>
      <c r="B9" s="297">
        <v>178</v>
      </c>
      <c r="C9" s="304">
        <v>6736</v>
      </c>
      <c r="D9" s="304">
        <v>24035</v>
      </c>
      <c r="E9" s="304">
        <v>22793</v>
      </c>
      <c r="F9" s="304">
        <v>12580</v>
      </c>
      <c r="G9" s="304">
        <v>405</v>
      </c>
      <c r="H9" s="297" t="s">
        <v>123</v>
      </c>
    </row>
    <row r="10" spans="1:8" x14ac:dyDescent="0.2">
      <c r="A10" s="342">
        <v>2016</v>
      </c>
      <c r="B10" s="297">
        <v>160</v>
      </c>
      <c r="C10" s="304">
        <v>5648</v>
      </c>
      <c r="D10" s="304">
        <v>22820</v>
      </c>
      <c r="E10" s="304">
        <v>21697</v>
      </c>
      <c r="F10" s="304">
        <v>11300</v>
      </c>
      <c r="G10" s="304">
        <v>373</v>
      </c>
      <c r="H10" s="297" t="s">
        <v>123</v>
      </c>
    </row>
    <row r="11" spans="1:8" x14ac:dyDescent="0.2">
      <c r="A11" s="342">
        <v>2017</v>
      </c>
      <c r="B11" s="297">
        <v>117</v>
      </c>
      <c r="C11" s="304">
        <v>6177</v>
      </c>
      <c r="D11" s="304">
        <v>23200</v>
      </c>
      <c r="E11" s="304">
        <v>20761</v>
      </c>
      <c r="F11" s="304">
        <v>7650</v>
      </c>
      <c r="G11" s="304">
        <v>410</v>
      </c>
      <c r="H11" s="297" t="s">
        <v>123</v>
      </c>
    </row>
    <row r="12" spans="1:8" x14ac:dyDescent="0.2">
      <c r="A12" s="342">
        <v>2018</v>
      </c>
      <c r="B12" s="297">
        <v>137</v>
      </c>
      <c r="C12" s="304">
        <v>6536</v>
      </c>
      <c r="D12" s="304">
        <v>21136</v>
      </c>
      <c r="E12" s="304">
        <v>36411</v>
      </c>
      <c r="F12" s="304">
        <v>9499</v>
      </c>
      <c r="G12" s="304">
        <v>370</v>
      </c>
      <c r="H12" s="297" t="s">
        <v>123</v>
      </c>
    </row>
    <row r="13" spans="1:8" x14ac:dyDescent="0.2">
      <c r="A13" s="342"/>
      <c r="B13" s="297"/>
      <c r="C13" s="304"/>
      <c r="D13" s="304"/>
      <c r="E13" s="304"/>
      <c r="F13" s="304"/>
      <c r="G13" s="304"/>
      <c r="H13" s="297"/>
    </row>
    <row r="14" spans="1:8" x14ac:dyDescent="0.2">
      <c r="A14" s="305">
        <v>2017</v>
      </c>
      <c r="B14" s="306"/>
      <c r="C14" s="306"/>
      <c r="D14" s="306"/>
      <c r="E14" s="306"/>
      <c r="F14" s="306"/>
      <c r="G14" s="306"/>
      <c r="H14" s="305"/>
    </row>
    <row r="15" spans="1:8" x14ac:dyDescent="0.2">
      <c r="A15" s="305" t="s">
        <v>15</v>
      </c>
      <c r="B15" s="306">
        <v>28</v>
      </c>
      <c r="C15" s="306">
        <v>1348</v>
      </c>
      <c r="D15" s="306">
        <v>5781</v>
      </c>
      <c r="E15" s="306">
        <v>3478</v>
      </c>
      <c r="F15" s="306">
        <v>1860</v>
      </c>
      <c r="G15" s="306">
        <v>88</v>
      </c>
      <c r="H15" s="305" t="s">
        <v>123</v>
      </c>
    </row>
    <row r="16" spans="1:8" x14ac:dyDescent="0.2">
      <c r="A16" s="305" t="s">
        <v>16</v>
      </c>
      <c r="B16" s="306">
        <v>29</v>
      </c>
      <c r="C16" s="306">
        <v>1498</v>
      </c>
      <c r="D16" s="306">
        <v>5937</v>
      </c>
      <c r="E16" s="306">
        <v>6019</v>
      </c>
      <c r="F16" s="306">
        <v>1850</v>
      </c>
      <c r="G16" s="306">
        <v>102</v>
      </c>
      <c r="H16" s="305" t="s">
        <v>123</v>
      </c>
    </row>
    <row r="17" spans="1:8" x14ac:dyDescent="0.2">
      <c r="A17" s="305" t="s">
        <v>17</v>
      </c>
      <c r="B17" s="306">
        <v>31</v>
      </c>
      <c r="C17" s="306">
        <v>1670</v>
      </c>
      <c r="D17" s="306">
        <v>5263</v>
      </c>
      <c r="E17" s="306">
        <v>7185</v>
      </c>
      <c r="F17" s="306">
        <v>1850</v>
      </c>
      <c r="G17" s="306">
        <v>117</v>
      </c>
      <c r="H17" s="305" t="s">
        <v>123</v>
      </c>
    </row>
    <row r="18" spans="1:8" x14ac:dyDescent="0.2">
      <c r="A18" s="305" t="s">
        <v>18</v>
      </c>
      <c r="B18" s="306">
        <v>29</v>
      </c>
      <c r="C18" s="307">
        <v>1656</v>
      </c>
      <c r="D18" s="307">
        <v>6078</v>
      </c>
      <c r="E18" s="307">
        <v>4079</v>
      </c>
      <c r="F18" s="307">
        <v>2090</v>
      </c>
      <c r="G18" s="306">
        <v>103</v>
      </c>
      <c r="H18" s="305" t="s">
        <v>123</v>
      </c>
    </row>
    <row r="19" spans="1:8" x14ac:dyDescent="0.2">
      <c r="A19" s="305"/>
      <c r="B19" s="306"/>
      <c r="C19" s="307"/>
      <c r="D19" s="307"/>
      <c r="E19" s="307"/>
      <c r="F19" s="307"/>
      <c r="G19" s="306"/>
      <c r="H19" s="305"/>
    </row>
    <row r="20" spans="1:8" x14ac:dyDescent="0.2">
      <c r="A20" s="675">
        <v>2018</v>
      </c>
      <c r="B20" s="306"/>
      <c r="C20" s="307"/>
      <c r="D20" s="307"/>
      <c r="E20" s="307"/>
      <c r="F20" s="307"/>
      <c r="G20" s="306"/>
      <c r="H20" s="305"/>
    </row>
    <row r="21" spans="1:8" x14ac:dyDescent="0.2">
      <c r="A21" s="219" t="s">
        <v>15</v>
      </c>
      <c r="B21" s="306">
        <v>30</v>
      </c>
      <c r="C21" s="307">
        <v>1297</v>
      </c>
      <c r="D21" s="307">
        <v>5464</v>
      </c>
      <c r="E21" s="307">
        <v>3052</v>
      </c>
      <c r="F21" s="307">
        <v>2162</v>
      </c>
      <c r="G21" s="306">
        <v>85</v>
      </c>
      <c r="H21" s="305" t="s">
        <v>123</v>
      </c>
    </row>
    <row r="22" spans="1:8" x14ac:dyDescent="0.2">
      <c r="A22" s="219" t="s">
        <v>16</v>
      </c>
      <c r="B22" s="306">
        <v>32</v>
      </c>
      <c r="C22" s="307">
        <v>1855</v>
      </c>
      <c r="D22" s="307">
        <v>5341</v>
      </c>
      <c r="E22" s="307">
        <v>5735</v>
      </c>
      <c r="F22" s="307">
        <v>2145</v>
      </c>
      <c r="G22" s="306">
        <v>92</v>
      </c>
      <c r="H22" s="305" t="s">
        <v>123</v>
      </c>
    </row>
    <row r="23" spans="1:8" x14ac:dyDescent="0.2">
      <c r="A23" s="219" t="s">
        <v>17</v>
      </c>
      <c r="B23" s="306">
        <v>39</v>
      </c>
      <c r="C23" s="307">
        <v>1472</v>
      </c>
      <c r="D23" s="307">
        <v>4802</v>
      </c>
      <c r="E23" s="307">
        <v>8863</v>
      </c>
      <c r="F23" s="307">
        <v>2761</v>
      </c>
      <c r="G23" s="306">
        <v>99</v>
      </c>
      <c r="H23" s="305" t="s">
        <v>123</v>
      </c>
    </row>
    <row r="24" spans="1:8" x14ac:dyDescent="0.2">
      <c r="A24" s="305" t="s">
        <v>18</v>
      </c>
      <c r="B24" s="306">
        <v>36</v>
      </c>
      <c r="C24" s="307">
        <v>1912</v>
      </c>
      <c r="D24" s="307">
        <v>5530</v>
      </c>
      <c r="E24" s="307">
        <v>18743</v>
      </c>
      <c r="F24" s="307">
        <v>2431</v>
      </c>
      <c r="G24" s="306">
        <v>94</v>
      </c>
      <c r="H24" s="305" t="s">
        <v>123</v>
      </c>
    </row>
    <row r="25" spans="1:8" ht="25.5" x14ac:dyDescent="0.2">
      <c r="A25" s="309" t="s">
        <v>569</v>
      </c>
      <c r="B25" s="309"/>
      <c r="C25" s="310"/>
      <c r="D25" s="310"/>
      <c r="E25" s="309"/>
      <c r="F25" s="309"/>
      <c r="G25" s="310"/>
      <c r="H25" s="309"/>
    </row>
    <row r="26" spans="1:8" x14ac:dyDescent="0.2">
      <c r="A26" s="342">
        <v>2013</v>
      </c>
      <c r="B26" s="311">
        <v>65.7</v>
      </c>
      <c r="C26" s="312">
        <v>99.6</v>
      </c>
      <c r="D26" s="312">
        <v>96.4</v>
      </c>
      <c r="E26" s="311">
        <v>136.5</v>
      </c>
      <c r="F26" s="312">
        <v>65.2</v>
      </c>
      <c r="G26" s="312">
        <v>81.2</v>
      </c>
      <c r="H26" s="297" t="s">
        <v>123</v>
      </c>
    </row>
    <row r="27" spans="1:8" x14ac:dyDescent="0.2">
      <c r="A27" s="342">
        <v>2014</v>
      </c>
      <c r="B27" s="311">
        <v>82</v>
      </c>
      <c r="C27" s="313">
        <v>110.5</v>
      </c>
      <c r="D27" s="313">
        <v>94.5</v>
      </c>
      <c r="E27" s="311">
        <v>317.54064575223265</v>
      </c>
      <c r="F27" s="312">
        <v>83.369418132611642</v>
      </c>
      <c r="G27" s="312">
        <v>94.5</v>
      </c>
      <c r="H27" s="297" t="s">
        <v>123</v>
      </c>
    </row>
    <row r="28" spans="1:8" x14ac:dyDescent="0.2">
      <c r="A28" s="342">
        <v>2015</v>
      </c>
      <c r="B28" s="297">
        <v>102.9</v>
      </c>
      <c r="C28" s="304">
        <v>73.8</v>
      </c>
      <c r="D28" s="312">
        <v>108</v>
      </c>
      <c r="E28" s="297">
        <v>82.2</v>
      </c>
      <c r="F28" s="304">
        <v>102.1</v>
      </c>
      <c r="G28" s="304">
        <v>93.8</v>
      </c>
      <c r="H28" s="297" t="s">
        <v>123</v>
      </c>
    </row>
    <row r="29" spans="1:8" x14ac:dyDescent="0.2">
      <c r="A29" s="342">
        <v>2016</v>
      </c>
      <c r="B29" s="297">
        <v>89.9</v>
      </c>
      <c r="C29" s="304">
        <v>83.8</v>
      </c>
      <c r="D29" s="312">
        <v>94.9</v>
      </c>
      <c r="E29" s="297">
        <v>95.2</v>
      </c>
      <c r="F29" s="304">
        <v>89.8</v>
      </c>
      <c r="G29" s="304">
        <v>91.6</v>
      </c>
      <c r="H29" s="297" t="s">
        <v>123</v>
      </c>
    </row>
    <row r="30" spans="1:8" x14ac:dyDescent="0.2">
      <c r="A30" s="342">
        <v>2017</v>
      </c>
      <c r="B30" s="297">
        <v>73.099999999999994</v>
      </c>
      <c r="C30" s="304">
        <v>109.4</v>
      </c>
      <c r="D30" s="312">
        <v>101.7</v>
      </c>
      <c r="E30" s="297">
        <v>95.7</v>
      </c>
      <c r="F30" s="304">
        <v>67.7</v>
      </c>
      <c r="G30" s="304">
        <v>109.9</v>
      </c>
      <c r="H30" s="297" t="s">
        <v>123</v>
      </c>
    </row>
    <row r="31" spans="1:8" x14ac:dyDescent="0.2">
      <c r="A31" s="342">
        <v>2018</v>
      </c>
      <c r="B31" s="297">
        <v>117.1</v>
      </c>
      <c r="C31" s="304">
        <v>105.8</v>
      </c>
      <c r="D31" s="312">
        <v>91.1</v>
      </c>
      <c r="E31" s="297">
        <v>175.4</v>
      </c>
      <c r="F31" s="304">
        <v>124.2</v>
      </c>
      <c r="G31" s="304">
        <v>90.2</v>
      </c>
      <c r="H31" s="297" t="s">
        <v>123</v>
      </c>
    </row>
    <row r="32" spans="1:8" x14ac:dyDescent="0.2">
      <c r="A32" s="306"/>
      <c r="B32" s="314"/>
      <c r="C32" s="314"/>
      <c r="D32" s="314"/>
      <c r="E32" s="314"/>
      <c r="F32" s="314"/>
      <c r="G32" s="314"/>
      <c r="H32" s="306"/>
    </row>
    <row r="33" spans="1:11" x14ac:dyDescent="0.2">
      <c r="A33" s="306">
        <v>2017</v>
      </c>
      <c r="B33" s="315"/>
      <c r="C33" s="315"/>
      <c r="D33" s="315"/>
      <c r="E33" s="315"/>
      <c r="F33" s="315"/>
      <c r="G33" s="315"/>
      <c r="H33" s="315"/>
    </row>
    <row r="34" spans="1:11" x14ac:dyDescent="0.2">
      <c r="A34" s="305" t="s">
        <v>15</v>
      </c>
      <c r="B34" s="368">
        <v>70</v>
      </c>
      <c r="C34" s="307">
        <v>94.5</v>
      </c>
      <c r="D34" s="307">
        <v>92.7</v>
      </c>
      <c r="E34" s="307">
        <v>93.5</v>
      </c>
      <c r="F34" s="307">
        <v>65.599999999999994</v>
      </c>
      <c r="G34" s="307">
        <v>79.8</v>
      </c>
      <c r="H34" s="308" t="s">
        <v>123</v>
      </c>
    </row>
    <row r="35" spans="1:11" x14ac:dyDescent="0.2">
      <c r="A35" s="305" t="s">
        <v>16</v>
      </c>
      <c r="B35" s="313">
        <v>69</v>
      </c>
      <c r="C35" s="313">
        <v>111.1</v>
      </c>
      <c r="D35" s="313">
        <v>100.9</v>
      </c>
      <c r="E35" s="313">
        <v>101.2</v>
      </c>
      <c r="F35" s="313">
        <v>63</v>
      </c>
      <c r="G35" s="313">
        <v>115.6</v>
      </c>
      <c r="H35" s="308" t="s">
        <v>123</v>
      </c>
    </row>
    <row r="36" spans="1:11" x14ac:dyDescent="0.2">
      <c r="A36" s="305" t="s">
        <v>17</v>
      </c>
      <c r="B36" s="315">
        <v>77.5</v>
      </c>
      <c r="C36" s="315">
        <v>114.4</v>
      </c>
      <c r="D36" s="315">
        <v>102.9</v>
      </c>
      <c r="E36" s="315">
        <v>95</v>
      </c>
      <c r="F36" s="315">
        <v>65.400000000000006</v>
      </c>
      <c r="G36" s="315">
        <v>111.7</v>
      </c>
      <c r="H36" s="308" t="s">
        <v>123</v>
      </c>
    </row>
    <row r="37" spans="1:11" x14ac:dyDescent="0.2">
      <c r="A37" s="305" t="s">
        <v>18</v>
      </c>
      <c r="B37" s="313">
        <v>75</v>
      </c>
      <c r="C37" s="307">
        <v>116.4</v>
      </c>
      <c r="D37" s="307">
        <v>97.9</v>
      </c>
      <c r="E37" s="306">
        <v>91.4</v>
      </c>
      <c r="F37" s="306">
        <v>77.400000000000006</v>
      </c>
      <c r="G37" s="313">
        <v>107.7</v>
      </c>
      <c r="H37" s="308" t="s">
        <v>123</v>
      </c>
    </row>
    <row r="38" spans="1:11" x14ac:dyDescent="0.2">
      <c r="A38" s="306"/>
      <c r="B38" s="306"/>
      <c r="C38" s="306"/>
      <c r="D38" s="306"/>
      <c r="E38" s="306"/>
      <c r="F38" s="306"/>
      <c r="G38" s="306"/>
      <c r="H38" s="306"/>
    </row>
    <row r="39" spans="1:11" x14ac:dyDescent="0.2">
      <c r="A39" s="675">
        <v>2018</v>
      </c>
      <c r="B39" s="89"/>
      <c r="C39" s="89"/>
      <c r="D39" s="89"/>
      <c r="E39" s="89"/>
      <c r="F39" s="89"/>
      <c r="G39" s="89"/>
      <c r="H39" s="89"/>
      <c r="I39" s="285"/>
      <c r="J39" s="285"/>
      <c r="K39" s="285"/>
    </row>
    <row r="40" spans="1:11" x14ac:dyDescent="0.2">
      <c r="A40" s="219" t="s">
        <v>15</v>
      </c>
      <c r="B40" s="676">
        <v>107.1</v>
      </c>
      <c r="C40" s="676">
        <v>96.2</v>
      </c>
      <c r="D40" s="676">
        <v>94.5</v>
      </c>
      <c r="E40" s="676">
        <v>87.8</v>
      </c>
      <c r="F40" s="676">
        <v>116.2</v>
      </c>
      <c r="G40" s="676">
        <v>96.6</v>
      </c>
      <c r="H40" s="677" t="s">
        <v>123</v>
      </c>
      <c r="I40" s="285"/>
      <c r="J40" s="285"/>
      <c r="K40" s="285"/>
    </row>
    <row r="41" spans="1:11" x14ac:dyDescent="0.2">
      <c r="A41" s="219" t="s">
        <v>16</v>
      </c>
      <c r="B41" s="676">
        <v>110.3</v>
      </c>
      <c r="C41" s="676">
        <v>121.8</v>
      </c>
      <c r="D41" s="676">
        <v>87.5</v>
      </c>
      <c r="E41" s="676">
        <v>95.1</v>
      </c>
      <c r="F41" s="676">
        <v>116</v>
      </c>
      <c r="G41" s="676">
        <v>90.2</v>
      </c>
      <c r="H41" s="677" t="s">
        <v>123</v>
      </c>
      <c r="I41" s="285"/>
      <c r="J41" s="285"/>
      <c r="K41" s="285"/>
    </row>
    <row r="42" spans="1:11" x14ac:dyDescent="0.2">
      <c r="A42" s="219" t="s">
        <v>17</v>
      </c>
      <c r="B42" s="676">
        <v>125.8</v>
      </c>
      <c r="C42" s="676">
        <v>88.1</v>
      </c>
      <c r="D42" s="676">
        <v>90.3</v>
      </c>
      <c r="E42" s="676">
        <v>123.6</v>
      </c>
      <c r="F42" s="676">
        <v>149.19999999999999</v>
      </c>
      <c r="G42" s="676">
        <v>84.6</v>
      </c>
      <c r="H42" s="677" t="s">
        <v>123</v>
      </c>
    </row>
    <row r="43" spans="1:11" x14ac:dyDescent="0.2">
      <c r="A43" s="219" t="s">
        <v>18</v>
      </c>
      <c r="B43" s="676">
        <v>124.1</v>
      </c>
      <c r="C43" s="676">
        <v>115.5</v>
      </c>
      <c r="D43" s="676">
        <v>91.1</v>
      </c>
      <c r="E43" s="676">
        <v>459.5</v>
      </c>
      <c r="F43" s="676">
        <v>116.3</v>
      </c>
      <c r="G43" s="676">
        <v>91.3</v>
      </c>
      <c r="H43" s="677" t="s">
        <v>123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0"/>
  <sheetViews>
    <sheetView topLeftCell="A13" workbookViewId="0">
      <selection activeCell="D50" sqref="D50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418" t="s">
        <v>535</v>
      </c>
      <c r="B1" s="449"/>
      <c r="C1" s="449"/>
      <c r="D1" s="449"/>
      <c r="E1" s="449"/>
      <c r="F1" s="449"/>
      <c r="G1" s="449"/>
    </row>
    <row r="2" spans="1:7" x14ac:dyDescent="0.2">
      <c r="A2" s="452" t="s">
        <v>353</v>
      </c>
      <c r="B2" s="449"/>
      <c r="C2" s="449"/>
      <c r="D2" s="449"/>
      <c r="E2" s="449"/>
      <c r="F2" s="449"/>
      <c r="G2" s="449"/>
    </row>
    <row r="3" spans="1:7" ht="27" customHeight="1" x14ac:dyDescent="0.2">
      <c r="A3" s="846"/>
      <c r="B3" s="848" t="s">
        <v>354</v>
      </c>
      <c r="C3" s="861"/>
      <c r="D3" s="862"/>
      <c r="E3" s="847" t="s">
        <v>363</v>
      </c>
      <c r="F3" s="847"/>
      <c r="G3" s="848"/>
    </row>
    <row r="4" spans="1:7" ht="51" x14ac:dyDescent="0.2">
      <c r="A4" s="846"/>
      <c r="B4" s="453" t="s">
        <v>355</v>
      </c>
      <c r="C4" s="453" t="s">
        <v>356</v>
      </c>
      <c r="D4" s="453" t="s">
        <v>351</v>
      </c>
      <c r="E4" s="453" t="s">
        <v>355</v>
      </c>
      <c r="F4" s="453" t="s">
        <v>356</v>
      </c>
      <c r="G4" s="454" t="s">
        <v>351</v>
      </c>
    </row>
    <row r="5" spans="1:7" x14ac:dyDescent="0.2">
      <c r="A5" s="645">
        <v>2014</v>
      </c>
      <c r="B5" s="678">
        <v>5009</v>
      </c>
      <c r="C5" s="679">
        <v>2665</v>
      </c>
      <c r="D5" s="679" t="s">
        <v>123</v>
      </c>
      <c r="E5" s="679">
        <v>428</v>
      </c>
      <c r="F5" s="679">
        <v>1223</v>
      </c>
      <c r="G5" s="678" t="s">
        <v>123</v>
      </c>
    </row>
    <row r="6" spans="1:7" x14ac:dyDescent="0.2">
      <c r="A6" s="342">
        <v>2015</v>
      </c>
      <c r="B6" s="297">
        <v>4964</v>
      </c>
      <c r="C6" s="304">
        <v>3749</v>
      </c>
      <c r="D6" s="304" t="s">
        <v>123</v>
      </c>
      <c r="E6" s="304">
        <v>451</v>
      </c>
      <c r="F6" s="304">
        <v>1319</v>
      </c>
      <c r="G6" s="297" t="s">
        <v>123</v>
      </c>
    </row>
    <row r="7" spans="1:7" x14ac:dyDescent="0.2">
      <c r="A7" s="342">
        <v>2016</v>
      </c>
      <c r="B7" s="297">
        <v>4416</v>
      </c>
      <c r="C7" s="304">
        <v>3520</v>
      </c>
      <c r="D7" s="304" t="s">
        <v>123</v>
      </c>
      <c r="E7" s="304">
        <v>374</v>
      </c>
      <c r="F7" s="304">
        <v>1342</v>
      </c>
      <c r="G7" s="297" t="s">
        <v>123</v>
      </c>
    </row>
    <row r="8" spans="1:7" x14ac:dyDescent="0.2">
      <c r="A8" s="342">
        <v>2017</v>
      </c>
      <c r="B8" s="297">
        <v>4529</v>
      </c>
      <c r="C8" s="304">
        <v>4022</v>
      </c>
      <c r="D8" s="304" t="s">
        <v>123</v>
      </c>
      <c r="E8" s="304">
        <v>386</v>
      </c>
      <c r="F8" s="304">
        <v>1551</v>
      </c>
      <c r="G8" s="297" t="s">
        <v>123</v>
      </c>
    </row>
    <row r="9" spans="1:7" x14ac:dyDescent="0.2">
      <c r="A9" s="342">
        <v>2018</v>
      </c>
      <c r="B9" s="297">
        <v>4569</v>
      </c>
      <c r="C9" s="304">
        <v>4184</v>
      </c>
      <c r="D9" s="304" t="s">
        <v>123</v>
      </c>
      <c r="E9" s="304">
        <v>372</v>
      </c>
      <c r="F9" s="304">
        <v>1505</v>
      </c>
      <c r="G9" s="297" t="s">
        <v>123</v>
      </c>
    </row>
    <row r="10" spans="1:7" x14ac:dyDescent="0.2">
      <c r="A10" s="305"/>
      <c r="B10" s="297"/>
      <c r="C10" s="304"/>
      <c r="D10" s="304"/>
      <c r="E10" s="304"/>
      <c r="F10" s="304"/>
      <c r="G10" s="297"/>
    </row>
    <row r="11" spans="1:7" x14ac:dyDescent="0.2">
      <c r="A11" s="680">
        <v>2017</v>
      </c>
      <c r="B11" s="308"/>
      <c r="C11" s="308"/>
      <c r="D11" s="304"/>
      <c r="E11" s="308"/>
      <c r="F11" s="308"/>
      <c r="G11" s="304"/>
    </row>
    <row r="12" spans="1:7" x14ac:dyDescent="0.2">
      <c r="A12" s="308" t="s">
        <v>15</v>
      </c>
      <c r="B12" s="308">
        <v>1013</v>
      </c>
      <c r="C12" s="308">
        <v>779</v>
      </c>
      <c r="D12" s="304" t="s">
        <v>123</v>
      </c>
      <c r="E12" s="308">
        <v>79</v>
      </c>
      <c r="F12" s="308">
        <v>349</v>
      </c>
      <c r="G12" s="304" t="s">
        <v>123</v>
      </c>
    </row>
    <row r="13" spans="1:7" x14ac:dyDescent="0.2">
      <c r="A13" s="308" t="s">
        <v>16</v>
      </c>
      <c r="B13" s="308">
        <v>1157</v>
      </c>
      <c r="C13" s="308">
        <v>979</v>
      </c>
      <c r="D13" s="304" t="s">
        <v>123</v>
      </c>
      <c r="E13" s="308">
        <v>104</v>
      </c>
      <c r="F13" s="308">
        <v>400</v>
      </c>
      <c r="G13" s="304" t="s">
        <v>123</v>
      </c>
    </row>
    <row r="14" spans="1:7" x14ac:dyDescent="0.2">
      <c r="A14" s="308" t="s">
        <v>17</v>
      </c>
      <c r="B14" s="308">
        <v>1237</v>
      </c>
      <c r="C14" s="308">
        <v>1091</v>
      </c>
      <c r="D14" s="304" t="s">
        <v>123</v>
      </c>
      <c r="E14" s="308">
        <v>106</v>
      </c>
      <c r="F14" s="308">
        <v>379</v>
      </c>
      <c r="G14" s="304" t="s">
        <v>123</v>
      </c>
    </row>
    <row r="15" spans="1:7" x14ac:dyDescent="0.2">
      <c r="A15" s="308" t="s">
        <v>18</v>
      </c>
      <c r="B15" s="308">
        <v>1122</v>
      </c>
      <c r="C15" s="308">
        <v>1134</v>
      </c>
      <c r="D15" s="304" t="s">
        <v>123</v>
      </c>
      <c r="E15" s="308">
        <v>97</v>
      </c>
      <c r="F15" s="308">
        <v>397</v>
      </c>
      <c r="G15" s="304" t="s">
        <v>123</v>
      </c>
    </row>
    <row r="16" spans="1:7" x14ac:dyDescent="0.2">
      <c r="A16" s="308"/>
      <c r="B16" s="308"/>
      <c r="C16" s="308"/>
      <c r="D16" s="304"/>
      <c r="E16" s="308"/>
      <c r="F16" s="308"/>
      <c r="G16" s="304"/>
    </row>
    <row r="17" spans="1:7" x14ac:dyDescent="0.2">
      <c r="A17" s="675">
        <v>2018</v>
      </c>
      <c r="B17" s="308"/>
      <c r="C17" s="308"/>
      <c r="D17" s="304"/>
      <c r="E17" s="308"/>
      <c r="F17" s="308"/>
      <c r="G17" s="304"/>
    </row>
    <row r="18" spans="1:7" ht="12.75" customHeight="1" x14ac:dyDescent="0.2">
      <c r="A18" s="219" t="s">
        <v>15</v>
      </c>
      <c r="B18" s="308">
        <v>1055</v>
      </c>
      <c r="C18" s="681">
        <v>814</v>
      </c>
      <c r="D18" s="304" t="s">
        <v>123</v>
      </c>
      <c r="E18" s="308">
        <v>81</v>
      </c>
      <c r="F18" s="308">
        <v>356</v>
      </c>
      <c r="G18" s="304" t="s">
        <v>123</v>
      </c>
    </row>
    <row r="19" spans="1:7" x14ac:dyDescent="0.2">
      <c r="A19" s="219" t="s">
        <v>16</v>
      </c>
      <c r="B19" s="308">
        <v>989</v>
      </c>
      <c r="C19" s="681">
        <v>1096</v>
      </c>
      <c r="D19" s="304" t="s">
        <v>123</v>
      </c>
      <c r="E19" s="308">
        <v>67</v>
      </c>
      <c r="F19" s="308">
        <v>383</v>
      </c>
      <c r="G19" s="304" t="s">
        <v>123</v>
      </c>
    </row>
    <row r="20" spans="1:7" ht="12.75" customHeight="1" x14ac:dyDescent="0.2">
      <c r="A20" s="219" t="s">
        <v>17</v>
      </c>
      <c r="B20" s="308">
        <v>1225</v>
      </c>
      <c r="C20" s="681">
        <v>1216</v>
      </c>
      <c r="D20" s="304" t="s">
        <v>123</v>
      </c>
      <c r="E20" s="308">
        <v>111</v>
      </c>
      <c r="F20" s="308">
        <v>392</v>
      </c>
      <c r="G20" s="304" t="s">
        <v>123</v>
      </c>
    </row>
    <row r="21" spans="1:7" x14ac:dyDescent="0.2">
      <c r="A21" s="219" t="s">
        <v>18</v>
      </c>
      <c r="B21" s="308">
        <v>1300</v>
      </c>
      <c r="C21" s="681">
        <v>1058</v>
      </c>
      <c r="D21" s="304" t="s">
        <v>123</v>
      </c>
      <c r="E21" s="308">
        <v>112</v>
      </c>
      <c r="F21" s="308">
        <v>373</v>
      </c>
      <c r="G21" s="304" t="s">
        <v>123</v>
      </c>
    </row>
    <row r="22" spans="1:7" ht="32.25" customHeight="1" x14ac:dyDescent="0.2">
      <c r="A22" s="863" t="s">
        <v>569</v>
      </c>
      <c r="B22" s="863"/>
      <c r="C22" s="863"/>
      <c r="D22" s="863"/>
      <c r="E22" s="863"/>
      <c r="F22" s="863"/>
      <c r="G22" s="863"/>
    </row>
    <row r="23" spans="1:7" x14ac:dyDescent="0.2">
      <c r="A23" s="342">
        <v>2013</v>
      </c>
      <c r="B23" s="311">
        <v>96.6</v>
      </c>
      <c r="C23" s="311">
        <v>118.5</v>
      </c>
      <c r="D23" s="297" t="s">
        <v>123</v>
      </c>
      <c r="E23" s="311">
        <v>99.6</v>
      </c>
      <c r="F23" s="311">
        <v>113.9</v>
      </c>
      <c r="G23" s="297" t="s">
        <v>123</v>
      </c>
    </row>
    <row r="24" spans="1:7" ht="12.75" customHeight="1" x14ac:dyDescent="0.2">
      <c r="A24" s="342">
        <v>2014</v>
      </c>
      <c r="B24" s="311">
        <v>96.493931805047197</v>
      </c>
      <c r="C24" s="311">
        <v>104.4</v>
      </c>
      <c r="D24" s="297" t="s">
        <v>123</v>
      </c>
      <c r="E24" s="311" t="e">
        <f>E5/#REF!*100</f>
        <v>#REF!</v>
      </c>
      <c r="F24" s="311">
        <v>105</v>
      </c>
      <c r="G24" s="297" t="s">
        <v>123</v>
      </c>
    </row>
    <row r="25" spans="1:7" x14ac:dyDescent="0.2">
      <c r="A25" s="342">
        <v>2015</v>
      </c>
      <c r="B25" s="297">
        <v>99.1</v>
      </c>
      <c r="C25" s="311">
        <v>140.69999999999999</v>
      </c>
      <c r="D25" s="297" t="s">
        <v>123</v>
      </c>
      <c r="E25" s="297">
        <v>105.4</v>
      </c>
      <c r="F25" s="297">
        <v>107.8</v>
      </c>
      <c r="G25" s="297" t="s">
        <v>123</v>
      </c>
    </row>
    <row r="26" spans="1:7" x14ac:dyDescent="0.2">
      <c r="A26" s="342">
        <v>2016</v>
      </c>
      <c r="B26" s="311">
        <v>89</v>
      </c>
      <c r="C26" s="311">
        <v>93.9</v>
      </c>
      <c r="D26" s="297" t="s">
        <v>123</v>
      </c>
      <c r="E26" s="297">
        <v>82.9</v>
      </c>
      <c r="F26" s="297">
        <v>101.7</v>
      </c>
      <c r="G26" s="297" t="s">
        <v>123</v>
      </c>
    </row>
    <row r="27" spans="1:7" x14ac:dyDescent="0.2">
      <c r="A27" s="342">
        <v>2017</v>
      </c>
      <c r="B27" s="311">
        <v>102.6</v>
      </c>
      <c r="C27" s="311">
        <v>114.3</v>
      </c>
      <c r="D27" s="297" t="s">
        <v>123</v>
      </c>
      <c r="E27" s="297">
        <v>103.2</v>
      </c>
      <c r="F27" s="297">
        <v>115.6</v>
      </c>
      <c r="G27" s="297" t="s">
        <v>123</v>
      </c>
    </row>
    <row r="28" spans="1:7" x14ac:dyDescent="0.2">
      <c r="A28" s="342">
        <v>2018</v>
      </c>
      <c r="B28" s="311">
        <v>100.9</v>
      </c>
      <c r="C28" s="311">
        <v>104</v>
      </c>
      <c r="D28" s="297" t="s">
        <v>123</v>
      </c>
      <c r="E28" s="297">
        <v>96.4</v>
      </c>
      <c r="F28" s="297">
        <v>97</v>
      </c>
      <c r="G28" s="297" t="s">
        <v>123</v>
      </c>
    </row>
    <row r="29" spans="1:7" x14ac:dyDescent="0.2">
      <c r="A29" s="305"/>
      <c r="B29" s="315"/>
      <c r="C29" s="315"/>
      <c r="D29" s="315"/>
      <c r="E29" s="315"/>
      <c r="F29" s="315"/>
      <c r="G29" s="316"/>
    </row>
    <row r="30" spans="1:7" x14ac:dyDescent="0.2">
      <c r="A30" s="455">
        <v>2017</v>
      </c>
      <c r="B30" s="311"/>
      <c r="C30" s="311"/>
      <c r="D30" s="311"/>
      <c r="E30" s="311"/>
      <c r="F30" s="311"/>
      <c r="G30" s="311"/>
    </row>
    <row r="31" spans="1:7" x14ac:dyDescent="0.2">
      <c r="A31" s="305" t="s">
        <v>15</v>
      </c>
      <c r="B31" s="682">
        <v>117.7</v>
      </c>
      <c r="C31" s="682">
        <v>74.400000000000006</v>
      </c>
      <c r="D31" s="683" t="s">
        <v>123</v>
      </c>
      <c r="E31" s="682">
        <v>110.3</v>
      </c>
      <c r="F31" s="682">
        <v>84.9</v>
      </c>
      <c r="G31" s="683" t="s">
        <v>123</v>
      </c>
    </row>
    <row r="32" spans="1:7" x14ac:dyDescent="0.2">
      <c r="A32" s="305" t="s">
        <v>16</v>
      </c>
      <c r="B32" s="313">
        <v>99.7</v>
      </c>
      <c r="C32" s="313">
        <v>126.9</v>
      </c>
      <c r="D32" s="308" t="s">
        <v>123</v>
      </c>
      <c r="E32" s="313">
        <v>97.9</v>
      </c>
      <c r="F32" s="313">
        <v>115.7</v>
      </c>
      <c r="G32" s="305" t="s">
        <v>123</v>
      </c>
    </row>
    <row r="33" spans="1:7" x14ac:dyDescent="0.2">
      <c r="A33" s="305" t="s">
        <v>17</v>
      </c>
      <c r="B33" s="315">
        <v>99.5</v>
      </c>
      <c r="C33" s="315">
        <v>115.5</v>
      </c>
      <c r="D33" s="308" t="s">
        <v>123</v>
      </c>
      <c r="E33" s="315">
        <v>98.2</v>
      </c>
      <c r="F33" s="315">
        <v>107.2</v>
      </c>
      <c r="G33" s="305" t="s">
        <v>123</v>
      </c>
    </row>
    <row r="34" spans="1:7" x14ac:dyDescent="0.2">
      <c r="A34" s="305" t="s">
        <v>18</v>
      </c>
      <c r="B34" s="315">
        <v>97.5</v>
      </c>
      <c r="C34" s="306">
        <v>113.3</v>
      </c>
      <c r="D34" s="308" t="s">
        <v>123</v>
      </c>
      <c r="E34" s="315">
        <v>110</v>
      </c>
      <c r="F34" s="315">
        <v>100</v>
      </c>
      <c r="G34" s="305" t="s">
        <v>123</v>
      </c>
    </row>
    <row r="35" spans="1:7" x14ac:dyDescent="0.2">
      <c r="A35" s="306"/>
      <c r="B35" s="306"/>
      <c r="C35" s="306"/>
      <c r="D35" s="306"/>
      <c r="E35" s="306"/>
      <c r="F35" s="306"/>
      <c r="G35" s="306"/>
    </row>
    <row r="36" spans="1:7" x14ac:dyDescent="0.2">
      <c r="A36" s="675">
        <v>2018</v>
      </c>
      <c r="B36" s="306"/>
      <c r="C36" s="306"/>
      <c r="D36" s="306"/>
      <c r="E36" s="306"/>
      <c r="F36" s="306"/>
      <c r="G36" s="306"/>
    </row>
    <row r="37" spans="1:7" s="285" customFormat="1" x14ac:dyDescent="0.2">
      <c r="A37" s="219" t="s">
        <v>15</v>
      </c>
      <c r="B37" s="306">
        <v>104.1</v>
      </c>
      <c r="C37" s="306">
        <v>104.5</v>
      </c>
      <c r="D37" s="305" t="s">
        <v>123</v>
      </c>
      <c r="E37" s="306">
        <v>102.5</v>
      </c>
      <c r="F37" s="315">
        <v>102</v>
      </c>
      <c r="G37" s="305" t="s">
        <v>123</v>
      </c>
    </row>
    <row r="38" spans="1:7" s="285" customFormat="1" x14ac:dyDescent="0.2">
      <c r="A38" s="219" t="s">
        <v>16</v>
      </c>
      <c r="B38" s="316">
        <v>85.5</v>
      </c>
      <c r="C38" s="316">
        <v>112</v>
      </c>
      <c r="D38" s="316" t="s">
        <v>123</v>
      </c>
      <c r="E38" s="316">
        <v>64.599999999999994</v>
      </c>
      <c r="F38" s="316">
        <v>95.8</v>
      </c>
      <c r="G38" s="316" t="s">
        <v>123</v>
      </c>
    </row>
    <row r="39" spans="1:7" x14ac:dyDescent="0.2">
      <c r="A39" s="219" t="s">
        <v>17</v>
      </c>
      <c r="B39" s="316">
        <v>99</v>
      </c>
      <c r="C39" s="316">
        <v>111.5</v>
      </c>
      <c r="D39" s="316" t="s">
        <v>123</v>
      </c>
      <c r="E39" s="316">
        <v>104.7</v>
      </c>
      <c r="F39" s="316">
        <v>103.4</v>
      </c>
      <c r="G39" s="316" t="s">
        <v>123</v>
      </c>
    </row>
    <row r="40" spans="1:7" x14ac:dyDescent="0.2">
      <c r="A40" s="684" t="s">
        <v>18</v>
      </c>
      <c r="B40" s="685">
        <v>115.9</v>
      </c>
      <c r="C40" s="685">
        <v>93.3</v>
      </c>
      <c r="D40" s="685" t="s">
        <v>123</v>
      </c>
      <c r="E40" s="685">
        <v>115.5</v>
      </c>
      <c r="F40" s="685">
        <v>94</v>
      </c>
      <c r="G40" s="685" t="s">
        <v>123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>
      <selection activeCell="H32" sqref="H32"/>
    </sheetView>
  </sheetViews>
  <sheetFormatPr defaultRowHeight="15" x14ac:dyDescent="0.25"/>
  <cols>
    <col min="1" max="2" width="9.140625" style="190"/>
    <col min="3" max="3" width="11.85546875" style="190" customWidth="1"/>
    <col min="4" max="4" width="12.85546875" style="190" customWidth="1"/>
    <col min="5" max="5" width="12.5703125" style="190" customWidth="1"/>
    <col min="6" max="6" width="11.42578125" style="190" customWidth="1"/>
    <col min="7" max="7" width="15" style="190" customWidth="1"/>
    <col min="8" max="16384" width="9.140625" style="190"/>
  </cols>
  <sheetData>
    <row r="1" spans="1:12" x14ac:dyDescent="0.25">
      <c r="A1" s="188" t="s">
        <v>534</v>
      </c>
      <c r="B1" s="189"/>
      <c r="C1" s="189"/>
      <c r="D1" s="189"/>
      <c r="E1" s="189"/>
      <c r="F1" s="189"/>
      <c r="G1" s="189"/>
    </row>
    <row r="2" spans="1:12" x14ac:dyDescent="0.25">
      <c r="A2" s="191" t="s">
        <v>357</v>
      </c>
      <c r="B2" s="189"/>
      <c r="C2" s="189"/>
      <c r="D2" s="189"/>
      <c r="E2" s="189"/>
      <c r="F2" s="189"/>
      <c r="G2" s="189"/>
    </row>
    <row r="3" spans="1:12" ht="15" customHeight="1" x14ac:dyDescent="0.25">
      <c r="A3" s="864"/>
      <c r="B3" s="865" t="s">
        <v>721</v>
      </c>
      <c r="C3" s="865"/>
      <c r="D3" s="865"/>
      <c r="E3" s="865" t="s">
        <v>358</v>
      </c>
      <c r="F3" s="865"/>
      <c r="G3" s="866"/>
    </row>
    <row r="4" spans="1:12" x14ac:dyDescent="0.25">
      <c r="A4" s="864"/>
      <c r="B4" s="865"/>
      <c r="C4" s="865"/>
      <c r="D4" s="865"/>
      <c r="E4" s="865"/>
      <c r="F4" s="865"/>
      <c r="G4" s="866"/>
    </row>
    <row r="5" spans="1:12" ht="29.25" customHeight="1" x14ac:dyDescent="0.25">
      <c r="A5" s="864"/>
      <c r="B5" s="865" t="s">
        <v>722</v>
      </c>
      <c r="C5" s="865" t="s">
        <v>359</v>
      </c>
      <c r="D5" s="865" t="s">
        <v>360</v>
      </c>
      <c r="E5" s="865" t="s">
        <v>361</v>
      </c>
      <c r="F5" s="865" t="s">
        <v>359</v>
      </c>
      <c r="G5" s="866" t="s">
        <v>360</v>
      </c>
    </row>
    <row r="6" spans="1:12" ht="29.25" customHeight="1" x14ac:dyDescent="0.25">
      <c r="A6" s="864"/>
      <c r="B6" s="865"/>
      <c r="C6" s="865"/>
      <c r="D6" s="865"/>
      <c r="E6" s="865"/>
      <c r="F6" s="865"/>
      <c r="G6" s="866"/>
    </row>
    <row r="7" spans="1:12" x14ac:dyDescent="0.25">
      <c r="A7" s="217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17">
        <v>2015</v>
      </c>
      <c r="B8" s="104">
        <v>25101</v>
      </c>
      <c r="C8" s="102">
        <v>41507</v>
      </c>
      <c r="D8" s="102">
        <v>9171</v>
      </c>
      <c r="E8" s="218">
        <v>99</v>
      </c>
      <c r="F8" s="102">
        <v>47.3</v>
      </c>
      <c r="G8" s="102">
        <v>144.69999999999999</v>
      </c>
    </row>
    <row r="9" spans="1:12" x14ac:dyDescent="0.25">
      <c r="A9" s="217">
        <v>2016</v>
      </c>
      <c r="B9" s="104">
        <v>23924</v>
      </c>
      <c r="C9" s="102">
        <v>43651</v>
      </c>
      <c r="D9" s="102">
        <v>28500</v>
      </c>
      <c r="E9" s="218">
        <v>95.3</v>
      </c>
      <c r="F9" s="102">
        <v>105.2</v>
      </c>
      <c r="G9" s="102">
        <v>310.8</v>
      </c>
    </row>
    <row r="10" spans="1:12" x14ac:dyDescent="0.25">
      <c r="A10" s="217">
        <v>2017</v>
      </c>
      <c r="B10" s="104">
        <v>23288</v>
      </c>
      <c r="C10" s="102">
        <v>40980</v>
      </c>
      <c r="D10" s="102">
        <v>17132</v>
      </c>
      <c r="E10" s="218">
        <v>97.3</v>
      </c>
      <c r="F10" s="102">
        <v>93.9</v>
      </c>
      <c r="G10" s="102">
        <v>60.1</v>
      </c>
      <c r="J10" s="456"/>
      <c r="K10" s="456"/>
      <c r="L10" s="456"/>
    </row>
    <row r="11" spans="1:12" x14ac:dyDescent="0.25">
      <c r="A11" s="217">
        <v>2018</v>
      </c>
      <c r="B11" s="104">
        <v>23956</v>
      </c>
      <c r="C11" s="102">
        <v>39672</v>
      </c>
      <c r="D11" s="102">
        <v>18556</v>
      </c>
      <c r="E11" s="218">
        <v>102.9</v>
      </c>
      <c r="F11" s="102">
        <v>96.8</v>
      </c>
      <c r="G11" s="102">
        <v>108.3</v>
      </c>
    </row>
    <row r="12" spans="1:12" x14ac:dyDescent="0.25">
      <c r="A12" s="219"/>
      <c r="B12" s="110"/>
      <c r="C12" s="110"/>
      <c r="D12" s="110"/>
      <c r="E12" s="122"/>
      <c r="F12" s="122"/>
      <c r="G12" s="122"/>
    </row>
    <row r="13" spans="1:12" x14ac:dyDescent="0.25">
      <c r="A13" s="351">
        <v>2017</v>
      </c>
      <c r="B13" s="351"/>
      <c r="C13" s="351"/>
      <c r="D13" s="351"/>
      <c r="E13" s="352"/>
      <c r="F13" s="352"/>
      <c r="G13" s="350"/>
    </row>
    <row r="14" spans="1:12" x14ac:dyDescent="0.25">
      <c r="A14" s="364" t="s">
        <v>15</v>
      </c>
      <c r="B14" s="351">
        <v>5596</v>
      </c>
      <c r="C14" s="351">
        <v>10285</v>
      </c>
      <c r="D14" s="351">
        <v>4698</v>
      </c>
      <c r="E14" s="365">
        <v>91.6</v>
      </c>
      <c r="F14" s="365">
        <v>96.6</v>
      </c>
      <c r="G14" s="365">
        <v>58.3</v>
      </c>
    </row>
    <row r="15" spans="1:12" x14ac:dyDescent="0.25">
      <c r="A15" s="364" t="s">
        <v>16</v>
      </c>
      <c r="B15" s="351">
        <v>5993</v>
      </c>
      <c r="C15" s="351">
        <v>9849</v>
      </c>
      <c r="D15" s="370">
        <v>3694</v>
      </c>
      <c r="E15" s="371">
        <v>95.9</v>
      </c>
      <c r="F15" s="371">
        <v>93.3</v>
      </c>
      <c r="G15" s="371">
        <v>50.5</v>
      </c>
    </row>
    <row r="16" spans="1:12" x14ac:dyDescent="0.25">
      <c r="A16" s="364" t="s">
        <v>17</v>
      </c>
      <c r="B16" s="351">
        <v>5638</v>
      </c>
      <c r="C16" s="351">
        <v>10078</v>
      </c>
      <c r="D16" s="370">
        <v>3999</v>
      </c>
      <c r="E16" s="371">
        <v>98.9</v>
      </c>
      <c r="F16" s="371">
        <v>98.1</v>
      </c>
      <c r="G16" s="371">
        <v>53.6</v>
      </c>
    </row>
    <row r="17" spans="1:12" x14ac:dyDescent="0.25">
      <c r="A17" s="105" t="s">
        <v>18</v>
      </c>
      <c r="B17" s="347">
        <v>6061</v>
      </c>
      <c r="C17" s="347">
        <v>10768</v>
      </c>
      <c r="D17" s="347">
        <v>4741</v>
      </c>
      <c r="E17" s="348">
        <v>103.4</v>
      </c>
      <c r="F17" s="347">
        <v>88.5</v>
      </c>
      <c r="G17" s="347">
        <v>83.7</v>
      </c>
    </row>
    <row r="18" spans="1:12" x14ac:dyDescent="0.25">
      <c r="A18" s="349"/>
      <c r="B18" s="349"/>
      <c r="C18" s="349"/>
      <c r="D18" s="349"/>
      <c r="E18" s="349"/>
      <c r="F18" s="349"/>
      <c r="G18" s="349"/>
    </row>
    <row r="19" spans="1:12" x14ac:dyDescent="0.25">
      <c r="A19" s="351">
        <v>2018</v>
      </c>
    </row>
    <row r="20" spans="1:12" x14ac:dyDescent="0.25">
      <c r="A20" s="364" t="s">
        <v>15</v>
      </c>
      <c r="B20" s="364">
        <v>5825</v>
      </c>
      <c r="C20" s="364">
        <v>9990</v>
      </c>
      <c r="D20" s="364">
        <v>4666</v>
      </c>
      <c r="E20" s="364">
        <v>104.1</v>
      </c>
      <c r="F20" s="364">
        <v>97.1</v>
      </c>
      <c r="G20" s="364">
        <v>99.3</v>
      </c>
    </row>
    <row r="21" spans="1:12" x14ac:dyDescent="0.25">
      <c r="A21" s="537" t="s">
        <v>16</v>
      </c>
      <c r="B21" s="538">
        <v>6175</v>
      </c>
      <c r="C21" s="538">
        <v>9156</v>
      </c>
      <c r="D21" s="538">
        <v>4710</v>
      </c>
      <c r="E21" s="539">
        <v>103</v>
      </c>
      <c r="F21" s="539">
        <v>93</v>
      </c>
      <c r="G21" s="539">
        <v>127.5</v>
      </c>
      <c r="H21" s="349"/>
    </row>
    <row r="22" spans="1:12" x14ac:dyDescent="0.25">
      <c r="A22" s="364" t="s">
        <v>17</v>
      </c>
      <c r="B22" s="351">
        <v>5880</v>
      </c>
      <c r="C22" s="351">
        <v>10049</v>
      </c>
      <c r="D22" s="351">
        <v>4095</v>
      </c>
      <c r="E22" s="351">
        <v>104.3</v>
      </c>
      <c r="F22" s="351">
        <v>99.7</v>
      </c>
      <c r="G22" s="351">
        <v>102.4</v>
      </c>
      <c r="H22" s="349"/>
    </row>
    <row r="23" spans="1:12" x14ac:dyDescent="0.25">
      <c r="A23" s="509" t="s">
        <v>18</v>
      </c>
      <c r="B23" s="556">
        <v>6076</v>
      </c>
      <c r="C23" s="556">
        <v>10477</v>
      </c>
      <c r="D23" s="556">
        <v>5085</v>
      </c>
      <c r="E23" s="556">
        <v>100.2</v>
      </c>
      <c r="F23" s="556">
        <v>97.3</v>
      </c>
      <c r="G23" s="556">
        <v>107.3</v>
      </c>
      <c r="I23" s="456"/>
      <c r="J23" s="456"/>
      <c r="K23" s="456"/>
      <c r="L23" s="456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W13" sqref="W13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5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92"/>
      <c r="L1" s="392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92"/>
      <c r="L2" s="392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92"/>
      <c r="L3" s="392"/>
      <c r="T3" s="51" t="s">
        <v>29</v>
      </c>
    </row>
    <row r="4" spans="1:20" x14ac:dyDescent="0.25">
      <c r="A4" s="719"/>
      <c r="B4" s="720"/>
      <c r="C4" s="715">
        <v>2014</v>
      </c>
      <c r="D4" s="715">
        <v>2015</v>
      </c>
      <c r="E4" s="715">
        <v>2016</v>
      </c>
      <c r="F4" s="715">
        <v>2017</v>
      </c>
      <c r="G4" s="717">
        <v>2018</v>
      </c>
      <c r="H4" s="712">
        <v>2018</v>
      </c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2">
        <v>2019</v>
      </c>
      <c r="T4" s="713"/>
    </row>
    <row r="5" spans="1:20" ht="25.5" x14ac:dyDescent="0.25">
      <c r="A5" s="719"/>
      <c r="B5" s="720"/>
      <c r="C5" s="716"/>
      <c r="D5" s="716"/>
      <c r="E5" s="716"/>
      <c r="F5" s="716"/>
      <c r="G5" s="717"/>
      <c r="H5" s="468" t="s">
        <v>632</v>
      </c>
      <c r="I5" s="468" t="s">
        <v>633</v>
      </c>
      <c r="J5" s="378" t="s">
        <v>662</v>
      </c>
      <c r="K5" s="468" t="s">
        <v>634</v>
      </c>
      <c r="L5" s="378" t="s">
        <v>664</v>
      </c>
      <c r="M5" s="378" t="s">
        <v>725</v>
      </c>
      <c r="N5" s="378" t="s">
        <v>726</v>
      </c>
      <c r="O5" s="378" t="s">
        <v>631</v>
      </c>
      <c r="P5" s="468" t="s">
        <v>635</v>
      </c>
      <c r="Q5" s="378" t="s">
        <v>727</v>
      </c>
      <c r="R5" s="468" t="s">
        <v>636</v>
      </c>
      <c r="S5" s="468" t="s">
        <v>663</v>
      </c>
      <c r="T5" s="468" t="s">
        <v>632</v>
      </c>
    </row>
    <row r="6" spans="1:20" ht="29.25" customHeight="1" x14ac:dyDescent="0.25">
      <c r="A6" s="718" t="s">
        <v>30</v>
      </c>
      <c r="B6" s="718"/>
      <c r="C6" s="333" t="s">
        <v>1052</v>
      </c>
      <c r="D6" s="333" t="s">
        <v>1053</v>
      </c>
      <c r="E6" s="582">
        <v>1344</v>
      </c>
      <c r="F6" s="393">
        <v>1331</v>
      </c>
      <c r="G6" s="393">
        <v>1358</v>
      </c>
      <c r="H6" s="333">
        <v>1349</v>
      </c>
      <c r="I6" s="393">
        <v>1346</v>
      </c>
      <c r="J6" s="393">
        <v>1345</v>
      </c>
      <c r="K6" s="510">
        <v>1356</v>
      </c>
      <c r="L6" s="510">
        <v>1360</v>
      </c>
      <c r="M6" s="583">
        <v>1361</v>
      </c>
      <c r="N6" s="584">
        <v>1364</v>
      </c>
      <c r="O6" s="584">
        <v>1368</v>
      </c>
      <c r="P6" s="366">
        <v>1372</v>
      </c>
      <c r="Q6" s="366">
        <v>1364</v>
      </c>
      <c r="R6" s="585">
        <v>1382</v>
      </c>
      <c r="S6" s="585">
        <v>1377</v>
      </c>
      <c r="T6" s="585">
        <v>1391</v>
      </c>
    </row>
    <row r="7" spans="1:20" ht="38.25" x14ac:dyDescent="0.25">
      <c r="A7" s="237" t="s">
        <v>31</v>
      </c>
      <c r="B7" s="238" t="s">
        <v>32</v>
      </c>
      <c r="C7" s="333" t="s">
        <v>1054</v>
      </c>
      <c r="D7" s="333" t="s">
        <v>1055</v>
      </c>
      <c r="E7" s="582">
        <v>1147</v>
      </c>
      <c r="F7" s="393">
        <v>1165</v>
      </c>
      <c r="G7" s="393">
        <v>1157</v>
      </c>
      <c r="H7" s="333">
        <v>1149</v>
      </c>
      <c r="I7" s="393">
        <v>1116</v>
      </c>
      <c r="J7" s="393">
        <v>1151</v>
      </c>
      <c r="K7" s="393">
        <v>1168</v>
      </c>
      <c r="L7" s="393">
        <v>1189</v>
      </c>
      <c r="M7" s="572">
        <v>1178</v>
      </c>
      <c r="N7" s="585">
        <v>1181</v>
      </c>
      <c r="O7" s="585">
        <v>1163</v>
      </c>
      <c r="P7" s="366">
        <v>1140</v>
      </c>
      <c r="Q7" s="366">
        <v>1152</v>
      </c>
      <c r="R7" s="585">
        <v>1152</v>
      </c>
      <c r="S7" s="585">
        <v>1144</v>
      </c>
      <c r="T7" s="585">
        <v>1101</v>
      </c>
    </row>
    <row r="8" spans="1:20" ht="25.5" x14ac:dyDescent="0.25">
      <c r="A8" s="237" t="s">
        <v>33</v>
      </c>
      <c r="B8" s="238" t="s">
        <v>34</v>
      </c>
      <c r="C8" s="333" t="s">
        <v>1056</v>
      </c>
      <c r="D8" s="333" t="s">
        <v>1057</v>
      </c>
      <c r="E8" s="582">
        <v>1769</v>
      </c>
      <c r="F8" s="393">
        <v>1771</v>
      </c>
      <c r="G8" s="393">
        <v>1810</v>
      </c>
      <c r="H8" s="333">
        <v>1805</v>
      </c>
      <c r="I8" s="393">
        <v>1793</v>
      </c>
      <c r="J8" s="393">
        <v>1776</v>
      </c>
      <c r="K8" s="393">
        <v>1875</v>
      </c>
      <c r="L8" s="393">
        <v>1837</v>
      </c>
      <c r="M8" s="572">
        <v>1843</v>
      </c>
      <c r="N8" s="585">
        <v>1812</v>
      </c>
      <c r="O8" s="585">
        <v>1803</v>
      </c>
      <c r="P8" s="366">
        <v>1875</v>
      </c>
      <c r="Q8" s="366">
        <v>1745</v>
      </c>
      <c r="R8" s="585">
        <v>1798</v>
      </c>
      <c r="S8" s="585">
        <v>1825</v>
      </c>
      <c r="T8" s="585">
        <v>1833</v>
      </c>
    </row>
    <row r="9" spans="1:20" ht="25.5" x14ac:dyDescent="0.25">
      <c r="A9" s="237" t="s">
        <v>35</v>
      </c>
      <c r="B9" s="238" t="s">
        <v>36</v>
      </c>
      <c r="C9" s="333">
        <v>925</v>
      </c>
      <c r="D9" s="333">
        <v>937</v>
      </c>
      <c r="E9" s="582">
        <v>960</v>
      </c>
      <c r="F9" s="393">
        <v>968</v>
      </c>
      <c r="G9" s="393">
        <v>1017</v>
      </c>
      <c r="H9" s="333">
        <v>996</v>
      </c>
      <c r="I9" s="393">
        <v>981</v>
      </c>
      <c r="J9" s="393">
        <v>1007</v>
      </c>
      <c r="K9" s="393">
        <v>1001</v>
      </c>
      <c r="L9" s="393">
        <v>1021</v>
      </c>
      <c r="M9" s="572">
        <v>1030</v>
      </c>
      <c r="N9" s="585">
        <v>1025</v>
      </c>
      <c r="O9" s="585">
        <v>1020</v>
      </c>
      <c r="P9" s="366">
        <v>1032</v>
      </c>
      <c r="Q9" s="366">
        <v>1039</v>
      </c>
      <c r="R9" s="585">
        <v>1055</v>
      </c>
      <c r="S9" s="585">
        <v>1058</v>
      </c>
      <c r="T9" s="585">
        <v>1046</v>
      </c>
    </row>
    <row r="10" spans="1:20" ht="66" customHeight="1" x14ac:dyDescent="0.25">
      <c r="A10" s="237" t="s">
        <v>37</v>
      </c>
      <c r="B10" s="238" t="s">
        <v>38</v>
      </c>
      <c r="C10" s="333" t="s">
        <v>1058</v>
      </c>
      <c r="D10" s="333" t="s">
        <v>1059</v>
      </c>
      <c r="E10" s="582">
        <v>1755</v>
      </c>
      <c r="F10" s="393">
        <v>1760</v>
      </c>
      <c r="G10" s="393">
        <v>1854</v>
      </c>
      <c r="H10" s="333">
        <v>1835</v>
      </c>
      <c r="I10" s="393">
        <v>1803</v>
      </c>
      <c r="J10" s="393">
        <v>1810</v>
      </c>
      <c r="K10" s="393">
        <v>1872</v>
      </c>
      <c r="L10" s="393">
        <v>1858</v>
      </c>
      <c r="M10" s="572">
        <v>1860</v>
      </c>
      <c r="N10" s="585">
        <v>1865</v>
      </c>
      <c r="O10" s="585">
        <v>1872</v>
      </c>
      <c r="P10" s="366">
        <v>1894</v>
      </c>
      <c r="Q10" s="366">
        <v>1865</v>
      </c>
      <c r="R10" s="585">
        <v>1895</v>
      </c>
      <c r="S10" s="585">
        <v>1932</v>
      </c>
      <c r="T10" s="585">
        <v>1941</v>
      </c>
    </row>
    <row r="11" spans="1:20" ht="89.25" x14ac:dyDescent="0.25">
      <c r="A11" s="237" t="s">
        <v>39</v>
      </c>
      <c r="B11" s="238" t="s">
        <v>40</v>
      </c>
      <c r="C11" s="333" t="s">
        <v>1060</v>
      </c>
      <c r="D11" s="333" t="s">
        <v>1061</v>
      </c>
      <c r="E11" s="582">
        <v>1101</v>
      </c>
      <c r="F11" s="393">
        <v>1114</v>
      </c>
      <c r="G11" s="393">
        <v>1204</v>
      </c>
      <c r="H11" s="333">
        <v>1175</v>
      </c>
      <c r="I11" s="393">
        <v>1160</v>
      </c>
      <c r="J11" s="393">
        <v>1176</v>
      </c>
      <c r="K11" s="393">
        <v>1190</v>
      </c>
      <c r="L11" s="393">
        <v>1203</v>
      </c>
      <c r="M11" s="572">
        <v>1203</v>
      </c>
      <c r="N11" s="585">
        <v>1208</v>
      </c>
      <c r="O11" s="585">
        <v>1225</v>
      </c>
      <c r="P11" s="366">
        <v>1243</v>
      </c>
      <c r="Q11" s="366">
        <v>1238</v>
      </c>
      <c r="R11" s="585">
        <v>1251</v>
      </c>
      <c r="S11" s="585">
        <v>1239</v>
      </c>
      <c r="T11" s="585">
        <v>1227</v>
      </c>
    </row>
    <row r="12" spans="1:20" ht="25.5" x14ac:dyDescent="0.25">
      <c r="A12" s="237" t="s">
        <v>41</v>
      </c>
      <c r="B12" s="238" t="s">
        <v>42</v>
      </c>
      <c r="C12" s="333">
        <v>849</v>
      </c>
      <c r="D12" s="333">
        <v>831</v>
      </c>
      <c r="E12" s="582">
        <v>857</v>
      </c>
      <c r="F12" s="393">
        <v>874</v>
      </c>
      <c r="G12" s="393">
        <v>914</v>
      </c>
      <c r="H12" s="333">
        <v>897</v>
      </c>
      <c r="I12" s="393">
        <v>881</v>
      </c>
      <c r="J12" s="393">
        <v>892</v>
      </c>
      <c r="K12" s="393">
        <v>891</v>
      </c>
      <c r="L12" s="393">
        <v>909</v>
      </c>
      <c r="M12" s="572">
        <v>897</v>
      </c>
      <c r="N12" s="585">
        <v>912</v>
      </c>
      <c r="O12" s="585">
        <v>941</v>
      </c>
      <c r="P12" s="366">
        <v>938</v>
      </c>
      <c r="Q12" s="366">
        <v>950</v>
      </c>
      <c r="R12" s="585">
        <v>960</v>
      </c>
      <c r="S12" s="585">
        <v>970</v>
      </c>
      <c r="T12" s="585">
        <v>946</v>
      </c>
    </row>
    <row r="13" spans="1:20" ht="63.75" x14ac:dyDescent="0.25">
      <c r="A13" s="237" t="s">
        <v>43</v>
      </c>
      <c r="B13" s="238" t="s">
        <v>44</v>
      </c>
      <c r="C13" s="333">
        <v>973</v>
      </c>
      <c r="D13" s="333">
        <v>961</v>
      </c>
      <c r="E13" s="582">
        <v>935</v>
      </c>
      <c r="F13" s="393">
        <v>939</v>
      </c>
      <c r="G13" s="393">
        <v>988</v>
      </c>
      <c r="H13" s="333">
        <v>973</v>
      </c>
      <c r="I13" s="393">
        <v>963</v>
      </c>
      <c r="J13" s="393">
        <v>972</v>
      </c>
      <c r="K13" s="393">
        <v>994</v>
      </c>
      <c r="L13" s="393">
        <v>988</v>
      </c>
      <c r="M13" s="572">
        <v>977</v>
      </c>
      <c r="N13" s="585">
        <v>989</v>
      </c>
      <c r="O13" s="585">
        <v>991</v>
      </c>
      <c r="P13" s="366">
        <v>1028</v>
      </c>
      <c r="Q13" s="366">
        <v>1011</v>
      </c>
      <c r="R13" s="585">
        <v>1013</v>
      </c>
      <c r="S13" s="585">
        <v>999</v>
      </c>
      <c r="T13" s="585">
        <v>1057</v>
      </c>
    </row>
    <row r="14" spans="1:20" ht="25.5" x14ac:dyDescent="0.25">
      <c r="A14" s="237" t="s">
        <v>45</v>
      </c>
      <c r="B14" s="238" t="s">
        <v>46</v>
      </c>
      <c r="C14" s="333">
        <v>992</v>
      </c>
      <c r="D14" s="333" t="s">
        <v>1062</v>
      </c>
      <c r="E14" s="582">
        <v>1004</v>
      </c>
      <c r="F14" s="393">
        <v>1009</v>
      </c>
      <c r="G14" s="393">
        <v>1028</v>
      </c>
      <c r="H14" s="333">
        <v>1017</v>
      </c>
      <c r="I14" s="393">
        <v>1008</v>
      </c>
      <c r="J14" s="393">
        <v>1013</v>
      </c>
      <c r="K14" s="393">
        <v>1020</v>
      </c>
      <c r="L14" s="393">
        <v>1040</v>
      </c>
      <c r="M14" s="572">
        <v>1034</v>
      </c>
      <c r="N14" s="585">
        <v>1017</v>
      </c>
      <c r="O14" s="585">
        <v>1042</v>
      </c>
      <c r="P14" s="366">
        <v>1041</v>
      </c>
      <c r="Q14" s="366">
        <v>1051</v>
      </c>
      <c r="R14" s="585">
        <v>1052</v>
      </c>
      <c r="S14" s="585">
        <v>1025</v>
      </c>
      <c r="T14" s="585">
        <v>1037</v>
      </c>
    </row>
    <row r="15" spans="1:20" ht="64.5" customHeight="1" x14ac:dyDescent="0.25">
      <c r="A15" s="237" t="s">
        <v>47</v>
      </c>
      <c r="B15" s="238" t="s">
        <v>48</v>
      </c>
      <c r="C15" s="333">
        <v>892</v>
      </c>
      <c r="D15" s="333">
        <v>931</v>
      </c>
      <c r="E15" s="582">
        <v>895</v>
      </c>
      <c r="F15" s="393">
        <v>897</v>
      </c>
      <c r="G15" s="393">
        <v>907</v>
      </c>
      <c r="H15" s="333">
        <v>917</v>
      </c>
      <c r="I15" s="393">
        <v>893</v>
      </c>
      <c r="J15" s="393">
        <v>894</v>
      </c>
      <c r="K15" s="393">
        <v>896</v>
      </c>
      <c r="L15" s="393">
        <v>896</v>
      </c>
      <c r="M15" s="572">
        <v>881</v>
      </c>
      <c r="N15" s="585">
        <v>876</v>
      </c>
      <c r="O15" s="585">
        <v>903</v>
      </c>
      <c r="P15" s="366">
        <v>905</v>
      </c>
      <c r="Q15" s="366">
        <v>914</v>
      </c>
      <c r="R15" s="585">
        <v>1021</v>
      </c>
      <c r="S15" s="585">
        <v>946</v>
      </c>
      <c r="T15" s="585">
        <v>987</v>
      </c>
    </row>
    <row r="16" spans="1:20" ht="25.5" x14ac:dyDescent="0.25">
      <c r="A16" s="237" t="s">
        <v>49</v>
      </c>
      <c r="B16" s="238" t="s">
        <v>50</v>
      </c>
      <c r="C16" s="333" t="s">
        <v>1063</v>
      </c>
      <c r="D16" s="333" t="s">
        <v>1064</v>
      </c>
      <c r="E16" s="582">
        <v>1928</v>
      </c>
      <c r="F16" s="393">
        <v>1882</v>
      </c>
      <c r="G16" s="393">
        <v>1972</v>
      </c>
      <c r="H16" s="333">
        <v>1975</v>
      </c>
      <c r="I16" s="393">
        <v>2227</v>
      </c>
      <c r="J16" s="393">
        <v>2028</v>
      </c>
      <c r="K16" s="393">
        <v>1973</v>
      </c>
      <c r="L16" s="393">
        <v>1957</v>
      </c>
      <c r="M16" s="572">
        <v>1963</v>
      </c>
      <c r="N16" s="585">
        <v>1984</v>
      </c>
      <c r="O16" s="585">
        <v>1997</v>
      </c>
      <c r="P16" s="366">
        <v>1959</v>
      </c>
      <c r="Q16" s="366">
        <v>1960</v>
      </c>
      <c r="R16" s="585">
        <v>1964</v>
      </c>
      <c r="S16" s="585">
        <v>1991</v>
      </c>
      <c r="T16" s="585">
        <v>2001</v>
      </c>
    </row>
    <row r="17" spans="1:20" ht="38.25" x14ac:dyDescent="0.25">
      <c r="A17" s="237" t="s">
        <v>51</v>
      </c>
      <c r="B17" s="238" t="s">
        <v>52</v>
      </c>
      <c r="C17" s="333" t="s">
        <v>1065</v>
      </c>
      <c r="D17" s="333" t="s">
        <v>1066</v>
      </c>
      <c r="E17" s="582">
        <v>2071</v>
      </c>
      <c r="F17" s="393">
        <v>2159</v>
      </c>
      <c r="G17" s="393">
        <v>2218</v>
      </c>
      <c r="H17" s="333">
        <v>2217</v>
      </c>
      <c r="I17" s="393">
        <v>2226</v>
      </c>
      <c r="J17" s="393">
        <v>2201</v>
      </c>
      <c r="K17" s="393">
        <v>2149</v>
      </c>
      <c r="L17" s="393">
        <v>2195</v>
      </c>
      <c r="M17" s="572">
        <v>2206</v>
      </c>
      <c r="N17" s="585">
        <v>2351</v>
      </c>
      <c r="O17" s="585">
        <v>2282</v>
      </c>
      <c r="P17" s="366">
        <v>2166</v>
      </c>
      <c r="Q17" s="366">
        <v>2195</v>
      </c>
      <c r="R17" s="585">
        <v>2264</v>
      </c>
      <c r="S17" s="585">
        <v>2197</v>
      </c>
      <c r="T17" s="585">
        <v>2190</v>
      </c>
    </row>
    <row r="18" spans="1:20" ht="25.5" x14ac:dyDescent="0.25">
      <c r="A18" s="237" t="s">
        <v>53</v>
      </c>
      <c r="B18" s="238" t="s">
        <v>54</v>
      </c>
      <c r="C18" s="333" t="s">
        <v>1067</v>
      </c>
      <c r="D18" s="333" t="s">
        <v>1068</v>
      </c>
      <c r="E18" s="582">
        <v>1090</v>
      </c>
      <c r="F18" s="393">
        <v>996</v>
      </c>
      <c r="G18" s="393">
        <v>1023</v>
      </c>
      <c r="H18" s="333">
        <v>1001</v>
      </c>
      <c r="I18" s="393">
        <v>990</v>
      </c>
      <c r="J18" s="393">
        <v>1009</v>
      </c>
      <c r="K18" s="393">
        <v>1012</v>
      </c>
      <c r="L18" s="393">
        <v>1016</v>
      </c>
      <c r="M18" s="572">
        <v>982</v>
      </c>
      <c r="N18" s="585">
        <v>969</v>
      </c>
      <c r="O18" s="585">
        <v>1012</v>
      </c>
      <c r="P18" s="366">
        <v>1070</v>
      </c>
      <c r="Q18" s="366">
        <v>1107</v>
      </c>
      <c r="R18" s="585">
        <v>1117</v>
      </c>
      <c r="S18" s="585">
        <v>1212</v>
      </c>
      <c r="T18" s="585">
        <v>1137</v>
      </c>
    </row>
    <row r="19" spans="1:20" ht="51" x14ac:dyDescent="0.25">
      <c r="A19" s="237" t="s">
        <v>55</v>
      </c>
      <c r="B19" s="238" t="s">
        <v>56</v>
      </c>
      <c r="C19" s="333" t="s">
        <v>1069</v>
      </c>
      <c r="D19" s="333" t="s">
        <v>1070</v>
      </c>
      <c r="E19" s="582">
        <v>1291</v>
      </c>
      <c r="F19" s="393">
        <v>1458</v>
      </c>
      <c r="G19" s="393">
        <v>1449</v>
      </c>
      <c r="H19" s="333">
        <v>1458</v>
      </c>
      <c r="I19" s="393">
        <v>1412</v>
      </c>
      <c r="J19" s="393">
        <v>1421</v>
      </c>
      <c r="K19" s="393">
        <v>1428</v>
      </c>
      <c r="L19" s="393">
        <v>1434</v>
      </c>
      <c r="M19" s="572">
        <v>1479</v>
      </c>
      <c r="N19" s="585">
        <v>1446</v>
      </c>
      <c r="O19" s="585">
        <v>1452</v>
      </c>
      <c r="P19" s="366">
        <v>1433</v>
      </c>
      <c r="Q19" s="366">
        <v>1451</v>
      </c>
      <c r="R19" s="585">
        <v>1505</v>
      </c>
      <c r="S19" s="585">
        <v>1439</v>
      </c>
      <c r="T19" s="585">
        <v>1430</v>
      </c>
    </row>
    <row r="20" spans="1:20" ht="51" x14ac:dyDescent="0.25">
      <c r="A20" s="237" t="s">
        <v>57</v>
      </c>
      <c r="B20" s="238" t="s">
        <v>58</v>
      </c>
      <c r="C20" s="333">
        <v>769</v>
      </c>
      <c r="D20" s="333">
        <v>825</v>
      </c>
      <c r="E20" s="582">
        <v>825</v>
      </c>
      <c r="F20" s="393">
        <v>879</v>
      </c>
      <c r="G20" s="393">
        <v>914</v>
      </c>
      <c r="H20" s="333">
        <v>889</v>
      </c>
      <c r="I20" s="393">
        <v>906</v>
      </c>
      <c r="J20" s="393">
        <v>904</v>
      </c>
      <c r="K20" s="393">
        <v>912</v>
      </c>
      <c r="L20" s="393">
        <v>909</v>
      </c>
      <c r="M20" s="572">
        <v>924</v>
      </c>
      <c r="N20" s="585">
        <v>912</v>
      </c>
      <c r="O20" s="585">
        <v>914</v>
      </c>
      <c r="P20" s="366">
        <v>924</v>
      </c>
      <c r="Q20" s="366">
        <v>937</v>
      </c>
      <c r="R20" s="585">
        <v>952</v>
      </c>
      <c r="S20" s="585">
        <v>956</v>
      </c>
      <c r="T20" s="585">
        <v>1044</v>
      </c>
    </row>
    <row r="21" spans="1:20" ht="51" customHeight="1" x14ac:dyDescent="0.25">
      <c r="A21" s="237" t="s">
        <v>59</v>
      </c>
      <c r="B21" s="238" t="s">
        <v>60</v>
      </c>
      <c r="C21" s="333" t="s">
        <v>1071</v>
      </c>
      <c r="D21" s="333" t="s">
        <v>1072</v>
      </c>
      <c r="E21" s="582">
        <v>1816</v>
      </c>
      <c r="F21" s="393">
        <v>1789</v>
      </c>
      <c r="G21" s="393">
        <v>1815</v>
      </c>
      <c r="H21" s="333">
        <v>1819</v>
      </c>
      <c r="I21" s="393">
        <v>1806</v>
      </c>
      <c r="J21" s="393">
        <v>1818</v>
      </c>
      <c r="K21" s="393">
        <v>1823</v>
      </c>
      <c r="L21" s="393">
        <v>1817</v>
      </c>
      <c r="M21" s="572">
        <v>1814</v>
      </c>
      <c r="N21" s="585">
        <v>1816</v>
      </c>
      <c r="O21" s="585">
        <v>1820</v>
      </c>
      <c r="P21" s="366">
        <v>1813</v>
      </c>
      <c r="Q21" s="366">
        <v>1810</v>
      </c>
      <c r="R21" s="585">
        <v>1821</v>
      </c>
      <c r="S21" s="585">
        <v>1830</v>
      </c>
      <c r="T21" s="585">
        <v>1844</v>
      </c>
    </row>
    <row r="22" spans="1:20" ht="25.5" x14ac:dyDescent="0.25">
      <c r="A22" s="237" t="s">
        <v>61</v>
      </c>
      <c r="B22" s="239" t="s">
        <v>62</v>
      </c>
      <c r="C22" s="333" t="s">
        <v>1073</v>
      </c>
      <c r="D22" s="333" t="s">
        <v>1074</v>
      </c>
      <c r="E22" s="582">
        <v>1387</v>
      </c>
      <c r="F22" s="393">
        <v>1348</v>
      </c>
      <c r="G22" s="393">
        <v>1354</v>
      </c>
      <c r="H22" s="333">
        <v>1339</v>
      </c>
      <c r="I22" s="393">
        <v>1352</v>
      </c>
      <c r="J22" s="393">
        <v>1357</v>
      </c>
      <c r="K22" s="393">
        <v>1357</v>
      </c>
      <c r="L22" s="393">
        <v>1363</v>
      </c>
      <c r="M22" s="572">
        <v>1358</v>
      </c>
      <c r="N22" s="585">
        <v>1361</v>
      </c>
      <c r="O22" s="585">
        <v>1378</v>
      </c>
      <c r="P22" s="366">
        <v>1351</v>
      </c>
      <c r="Q22" s="366">
        <v>1336</v>
      </c>
      <c r="R22" s="585">
        <v>1341</v>
      </c>
      <c r="S22" s="585">
        <v>1342</v>
      </c>
      <c r="T22" s="585">
        <v>1407</v>
      </c>
    </row>
    <row r="23" spans="1:20" ht="51" x14ac:dyDescent="0.25">
      <c r="A23" s="237" t="s">
        <v>63</v>
      </c>
      <c r="B23" s="238" t="s">
        <v>64</v>
      </c>
      <c r="C23" s="333" t="s">
        <v>1075</v>
      </c>
      <c r="D23" s="333" t="s">
        <v>1076</v>
      </c>
      <c r="E23" s="582">
        <v>1719</v>
      </c>
      <c r="F23" s="393">
        <v>1690</v>
      </c>
      <c r="G23" s="393">
        <v>1682</v>
      </c>
      <c r="H23" s="333">
        <v>1691</v>
      </c>
      <c r="I23" s="393">
        <v>1690</v>
      </c>
      <c r="J23" s="393">
        <v>1658</v>
      </c>
      <c r="K23" s="393">
        <v>1678</v>
      </c>
      <c r="L23" s="393">
        <v>1683</v>
      </c>
      <c r="M23" s="572">
        <v>1695</v>
      </c>
      <c r="N23" s="585">
        <v>1671</v>
      </c>
      <c r="O23" s="585">
        <v>1676</v>
      </c>
      <c r="P23" s="366">
        <v>1711</v>
      </c>
      <c r="Q23" s="366">
        <v>1656</v>
      </c>
      <c r="R23" s="585">
        <v>1700</v>
      </c>
      <c r="S23" s="585">
        <v>1686</v>
      </c>
      <c r="T23" s="585">
        <v>1688</v>
      </c>
    </row>
    <row r="24" spans="1:20" ht="42" customHeight="1" x14ac:dyDescent="0.25">
      <c r="A24" s="146" t="s">
        <v>65</v>
      </c>
      <c r="B24" s="235" t="s">
        <v>66</v>
      </c>
      <c r="C24" s="333">
        <v>913</v>
      </c>
      <c r="D24" s="333">
        <v>885</v>
      </c>
      <c r="E24" s="582">
        <v>878</v>
      </c>
      <c r="F24" s="393">
        <v>901</v>
      </c>
      <c r="G24" s="393">
        <v>926</v>
      </c>
      <c r="H24" s="333">
        <v>921</v>
      </c>
      <c r="I24" s="393">
        <v>925</v>
      </c>
      <c r="J24" s="393">
        <v>917</v>
      </c>
      <c r="K24" s="393">
        <v>923</v>
      </c>
      <c r="L24" s="393">
        <v>920</v>
      </c>
      <c r="M24" s="572">
        <v>923</v>
      </c>
      <c r="N24" s="585">
        <v>926</v>
      </c>
      <c r="O24" s="585">
        <v>922</v>
      </c>
      <c r="P24" s="366">
        <v>950</v>
      </c>
      <c r="Q24" s="366">
        <v>933</v>
      </c>
      <c r="R24" s="585">
        <v>940</v>
      </c>
      <c r="S24" s="585">
        <v>919</v>
      </c>
      <c r="T24" s="585">
        <v>983</v>
      </c>
    </row>
    <row r="25" spans="1:20" ht="25.5" x14ac:dyDescent="0.25">
      <c r="A25" s="280" t="s">
        <v>67</v>
      </c>
      <c r="B25" s="356" t="s">
        <v>68</v>
      </c>
      <c r="C25" s="357" t="s">
        <v>1077</v>
      </c>
      <c r="D25" s="357" t="s">
        <v>1078</v>
      </c>
      <c r="E25" s="586">
        <v>1104</v>
      </c>
      <c r="F25" s="394">
        <v>1314</v>
      </c>
      <c r="G25" s="394">
        <v>1267</v>
      </c>
      <c r="H25" s="357">
        <v>1218</v>
      </c>
      <c r="I25" s="394">
        <v>1247</v>
      </c>
      <c r="J25" s="394">
        <v>1245</v>
      </c>
      <c r="K25" s="394">
        <v>1202</v>
      </c>
      <c r="L25" s="394">
        <v>1257</v>
      </c>
      <c r="M25" s="587">
        <v>1210</v>
      </c>
      <c r="N25" s="588">
        <v>1240</v>
      </c>
      <c r="O25" s="588">
        <v>1230</v>
      </c>
      <c r="P25" s="550">
        <v>1314</v>
      </c>
      <c r="Q25" s="550">
        <v>1298</v>
      </c>
      <c r="R25" s="588">
        <v>1459</v>
      </c>
      <c r="S25" s="867">
        <v>1424</v>
      </c>
      <c r="T25" s="867">
        <v>1414</v>
      </c>
    </row>
    <row r="26" spans="1:20" x14ac:dyDescent="0.25">
      <c r="H26" s="360"/>
      <c r="I26" s="361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R4"/>
    <mergeCell ref="S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>
      <selection activeCell="P12" sqref="P12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5" x14ac:dyDescent="0.25">
      <c r="A1" s="71" t="s">
        <v>960</v>
      </c>
      <c r="B1" s="85"/>
      <c r="C1" s="85"/>
      <c r="D1" s="85"/>
      <c r="E1" s="85"/>
      <c r="F1" s="85"/>
      <c r="G1" s="85"/>
      <c r="I1" s="85"/>
    </row>
    <row r="2" spans="1:25" x14ac:dyDescent="0.25">
      <c r="A2" s="52" t="s">
        <v>961</v>
      </c>
      <c r="B2" s="73"/>
      <c r="C2" s="73"/>
      <c r="D2" s="73"/>
      <c r="E2" s="73"/>
      <c r="F2" s="73"/>
      <c r="G2" s="73"/>
      <c r="I2" s="85"/>
    </row>
    <row r="3" spans="1:25" x14ac:dyDescent="0.25">
      <c r="B3" s="53"/>
      <c r="C3" s="73"/>
      <c r="D3" s="73"/>
      <c r="E3" s="73"/>
      <c r="F3" s="73"/>
      <c r="G3" s="73"/>
      <c r="T3" s="54" t="s">
        <v>29</v>
      </c>
    </row>
    <row r="4" spans="1:25" x14ac:dyDescent="0.25">
      <c r="A4" s="725"/>
      <c r="B4" s="726"/>
      <c r="C4" s="723">
        <v>2014</v>
      </c>
      <c r="D4" s="723">
        <v>2015</v>
      </c>
      <c r="E4" s="723">
        <v>2016</v>
      </c>
      <c r="F4" s="723">
        <v>2017</v>
      </c>
      <c r="G4" s="723">
        <v>2018</v>
      </c>
      <c r="H4" s="721">
        <v>2018</v>
      </c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868">
        <v>2019</v>
      </c>
      <c r="T4" s="722"/>
    </row>
    <row r="5" spans="1:25" ht="25.5" x14ac:dyDescent="0.25">
      <c r="A5" s="725"/>
      <c r="B5" s="726"/>
      <c r="C5" s="724"/>
      <c r="D5" s="724"/>
      <c r="E5" s="724"/>
      <c r="F5" s="724"/>
      <c r="G5" s="724"/>
      <c r="H5" s="589" t="s">
        <v>1080</v>
      </c>
      <c r="I5" s="589" t="s">
        <v>1081</v>
      </c>
      <c r="J5" s="589" t="s">
        <v>365</v>
      </c>
      <c r="K5" s="692" t="s">
        <v>366</v>
      </c>
      <c r="L5" s="692" t="s">
        <v>693</v>
      </c>
      <c r="M5" s="692" t="s">
        <v>723</v>
      </c>
      <c r="N5" s="692" t="s">
        <v>724</v>
      </c>
      <c r="O5" s="589" t="s">
        <v>555</v>
      </c>
      <c r="P5" s="589" t="s">
        <v>556</v>
      </c>
      <c r="Q5" s="589" t="s">
        <v>557</v>
      </c>
      <c r="R5" s="589" t="s">
        <v>558</v>
      </c>
      <c r="S5" s="589" t="s">
        <v>1079</v>
      </c>
      <c r="T5" s="589" t="s">
        <v>1080</v>
      </c>
    </row>
    <row r="6" spans="1:25" ht="26.25" customHeight="1" x14ac:dyDescent="0.25">
      <c r="A6" s="718" t="s">
        <v>30</v>
      </c>
      <c r="B6" s="718"/>
      <c r="C6" s="293">
        <v>825</v>
      </c>
      <c r="D6" s="293">
        <v>831</v>
      </c>
      <c r="E6" s="395">
        <v>836</v>
      </c>
      <c r="F6" s="395">
        <v>831</v>
      </c>
      <c r="G6" s="395">
        <v>857</v>
      </c>
      <c r="H6" s="397">
        <v>841</v>
      </c>
      <c r="I6" s="397">
        <v>840</v>
      </c>
      <c r="J6" s="498">
        <v>840</v>
      </c>
      <c r="K6" s="498">
        <v>847</v>
      </c>
      <c r="L6" s="498">
        <v>849</v>
      </c>
      <c r="M6" s="590">
        <v>848</v>
      </c>
      <c r="N6" s="591">
        <v>852</v>
      </c>
      <c r="O6" s="592">
        <v>881</v>
      </c>
      <c r="P6" s="558">
        <v>884</v>
      </c>
      <c r="Q6" s="558">
        <v>880</v>
      </c>
      <c r="R6" s="593">
        <v>891</v>
      </c>
      <c r="S6" s="593">
        <v>887</v>
      </c>
      <c r="T6" s="558">
        <v>896</v>
      </c>
    </row>
    <row r="7" spans="1:25" ht="38.25" x14ac:dyDescent="0.25">
      <c r="A7" s="237" t="s">
        <v>31</v>
      </c>
      <c r="B7" s="238" t="s">
        <v>32</v>
      </c>
      <c r="C7" s="293">
        <v>675</v>
      </c>
      <c r="D7" s="293">
        <v>682</v>
      </c>
      <c r="E7" s="395">
        <v>710</v>
      </c>
      <c r="F7" s="395">
        <v>725</v>
      </c>
      <c r="G7" s="395">
        <v>729</v>
      </c>
      <c r="H7" s="397">
        <v>716</v>
      </c>
      <c r="I7" s="397">
        <v>697</v>
      </c>
      <c r="J7" s="397">
        <v>716</v>
      </c>
      <c r="K7" s="397">
        <v>729</v>
      </c>
      <c r="L7" s="397">
        <v>739</v>
      </c>
      <c r="M7" s="594">
        <v>733</v>
      </c>
      <c r="N7" s="591">
        <v>734</v>
      </c>
      <c r="O7" s="591">
        <v>750</v>
      </c>
      <c r="P7" s="346">
        <v>735</v>
      </c>
      <c r="Q7" s="346">
        <v>743</v>
      </c>
      <c r="R7" s="593">
        <v>743</v>
      </c>
      <c r="S7" s="593">
        <v>739</v>
      </c>
      <c r="T7" s="346">
        <v>712</v>
      </c>
      <c r="Y7" s="480"/>
    </row>
    <row r="8" spans="1:25" ht="25.5" x14ac:dyDescent="0.25">
      <c r="A8" s="237" t="s">
        <v>33</v>
      </c>
      <c r="B8" s="238" t="s">
        <v>34</v>
      </c>
      <c r="C8" s="293" t="s">
        <v>730</v>
      </c>
      <c r="D8" s="293" t="s">
        <v>731</v>
      </c>
      <c r="E8" s="395">
        <v>1090</v>
      </c>
      <c r="F8" s="395">
        <v>1084</v>
      </c>
      <c r="G8" s="395">
        <v>1126</v>
      </c>
      <c r="H8" s="397">
        <v>1107</v>
      </c>
      <c r="I8" s="397">
        <v>1109</v>
      </c>
      <c r="J8" s="397">
        <v>1094</v>
      </c>
      <c r="K8" s="397">
        <v>1161</v>
      </c>
      <c r="L8" s="397">
        <v>1131</v>
      </c>
      <c r="M8" s="594">
        <v>1135</v>
      </c>
      <c r="N8" s="591">
        <v>1127</v>
      </c>
      <c r="O8" s="591">
        <v>1142</v>
      </c>
      <c r="P8" s="346">
        <v>1185</v>
      </c>
      <c r="Q8" s="346">
        <v>1120</v>
      </c>
      <c r="R8" s="593">
        <v>1138</v>
      </c>
      <c r="S8" s="593">
        <v>1156</v>
      </c>
      <c r="T8" s="346">
        <v>1160</v>
      </c>
    </row>
    <row r="9" spans="1:25" ht="25.5" x14ac:dyDescent="0.25">
      <c r="A9" s="237" t="s">
        <v>35</v>
      </c>
      <c r="B9" s="238" t="s">
        <v>36</v>
      </c>
      <c r="C9" s="293">
        <v>601</v>
      </c>
      <c r="D9" s="293">
        <v>612</v>
      </c>
      <c r="E9" s="395">
        <v>626</v>
      </c>
      <c r="F9" s="395">
        <v>638</v>
      </c>
      <c r="G9" s="395">
        <v>675</v>
      </c>
      <c r="H9" s="397">
        <v>653</v>
      </c>
      <c r="I9" s="397">
        <v>641</v>
      </c>
      <c r="J9" s="397">
        <v>660</v>
      </c>
      <c r="K9" s="397">
        <v>656</v>
      </c>
      <c r="L9" s="397">
        <v>667</v>
      </c>
      <c r="M9" s="594">
        <v>672</v>
      </c>
      <c r="N9" s="591">
        <v>670</v>
      </c>
      <c r="O9" s="591">
        <v>693</v>
      </c>
      <c r="P9" s="346">
        <v>703</v>
      </c>
      <c r="Q9" s="346">
        <v>707</v>
      </c>
      <c r="R9" s="593">
        <v>719</v>
      </c>
      <c r="S9" s="593">
        <v>719</v>
      </c>
      <c r="T9" s="346">
        <v>714</v>
      </c>
    </row>
    <row r="10" spans="1:25" ht="63.75" x14ac:dyDescent="0.25">
      <c r="A10" s="237" t="s">
        <v>37</v>
      </c>
      <c r="B10" s="238" t="s">
        <v>38</v>
      </c>
      <c r="C10" s="293" t="s">
        <v>732</v>
      </c>
      <c r="D10" s="293" t="s">
        <v>733</v>
      </c>
      <c r="E10" s="395">
        <v>1074</v>
      </c>
      <c r="F10" s="395">
        <v>1083</v>
      </c>
      <c r="G10" s="395">
        <v>1152</v>
      </c>
      <c r="H10" s="397">
        <v>1127</v>
      </c>
      <c r="I10" s="397">
        <v>1111</v>
      </c>
      <c r="J10" s="397">
        <v>1114</v>
      </c>
      <c r="K10" s="397">
        <v>1153</v>
      </c>
      <c r="L10" s="397">
        <v>1145</v>
      </c>
      <c r="M10" s="594">
        <v>1145</v>
      </c>
      <c r="N10" s="591">
        <v>1146</v>
      </c>
      <c r="O10" s="591">
        <v>1176</v>
      </c>
      <c r="P10" s="346">
        <v>1196</v>
      </c>
      <c r="Q10" s="346">
        <v>1185</v>
      </c>
      <c r="R10" s="593">
        <v>1196</v>
      </c>
      <c r="S10" s="593">
        <v>1218</v>
      </c>
      <c r="T10" s="346">
        <v>1224</v>
      </c>
    </row>
    <row r="11" spans="1:25" ht="89.25" x14ac:dyDescent="0.25">
      <c r="A11" s="237" t="s">
        <v>39</v>
      </c>
      <c r="B11" s="238" t="s">
        <v>40</v>
      </c>
      <c r="C11" s="293">
        <v>666</v>
      </c>
      <c r="D11" s="293">
        <v>679</v>
      </c>
      <c r="E11" s="395">
        <v>688</v>
      </c>
      <c r="F11" s="395">
        <v>696</v>
      </c>
      <c r="G11" s="395">
        <v>759</v>
      </c>
      <c r="H11" s="397">
        <v>731</v>
      </c>
      <c r="I11" s="397">
        <v>725</v>
      </c>
      <c r="J11" s="397">
        <v>736</v>
      </c>
      <c r="K11" s="397">
        <v>743</v>
      </c>
      <c r="L11" s="397">
        <v>750</v>
      </c>
      <c r="M11" s="594">
        <v>750</v>
      </c>
      <c r="N11" s="591">
        <v>754</v>
      </c>
      <c r="O11" s="591">
        <v>789</v>
      </c>
      <c r="P11" s="346">
        <v>803</v>
      </c>
      <c r="Q11" s="346">
        <v>798</v>
      </c>
      <c r="R11" s="593">
        <v>804</v>
      </c>
      <c r="S11" s="593">
        <v>798</v>
      </c>
      <c r="T11" s="346">
        <v>792</v>
      </c>
    </row>
    <row r="12" spans="1:25" ht="25.5" x14ac:dyDescent="0.25">
      <c r="A12" s="237" t="s">
        <v>41</v>
      </c>
      <c r="B12" s="238" t="s">
        <v>42</v>
      </c>
      <c r="C12" s="293">
        <v>531</v>
      </c>
      <c r="D12" s="293">
        <v>520</v>
      </c>
      <c r="E12" s="395">
        <v>537</v>
      </c>
      <c r="F12" s="395">
        <v>548</v>
      </c>
      <c r="G12" s="395">
        <v>580</v>
      </c>
      <c r="H12" s="397">
        <v>563</v>
      </c>
      <c r="I12" s="397">
        <v>551</v>
      </c>
      <c r="J12" s="397">
        <v>561</v>
      </c>
      <c r="K12" s="397">
        <v>558</v>
      </c>
      <c r="L12" s="397">
        <v>570</v>
      </c>
      <c r="M12" s="594">
        <v>561</v>
      </c>
      <c r="N12" s="591">
        <v>570</v>
      </c>
      <c r="O12" s="591">
        <v>613</v>
      </c>
      <c r="P12" s="346">
        <v>609</v>
      </c>
      <c r="Q12" s="346">
        <v>618</v>
      </c>
      <c r="R12" s="593">
        <v>625</v>
      </c>
      <c r="S12" s="593">
        <v>632</v>
      </c>
      <c r="T12" s="346">
        <v>617</v>
      </c>
    </row>
    <row r="13" spans="1:25" ht="63.75" x14ac:dyDescent="0.25">
      <c r="A13" s="237" t="s">
        <v>43</v>
      </c>
      <c r="B13" s="238" t="s">
        <v>44</v>
      </c>
      <c r="C13" s="293">
        <v>610</v>
      </c>
      <c r="D13" s="293">
        <v>602</v>
      </c>
      <c r="E13" s="395">
        <v>585</v>
      </c>
      <c r="F13" s="395">
        <v>589</v>
      </c>
      <c r="G13" s="395">
        <v>628</v>
      </c>
      <c r="H13" s="397">
        <v>612</v>
      </c>
      <c r="I13" s="397">
        <v>604</v>
      </c>
      <c r="J13" s="397">
        <v>607</v>
      </c>
      <c r="K13" s="397">
        <v>622</v>
      </c>
      <c r="L13" s="397">
        <v>620</v>
      </c>
      <c r="M13" s="594">
        <v>613</v>
      </c>
      <c r="N13" s="591">
        <v>621</v>
      </c>
      <c r="O13" s="591">
        <v>645</v>
      </c>
      <c r="P13" s="346">
        <v>672</v>
      </c>
      <c r="Q13" s="346">
        <v>661</v>
      </c>
      <c r="R13" s="593">
        <v>660</v>
      </c>
      <c r="S13" s="593">
        <v>653</v>
      </c>
      <c r="T13" s="346">
        <v>688</v>
      </c>
    </row>
    <row r="14" spans="1:25" ht="25.5" x14ac:dyDescent="0.25">
      <c r="A14" s="237" t="s">
        <v>45</v>
      </c>
      <c r="B14" s="238" t="s">
        <v>46</v>
      </c>
      <c r="C14" s="293">
        <v>618</v>
      </c>
      <c r="D14" s="293">
        <v>629</v>
      </c>
      <c r="E14" s="395">
        <v>626</v>
      </c>
      <c r="F14" s="395">
        <v>630</v>
      </c>
      <c r="G14" s="395">
        <v>652</v>
      </c>
      <c r="H14" s="397">
        <v>635</v>
      </c>
      <c r="I14" s="397">
        <v>629</v>
      </c>
      <c r="J14" s="397">
        <v>632</v>
      </c>
      <c r="K14" s="397">
        <v>636</v>
      </c>
      <c r="L14" s="397">
        <v>648</v>
      </c>
      <c r="M14" s="594">
        <v>640</v>
      </c>
      <c r="N14" s="591">
        <v>637</v>
      </c>
      <c r="O14" s="591">
        <v>677</v>
      </c>
      <c r="P14" s="346">
        <v>680</v>
      </c>
      <c r="Q14" s="346">
        <v>687</v>
      </c>
      <c r="R14" s="593">
        <v>690</v>
      </c>
      <c r="S14" s="593">
        <v>671</v>
      </c>
      <c r="T14" s="346">
        <v>683</v>
      </c>
    </row>
    <row r="15" spans="1:25" ht="63.75" x14ac:dyDescent="0.25">
      <c r="A15" s="237" t="s">
        <v>47</v>
      </c>
      <c r="B15" s="238" t="s">
        <v>48</v>
      </c>
      <c r="C15" s="293">
        <v>555</v>
      </c>
      <c r="D15" s="293">
        <v>581</v>
      </c>
      <c r="E15" s="395">
        <v>561</v>
      </c>
      <c r="F15" s="395">
        <v>562</v>
      </c>
      <c r="G15" s="395">
        <v>575</v>
      </c>
      <c r="H15" s="397">
        <v>572</v>
      </c>
      <c r="I15" s="397">
        <v>557</v>
      </c>
      <c r="J15" s="397">
        <v>557</v>
      </c>
      <c r="K15" s="397">
        <v>559</v>
      </c>
      <c r="L15" s="397">
        <v>559</v>
      </c>
      <c r="M15" s="594">
        <v>550</v>
      </c>
      <c r="N15" s="591">
        <v>548</v>
      </c>
      <c r="O15" s="591">
        <v>592</v>
      </c>
      <c r="P15" s="346">
        <v>594</v>
      </c>
      <c r="Q15" s="346">
        <v>599</v>
      </c>
      <c r="R15" s="593">
        <v>666</v>
      </c>
      <c r="S15" s="593">
        <v>618</v>
      </c>
      <c r="T15" s="346">
        <v>643</v>
      </c>
    </row>
    <row r="16" spans="1:25" ht="25.5" x14ac:dyDescent="0.25">
      <c r="A16" s="237" t="s">
        <v>49</v>
      </c>
      <c r="B16" s="238" t="s">
        <v>50</v>
      </c>
      <c r="C16" s="293" t="s">
        <v>735</v>
      </c>
      <c r="D16" s="293" t="s">
        <v>736</v>
      </c>
      <c r="E16" s="395">
        <v>1161</v>
      </c>
      <c r="F16" s="395">
        <v>1136</v>
      </c>
      <c r="G16" s="395">
        <v>1204</v>
      </c>
      <c r="H16" s="397">
        <v>1190</v>
      </c>
      <c r="I16" s="397">
        <v>1337</v>
      </c>
      <c r="J16" s="397">
        <v>1217</v>
      </c>
      <c r="K16" s="397">
        <v>1197</v>
      </c>
      <c r="L16" s="397">
        <v>1185</v>
      </c>
      <c r="M16" s="594">
        <v>1178</v>
      </c>
      <c r="N16" s="591">
        <v>1208</v>
      </c>
      <c r="O16" s="591">
        <v>1245</v>
      </c>
      <c r="P16" s="346">
        <v>1216</v>
      </c>
      <c r="Q16" s="346">
        <v>1204</v>
      </c>
      <c r="R16" s="593">
        <v>1239</v>
      </c>
      <c r="S16" s="593">
        <v>1255</v>
      </c>
      <c r="T16" s="346">
        <v>1262</v>
      </c>
    </row>
    <row r="17" spans="1:20" ht="38.25" x14ac:dyDescent="0.25">
      <c r="A17" s="237" t="s">
        <v>51</v>
      </c>
      <c r="B17" s="238" t="s">
        <v>52</v>
      </c>
      <c r="C17" s="293" t="s">
        <v>737</v>
      </c>
      <c r="D17" s="293" t="s">
        <v>738</v>
      </c>
      <c r="E17" s="395">
        <v>1269</v>
      </c>
      <c r="F17" s="395">
        <v>1321</v>
      </c>
      <c r="G17" s="395">
        <v>1369</v>
      </c>
      <c r="H17" s="397">
        <v>1354</v>
      </c>
      <c r="I17" s="397">
        <v>1363</v>
      </c>
      <c r="J17" s="397">
        <v>1352</v>
      </c>
      <c r="K17" s="397">
        <v>1313</v>
      </c>
      <c r="L17" s="397">
        <v>1345</v>
      </c>
      <c r="M17" s="594">
        <v>1351</v>
      </c>
      <c r="N17" s="591">
        <v>1444</v>
      </c>
      <c r="O17" s="591">
        <v>1421</v>
      </c>
      <c r="P17" s="346">
        <v>1359</v>
      </c>
      <c r="Q17" s="346">
        <v>1379</v>
      </c>
      <c r="R17" s="593">
        <v>1413</v>
      </c>
      <c r="S17" s="593">
        <v>1375</v>
      </c>
      <c r="T17" s="346">
        <v>1378</v>
      </c>
    </row>
    <row r="18" spans="1:20" ht="25.5" x14ac:dyDescent="0.25">
      <c r="A18" s="237" t="s">
        <v>53</v>
      </c>
      <c r="B18" s="238" t="s">
        <v>54</v>
      </c>
      <c r="C18" s="293">
        <v>723</v>
      </c>
      <c r="D18" s="293">
        <v>683</v>
      </c>
      <c r="E18" s="395">
        <v>679</v>
      </c>
      <c r="F18" s="395">
        <v>623</v>
      </c>
      <c r="G18" s="395">
        <v>646</v>
      </c>
      <c r="H18" s="397">
        <v>625</v>
      </c>
      <c r="I18" s="397">
        <v>619</v>
      </c>
      <c r="J18" s="397">
        <v>630</v>
      </c>
      <c r="K18" s="397">
        <v>632</v>
      </c>
      <c r="L18" s="397">
        <v>634</v>
      </c>
      <c r="M18" s="594">
        <v>613</v>
      </c>
      <c r="N18" s="591">
        <v>607</v>
      </c>
      <c r="O18" s="591">
        <v>651</v>
      </c>
      <c r="P18" s="346">
        <v>693</v>
      </c>
      <c r="Q18" s="346">
        <v>718</v>
      </c>
      <c r="R18" s="593">
        <v>722</v>
      </c>
      <c r="S18" s="593">
        <v>782</v>
      </c>
      <c r="T18" s="346">
        <v>737</v>
      </c>
    </row>
    <row r="19" spans="1:20" ht="51" x14ac:dyDescent="0.25">
      <c r="A19" s="237" t="s">
        <v>55</v>
      </c>
      <c r="B19" s="238" t="s">
        <v>56</v>
      </c>
      <c r="C19" s="293">
        <v>817</v>
      </c>
      <c r="D19" s="293">
        <v>772</v>
      </c>
      <c r="E19" s="395">
        <v>794</v>
      </c>
      <c r="F19" s="395">
        <v>896</v>
      </c>
      <c r="G19" s="395">
        <v>901</v>
      </c>
      <c r="H19" s="397">
        <v>894</v>
      </c>
      <c r="I19" s="397">
        <v>869</v>
      </c>
      <c r="J19" s="397">
        <v>882</v>
      </c>
      <c r="K19" s="397">
        <v>878</v>
      </c>
      <c r="L19" s="397">
        <v>887</v>
      </c>
      <c r="M19" s="594">
        <v>906</v>
      </c>
      <c r="N19" s="591">
        <v>890</v>
      </c>
      <c r="O19" s="591">
        <v>916</v>
      </c>
      <c r="P19" s="346">
        <v>911</v>
      </c>
      <c r="Q19" s="346">
        <v>922</v>
      </c>
      <c r="R19" s="593">
        <v>956</v>
      </c>
      <c r="S19" s="593">
        <v>911</v>
      </c>
      <c r="T19" s="346">
        <v>909</v>
      </c>
    </row>
    <row r="20" spans="1:20" ht="51" x14ac:dyDescent="0.25">
      <c r="A20" s="237" t="s">
        <v>57</v>
      </c>
      <c r="B20" s="238" t="s">
        <v>58</v>
      </c>
      <c r="C20" s="293">
        <v>483</v>
      </c>
      <c r="D20" s="293">
        <v>515</v>
      </c>
      <c r="E20" s="395">
        <v>518</v>
      </c>
      <c r="F20" s="395">
        <v>552</v>
      </c>
      <c r="G20" s="395">
        <v>581</v>
      </c>
      <c r="H20" s="397">
        <v>556</v>
      </c>
      <c r="I20" s="397">
        <v>569</v>
      </c>
      <c r="J20" s="397">
        <v>566</v>
      </c>
      <c r="K20" s="397">
        <v>572</v>
      </c>
      <c r="L20" s="397">
        <v>569</v>
      </c>
      <c r="M20" s="594">
        <v>579</v>
      </c>
      <c r="N20" s="591">
        <v>571</v>
      </c>
      <c r="O20" s="591">
        <v>589</v>
      </c>
      <c r="P20" s="346">
        <v>609</v>
      </c>
      <c r="Q20" s="346">
        <v>617</v>
      </c>
      <c r="R20" s="593">
        <v>625</v>
      </c>
      <c r="S20" s="593">
        <v>624</v>
      </c>
      <c r="T20" s="346">
        <v>678</v>
      </c>
    </row>
    <row r="21" spans="1:20" ht="51" x14ac:dyDescent="0.25">
      <c r="A21" s="237" t="s">
        <v>59</v>
      </c>
      <c r="B21" s="238" t="s">
        <v>60</v>
      </c>
      <c r="C21" s="293" t="s">
        <v>734</v>
      </c>
      <c r="D21" s="293" t="s">
        <v>739</v>
      </c>
      <c r="E21" s="395">
        <v>1115</v>
      </c>
      <c r="F21" s="395">
        <v>1098</v>
      </c>
      <c r="G21" s="395">
        <v>1126</v>
      </c>
      <c r="H21" s="397">
        <v>1117</v>
      </c>
      <c r="I21" s="397">
        <v>1110</v>
      </c>
      <c r="J21" s="397">
        <v>1117</v>
      </c>
      <c r="K21" s="397">
        <v>1119</v>
      </c>
      <c r="L21" s="397">
        <v>1116</v>
      </c>
      <c r="M21" s="594">
        <v>1112</v>
      </c>
      <c r="N21" s="591">
        <v>1116</v>
      </c>
      <c r="O21" s="591">
        <v>1154</v>
      </c>
      <c r="P21" s="346">
        <v>1146</v>
      </c>
      <c r="Q21" s="346">
        <v>1145</v>
      </c>
      <c r="R21" s="593">
        <v>1152</v>
      </c>
      <c r="S21" s="593">
        <v>1157</v>
      </c>
      <c r="T21" s="346">
        <v>1164</v>
      </c>
    </row>
    <row r="22" spans="1:20" ht="25.5" x14ac:dyDescent="0.25">
      <c r="A22" s="237" t="s">
        <v>61</v>
      </c>
      <c r="B22" s="239" t="s">
        <v>62</v>
      </c>
      <c r="C22" s="293">
        <v>843</v>
      </c>
      <c r="D22" s="293">
        <v>851</v>
      </c>
      <c r="E22" s="395">
        <v>855</v>
      </c>
      <c r="F22" s="395">
        <v>833</v>
      </c>
      <c r="G22" s="395">
        <v>846</v>
      </c>
      <c r="H22" s="397">
        <v>828</v>
      </c>
      <c r="I22" s="397">
        <v>837</v>
      </c>
      <c r="J22" s="397">
        <v>840</v>
      </c>
      <c r="K22" s="397">
        <v>839</v>
      </c>
      <c r="L22" s="397">
        <v>843</v>
      </c>
      <c r="M22" s="594">
        <v>841</v>
      </c>
      <c r="N22" s="591">
        <v>844</v>
      </c>
      <c r="O22" s="591">
        <v>881</v>
      </c>
      <c r="P22" s="346">
        <v>860</v>
      </c>
      <c r="Q22" s="346">
        <v>847</v>
      </c>
      <c r="R22" s="593">
        <v>849</v>
      </c>
      <c r="S22" s="593">
        <v>848</v>
      </c>
      <c r="T22" s="346">
        <v>886</v>
      </c>
    </row>
    <row r="23" spans="1:20" ht="51" x14ac:dyDescent="0.25">
      <c r="A23" s="237" t="s">
        <v>63</v>
      </c>
      <c r="B23" s="238" t="s">
        <v>64</v>
      </c>
      <c r="C23" s="293" t="s">
        <v>740</v>
      </c>
      <c r="D23" s="293" t="s">
        <v>741</v>
      </c>
      <c r="E23" s="395">
        <v>1059</v>
      </c>
      <c r="F23" s="395">
        <v>1041</v>
      </c>
      <c r="G23" s="395">
        <v>1047</v>
      </c>
      <c r="H23" s="397">
        <v>1043</v>
      </c>
      <c r="I23" s="397">
        <v>1042</v>
      </c>
      <c r="J23" s="397">
        <v>1023</v>
      </c>
      <c r="K23" s="397">
        <v>1035</v>
      </c>
      <c r="L23" s="397">
        <v>1039</v>
      </c>
      <c r="M23" s="594">
        <v>1046</v>
      </c>
      <c r="N23" s="591">
        <v>1034</v>
      </c>
      <c r="O23" s="591">
        <v>1055</v>
      </c>
      <c r="P23" s="346">
        <v>1082</v>
      </c>
      <c r="Q23" s="346">
        <v>1052</v>
      </c>
      <c r="R23" s="593">
        <v>1079</v>
      </c>
      <c r="S23" s="593">
        <v>1070</v>
      </c>
      <c r="T23" s="346">
        <v>1071</v>
      </c>
    </row>
    <row r="24" spans="1:20" ht="25.5" x14ac:dyDescent="0.25">
      <c r="A24" s="237" t="s">
        <v>65</v>
      </c>
      <c r="B24" s="238" t="s">
        <v>66</v>
      </c>
      <c r="C24" s="293">
        <v>566</v>
      </c>
      <c r="D24" s="293">
        <v>551</v>
      </c>
      <c r="E24" s="395">
        <v>548</v>
      </c>
      <c r="F24" s="395">
        <v>564</v>
      </c>
      <c r="G24" s="395">
        <v>588</v>
      </c>
      <c r="H24" s="397">
        <v>577</v>
      </c>
      <c r="I24" s="397">
        <v>579</v>
      </c>
      <c r="J24" s="397">
        <v>573</v>
      </c>
      <c r="K24" s="397">
        <v>575</v>
      </c>
      <c r="L24" s="397">
        <v>577</v>
      </c>
      <c r="M24" s="594">
        <v>580</v>
      </c>
      <c r="N24" s="591">
        <v>580</v>
      </c>
      <c r="O24" s="591">
        <v>601</v>
      </c>
      <c r="P24" s="346">
        <v>620</v>
      </c>
      <c r="Q24" s="346">
        <v>608</v>
      </c>
      <c r="R24" s="593">
        <v>611</v>
      </c>
      <c r="S24" s="593">
        <v>599</v>
      </c>
      <c r="T24" s="346">
        <v>640</v>
      </c>
    </row>
    <row r="25" spans="1:20" ht="25.5" x14ac:dyDescent="0.25">
      <c r="A25" s="280" t="s">
        <v>67</v>
      </c>
      <c r="B25" s="331" t="s">
        <v>68</v>
      </c>
      <c r="C25" s="332">
        <v>703</v>
      </c>
      <c r="D25" s="332">
        <v>695</v>
      </c>
      <c r="E25" s="396">
        <v>685</v>
      </c>
      <c r="F25" s="396">
        <v>813</v>
      </c>
      <c r="G25" s="396">
        <v>797</v>
      </c>
      <c r="H25" s="398">
        <v>756</v>
      </c>
      <c r="I25" s="398">
        <v>774</v>
      </c>
      <c r="J25" s="398">
        <v>773</v>
      </c>
      <c r="K25" s="398">
        <v>747</v>
      </c>
      <c r="L25" s="398">
        <v>782</v>
      </c>
      <c r="M25" s="595">
        <v>758</v>
      </c>
      <c r="N25" s="596">
        <v>770</v>
      </c>
      <c r="O25" s="596">
        <v>789</v>
      </c>
      <c r="P25" s="559">
        <v>848</v>
      </c>
      <c r="Q25" s="559">
        <v>838</v>
      </c>
      <c r="R25" s="654">
        <v>927</v>
      </c>
      <c r="S25" s="654">
        <v>909</v>
      </c>
      <c r="T25" s="559">
        <v>903</v>
      </c>
    </row>
  </sheetData>
  <mergeCells count="9">
    <mergeCell ref="F4:F5"/>
    <mergeCell ref="G4:G5"/>
    <mergeCell ref="A6:B6"/>
    <mergeCell ref="A4:B5"/>
    <mergeCell ref="C4:C5"/>
    <mergeCell ref="D4:D5"/>
    <mergeCell ref="E4:E5"/>
    <mergeCell ref="H4:R4"/>
    <mergeCell ref="S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E30" sqref="E30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962</v>
      </c>
      <c r="B1" s="85"/>
      <c r="C1" s="85"/>
      <c r="D1" s="85"/>
      <c r="E1" s="93"/>
      <c r="F1" s="93"/>
      <c r="G1" s="93"/>
    </row>
    <row r="2" spans="1:12" x14ac:dyDescent="0.25">
      <c r="A2" s="76" t="s">
        <v>963</v>
      </c>
      <c r="B2" s="85"/>
      <c r="C2" s="85"/>
      <c r="D2" s="85"/>
      <c r="E2" s="93"/>
      <c r="F2" s="93"/>
      <c r="G2" s="93"/>
    </row>
    <row r="3" spans="1:12" x14ac:dyDescent="0.25">
      <c r="A3" s="727"/>
      <c r="B3" s="728" t="s">
        <v>69</v>
      </c>
      <c r="C3" s="728"/>
      <c r="D3" s="728"/>
      <c r="E3" s="728" t="s">
        <v>70</v>
      </c>
      <c r="F3" s="728"/>
      <c r="G3" s="729"/>
    </row>
    <row r="4" spans="1:12" x14ac:dyDescent="0.25">
      <c r="A4" s="727"/>
      <c r="B4" s="730" t="s">
        <v>71</v>
      </c>
      <c r="C4" s="730"/>
      <c r="D4" s="730"/>
      <c r="E4" s="730" t="s">
        <v>72</v>
      </c>
      <c r="F4" s="730"/>
      <c r="G4" s="731"/>
    </row>
    <row r="5" spans="1:12" ht="51" x14ac:dyDescent="0.25">
      <c r="A5" s="727"/>
      <c r="B5" s="651" t="s">
        <v>1124</v>
      </c>
      <c r="C5" s="651" t="s">
        <v>1125</v>
      </c>
      <c r="D5" s="655" t="s">
        <v>1126</v>
      </c>
      <c r="E5" s="651" t="s">
        <v>1124</v>
      </c>
      <c r="F5" s="651" t="s">
        <v>1125</v>
      </c>
      <c r="G5" s="656" t="s">
        <v>1126</v>
      </c>
    </row>
    <row r="6" spans="1:12" x14ac:dyDescent="0.25">
      <c r="A6" s="652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78" t="s">
        <v>380</v>
      </c>
      <c r="B7" s="598">
        <v>101.9</v>
      </c>
      <c r="C7" s="598">
        <v>99.3</v>
      </c>
      <c r="D7" s="597">
        <v>98.203235648308876</v>
      </c>
      <c r="E7" s="598">
        <v>100.7</v>
      </c>
      <c r="F7" s="597">
        <v>98.5</v>
      </c>
      <c r="G7" s="108">
        <v>97.750099417096919</v>
      </c>
      <c r="J7" s="399"/>
      <c r="L7" s="92"/>
    </row>
    <row r="8" spans="1:12" x14ac:dyDescent="0.25">
      <c r="A8" s="578" t="s">
        <v>370</v>
      </c>
      <c r="B8" s="597">
        <v>99.8</v>
      </c>
      <c r="C8" s="597">
        <v>101.4</v>
      </c>
      <c r="D8" s="597">
        <v>98.003748900360051</v>
      </c>
      <c r="E8" s="597">
        <v>99.4</v>
      </c>
      <c r="F8" s="597">
        <v>100.4</v>
      </c>
      <c r="G8" s="597">
        <v>97.158097400904481</v>
      </c>
      <c r="J8" s="399"/>
    </row>
    <row r="9" spans="1:12" x14ac:dyDescent="0.25">
      <c r="A9" s="578" t="s">
        <v>580</v>
      </c>
      <c r="B9" s="597">
        <v>100</v>
      </c>
      <c r="C9" s="597">
        <v>102.2</v>
      </c>
      <c r="D9" s="597">
        <v>98.01946574469568</v>
      </c>
      <c r="E9" s="597">
        <v>101.1</v>
      </c>
      <c r="F9" s="597">
        <v>101.1</v>
      </c>
      <c r="G9" s="597">
        <v>98.207763777104589</v>
      </c>
      <c r="J9" s="399"/>
    </row>
    <row r="10" spans="1:12" x14ac:dyDescent="0.25">
      <c r="A10" s="579" t="s">
        <v>372</v>
      </c>
      <c r="B10" s="599">
        <v>100.8</v>
      </c>
      <c r="C10" s="599">
        <v>101.1</v>
      </c>
      <c r="D10" s="599">
        <v>98.842187993971265</v>
      </c>
      <c r="E10" s="599">
        <v>100.6</v>
      </c>
      <c r="F10" s="599">
        <v>99.7</v>
      </c>
      <c r="G10" s="599">
        <v>98.856783412582118</v>
      </c>
      <c r="J10" s="399"/>
    </row>
    <row r="11" spans="1:12" x14ac:dyDescent="0.25">
      <c r="A11" s="578" t="s">
        <v>373</v>
      </c>
      <c r="B11" s="599">
        <v>100.3</v>
      </c>
      <c r="C11" s="600">
        <v>102.5</v>
      </c>
      <c r="D11" s="600">
        <v>99.093359602507206</v>
      </c>
      <c r="E11" s="600">
        <v>100.5</v>
      </c>
      <c r="F11" s="600">
        <v>100.9</v>
      </c>
      <c r="G11" s="600">
        <v>99.332860805703632</v>
      </c>
      <c r="J11" s="399"/>
    </row>
    <row r="12" spans="1:12" x14ac:dyDescent="0.25">
      <c r="A12" s="578" t="s">
        <v>630</v>
      </c>
      <c r="B12" s="599">
        <v>99.9</v>
      </c>
      <c r="C12" s="600">
        <v>102.2</v>
      </c>
      <c r="D12" s="600">
        <v>99.022368184250368</v>
      </c>
      <c r="E12" s="600">
        <v>100.5</v>
      </c>
      <c r="F12" s="600">
        <v>100.7</v>
      </c>
      <c r="G12" s="600">
        <v>99.830473305344128</v>
      </c>
      <c r="J12" s="399"/>
    </row>
    <row r="13" spans="1:12" x14ac:dyDescent="0.25">
      <c r="A13" s="2" t="s">
        <v>637</v>
      </c>
      <c r="B13" s="2">
        <v>100.4</v>
      </c>
      <c r="C13" s="2">
        <v>102.4</v>
      </c>
      <c r="D13" s="108">
        <v>99.45064658892548</v>
      </c>
      <c r="E13" s="2">
        <v>100.4</v>
      </c>
      <c r="F13" s="2">
        <v>100.8</v>
      </c>
      <c r="G13" s="108">
        <v>100.29536160223338</v>
      </c>
      <c r="J13" s="399"/>
    </row>
    <row r="14" spans="1:12" s="59" customFormat="1" x14ac:dyDescent="0.25">
      <c r="A14" s="578" t="s">
        <v>376</v>
      </c>
      <c r="B14" s="2">
        <v>103.4</v>
      </c>
      <c r="C14" s="2">
        <v>106.2</v>
      </c>
      <c r="D14" s="108">
        <v>102.83918624229646</v>
      </c>
      <c r="E14" s="2">
        <v>103.1</v>
      </c>
      <c r="F14" s="2">
        <v>104.5</v>
      </c>
      <c r="G14" s="108">
        <v>103.43082597295765</v>
      </c>
      <c r="J14" s="399"/>
      <c r="L14" s="92"/>
    </row>
    <row r="15" spans="1:12" x14ac:dyDescent="0.25">
      <c r="A15" s="578" t="s">
        <v>377</v>
      </c>
      <c r="B15" s="601">
        <v>100.3</v>
      </c>
      <c r="C15" s="601">
        <v>106.4</v>
      </c>
      <c r="D15" s="601">
        <v>103.17282907918835</v>
      </c>
      <c r="E15" s="601">
        <v>99</v>
      </c>
      <c r="F15" s="601">
        <v>104.7</v>
      </c>
      <c r="G15" s="601">
        <v>102.39237196681707</v>
      </c>
      <c r="J15" s="399"/>
    </row>
    <row r="16" spans="1:12" s="59" customFormat="1" x14ac:dyDescent="0.25">
      <c r="A16" s="578" t="s">
        <v>378</v>
      </c>
      <c r="B16" s="2">
        <v>99.5</v>
      </c>
      <c r="C16" s="2">
        <v>105.7</v>
      </c>
      <c r="D16" s="108">
        <v>102.67021559145191</v>
      </c>
      <c r="E16" s="2">
        <v>99.5</v>
      </c>
      <c r="F16" s="108">
        <v>104</v>
      </c>
      <c r="G16" s="108">
        <v>101.87108190898219</v>
      </c>
      <c r="J16" s="399"/>
      <c r="L16" s="92"/>
    </row>
    <row r="17" spans="1:7" s="59" customFormat="1" x14ac:dyDescent="0.25">
      <c r="A17" s="579" t="s">
        <v>379</v>
      </c>
      <c r="B17" s="2">
        <v>101.3</v>
      </c>
      <c r="C17" s="2">
        <v>106.7</v>
      </c>
      <c r="D17" s="108">
        <v>103.98985111394599</v>
      </c>
      <c r="E17" s="2">
        <v>101.6</v>
      </c>
      <c r="F17" s="2">
        <v>105.2</v>
      </c>
      <c r="G17" s="108">
        <v>103.48339772404682</v>
      </c>
    </row>
    <row r="18" spans="1:7" x14ac:dyDescent="0.25">
      <c r="A18" s="693">
        <v>2019</v>
      </c>
      <c r="B18" s="2"/>
      <c r="C18" s="2"/>
      <c r="D18" s="108"/>
      <c r="E18" s="2"/>
      <c r="F18" s="2"/>
      <c r="G18" s="108"/>
    </row>
    <row r="19" spans="1:7" x14ac:dyDescent="0.25">
      <c r="A19" s="579" t="s">
        <v>364</v>
      </c>
      <c r="B19" s="2">
        <v>99.6</v>
      </c>
      <c r="C19" s="2">
        <v>107.5</v>
      </c>
      <c r="D19" s="2">
        <v>103.6</v>
      </c>
      <c r="E19" s="2">
        <v>99.4</v>
      </c>
      <c r="F19" s="597">
        <v>106</v>
      </c>
      <c r="G19" s="2">
        <v>102.9</v>
      </c>
    </row>
    <row r="20" spans="1:7" x14ac:dyDescent="0.25">
      <c r="A20" s="502" t="s">
        <v>380</v>
      </c>
      <c r="B20" s="553">
        <v>101</v>
      </c>
      <c r="C20" s="553">
        <v>106.5</v>
      </c>
      <c r="D20" s="553">
        <v>104.6</v>
      </c>
      <c r="E20" s="869">
        <v>100.5</v>
      </c>
      <c r="F20" s="553">
        <v>105.7</v>
      </c>
      <c r="G20" s="553">
        <v>103.4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G26" sqref="G26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793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794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32"/>
      <c r="B4" s="733">
        <v>2017</v>
      </c>
      <c r="C4" s="734"/>
      <c r="D4" s="734"/>
      <c r="E4" s="735"/>
      <c r="F4" s="733" t="s">
        <v>1012</v>
      </c>
      <c r="G4" s="734"/>
      <c r="H4" s="734"/>
      <c r="I4" s="735"/>
      <c r="J4" s="519"/>
      <c r="K4" s="55"/>
      <c r="L4" s="55"/>
      <c r="M4" s="55"/>
      <c r="N4" s="55"/>
    </row>
    <row r="5" spans="1:14" x14ac:dyDescent="0.25">
      <c r="A5" s="732"/>
      <c r="B5" s="540" t="s">
        <v>15</v>
      </c>
      <c r="C5" s="540" t="s">
        <v>16</v>
      </c>
      <c r="D5" s="540" t="s">
        <v>17</v>
      </c>
      <c r="E5" s="540" t="s">
        <v>18</v>
      </c>
      <c r="F5" s="540" t="s">
        <v>15</v>
      </c>
      <c r="G5" s="540" t="s">
        <v>16</v>
      </c>
      <c r="H5" s="540" t="s">
        <v>17</v>
      </c>
      <c r="I5" s="540" t="s">
        <v>18</v>
      </c>
      <c r="J5" s="220"/>
      <c r="K5" s="55"/>
      <c r="L5" s="55"/>
      <c r="M5" s="55"/>
    </row>
    <row r="6" spans="1:14" ht="15" customHeight="1" x14ac:dyDescent="0.25">
      <c r="A6" s="338" t="s">
        <v>89</v>
      </c>
      <c r="B6" s="870">
        <v>191583.61180297454</v>
      </c>
      <c r="C6" s="871">
        <v>203909.01059494104</v>
      </c>
      <c r="D6" s="562">
        <v>226292.12906258175</v>
      </c>
      <c r="E6" s="562">
        <v>221941.38855831517</v>
      </c>
      <c r="F6" s="562">
        <v>207586</v>
      </c>
      <c r="G6" s="872">
        <v>222863</v>
      </c>
      <c r="H6" s="872">
        <v>250082</v>
      </c>
      <c r="I6" s="873">
        <v>247222</v>
      </c>
      <c r="J6" s="336" t="s">
        <v>89</v>
      </c>
      <c r="K6" s="55"/>
      <c r="L6" s="55"/>
      <c r="M6" s="55"/>
    </row>
    <row r="7" spans="1:14" ht="15" customHeight="1" x14ac:dyDescent="0.25">
      <c r="A7" s="267" t="s">
        <v>90</v>
      </c>
      <c r="B7" s="874">
        <v>446506.16478559643</v>
      </c>
      <c r="C7" s="561">
        <v>468530.9538750503</v>
      </c>
      <c r="D7" s="561">
        <v>504937.28182331054</v>
      </c>
      <c r="E7" s="561">
        <v>524140.76332753873</v>
      </c>
      <c r="F7" s="561">
        <v>473542</v>
      </c>
      <c r="G7" s="563">
        <v>475020</v>
      </c>
      <c r="H7" s="563">
        <v>526432</v>
      </c>
      <c r="I7" s="875">
        <v>542481</v>
      </c>
      <c r="J7" s="337" t="s">
        <v>90</v>
      </c>
      <c r="K7" s="55"/>
      <c r="L7" s="55"/>
      <c r="M7" s="55"/>
    </row>
    <row r="8" spans="1:14" ht="15" customHeight="1" x14ac:dyDescent="0.25">
      <c r="A8" s="267" t="s">
        <v>91</v>
      </c>
      <c r="B8" s="876">
        <v>245045.60374001868</v>
      </c>
      <c r="C8" s="520">
        <v>281601.81882984971</v>
      </c>
      <c r="D8" s="520">
        <v>303895.77254901826</v>
      </c>
      <c r="E8" s="520">
        <v>305041.16076315811</v>
      </c>
      <c r="F8" s="520">
        <v>249407</v>
      </c>
      <c r="G8" s="564">
        <v>282266</v>
      </c>
      <c r="H8" s="564">
        <v>298094</v>
      </c>
      <c r="I8" s="877">
        <v>318536</v>
      </c>
      <c r="J8" s="337" t="s">
        <v>92</v>
      </c>
      <c r="K8" s="55"/>
      <c r="L8" s="55"/>
      <c r="M8" s="55"/>
    </row>
    <row r="9" spans="1:14" ht="15" customHeight="1" x14ac:dyDescent="0.25">
      <c r="A9" s="267" t="s">
        <v>93</v>
      </c>
      <c r="B9" s="876">
        <v>80717.566520487308</v>
      </c>
      <c r="C9" s="520">
        <v>130617.975355478</v>
      </c>
      <c r="D9" s="520">
        <v>145502.28360671876</v>
      </c>
      <c r="E9" s="520">
        <v>173164.17451731593</v>
      </c>
      <c r="F9" s="520">
        <v>88597</v>
      </c>
      <c r="G9" s="564">
        <v>140736</v>
      </c>
      <c r="H9" s="564">
        <v>154400</v>
      </c>
      <c r="I9" s="877">
        <v>182362</v>
      </c>
      <c r="J9" s="337" t="s">
        <v>93</v>
      </c>
      <c r="K9" s="55"/>
      <c r="L9" s="55"/>
      <c r="M9" s="55"/>
    </row>
    <row r="10" spans="1:14" ht="15" customHeight="1" x14ac:dyDescent="0.25">
      <c r="A10" s="267" t="s">
        <v>94</v>
      </c>
      <c r="B10" s="876">
        <v>354810.35781219497</v>
      </c>
      <c r="C10" s="520">
        <v>418605.75860504515</v>
      </c>
      <c r="D10" s="520">
        <v>460739.9009545843</v>
      </c>
      <c r="E10" s="520">
        <v>430878.75287070201</v>
      </c>
      <c r="F10" s="520">
        <v>375907</v>
      </c>
      <c r="G10" s="564">
        <v>450370</v>
      </c>
      <c r="H10" s="564">
        <v>497886</v>
      </c>
      <c r="I10" s="877">
        <v>458636</v>
      </c>
      <c r="J10" s="337" t="s">
        <v>94</v>
      </c>
      <c r="K10" s="55"/>
      <c r="L10" s="55"/>
      <c r="M10" s="55"/>
    </row>
    <row r="11" spans="1:14" ht="15" customHeight="1" x14ac:dyDescent="0.25">
      <c r="A11" s="267" t="s">
        <v>95</v>
      </c>
      <c r="B11" s="876">
        <v>108429.33425100305</v>
      </c>
      <c r="C11" s="520">
        <v>119038.79701007431</v>
      </c>
      <c r="D11" s="520">
        <v>120575.64417925582</v>
      </c>
      <c r="E11" s="520">
        <v>113309.64903294145</v>
      </c>
      <c r="F11" s="520">
        <v>110562</v>
      </c>
      <c r="G11" s="564">
        <v>121092</v>
      </c>
      <c r="H11" s="564">
        <v>121456</v>
      </c>
      <c r="I11" s="877">
        <v>113730</v>
      </c>
      <c r="J11" s="337" t="s">
        <v>95</v>
      </c>
      <c r="K11" s="55"/>
      <c r="L11" s="55"/>
      <c r="M11" s="55"/>
    </row>
    <row r="12" spans="1:14" ht="15" customHeight="1" x14ac:dyDescent="0.25">
      <c r="A12" s="267" t="s">
        <v>96</v>
      </c>
      <c r="B12" s="876">
        <v>79016.095497794449</v>
      </c>
      <c r="C12" s="520">
        <v>82863.769709875705</v>
      </c>
      <c r="D12" s="520">
        <v>84954.307830528982</v>
      </c>
      <c r="E12" s="520">
        <v>85313.826961800834</v>
      </c>
      <c r="F12" s="520">
        <v>83207</v>
      </c>
      <c r="G12" s="564">
        <v>89653</v>
      </c>
      <c r="H12" s="564">
        <v>91245</v>
      </c>
      <c r="I12" s="877">
        <v>89745</v>
      </c>
      <c r="J12" s="337" t="s">
        <v>96</v>
      </c>
      <c r="K12" s="55"/>
      <c r="L12" s="55"/>
      <c r="M12" s="55"/>
    </row>
    <row r="13" spans="1:14" ht="15" customHeight="1" x14ac:dyDescent="0.25">
      <c r="A13" s="267" t="s">
        <v>97</v>
      </c>
      <c r="B13" s="876">
        <v>106810.38482347125</v>
      </c>
      <c r="C13" s="520">
        <v>106693.37802233757</v>
      </c>
      <c r="D13" s="520">
        <v>107125.2893046141</v>
      </c>
      <c r="E13" s="520">
        <v>108966.41397965484</v>
      </c>
      <c r="F13" s="520">
        <v>109262</v>
      </c>
      <c r="G13" s="564">
        <v>110172</v>
      </c>
      <c r="H13" s="564">
        <v>110489</v>
      </c>
      <c r="I13" s="877">
        <v>112143</v>
      </c>
      <c r="J13" s="337" t="s">
        <v>97</v>
      </c>
      <c r="K13" s="55"/>
      <c r="L13" s="55"/>
      <c r="M13" s="55"/>
    </row>
    <row r="14" spans="1:14" ht="15" customHeight="1" x14ac:dyDescent="0.25">
      <c r="A14" s="267" t="s">
        <v>98</v>
      </c>
      <c r="B14" s="876">
        <v>75172.972221772216</v>
      </c>
      <c r="C14" s="520">
        <v>76420.505275883363</v>
      </c>
      <c r="D14" s="520">
        <v>77926.693247925839</v>
      </c>
      <c r="E14" s="520">
        <v>79037.254436055606</v>
      </c>
      <c r="F14" s="520">
        <v>76375</v>
      </c>
      <c r="G14" s="564">
        <v>78969</v>
      </c>
      <c r="H14" s="564">
        <v>80344</v>
      </c>
      <c r="I14" s="877">
        <v>81198</v>
      </c>
      <c r="J14" s="337" t="s">
        <v>98</v>
      </c>
      <c r="K14" s="55"/>
      <c r="L14" s="55"/>
      <c r="M14" s="55"/>
    </row>
    <row r="15" spans="1:14" ht="15" customHeight="1" x14ac:dyDescent="0.25">
      <c r="A15" s="267" t="s">
        <v>99</v>
      </c>
      <c r="B15" s="878">
        <v>432711.95935293986</v>
      </c>
      <c r="C15" s="521">
        <v>425588.14513968059</v>
      </c>
      <c r="D15" s="521">
        <v>445333.31059012329</v>
      </c>
      <c r="E15" s="521">
        <v>436955.64348812104</v>
      </c>
      <c r="F15" s="521">
        <v>436900</v>
      </c>
      <c r="G15" s="565">
        <v>442199</v>
      </c>
      <c r="H15" s="565">
        <v>456754</v>
      </c>
      <c r="I15" s="877">
        <v>454193</v>
      </c>
      <c r="J15" s="337" t="s">
        <v>99</v>
      </c>
      <c r="K15" s="55"/>
      <c r="L15" s="55"/>
      <c r="M15" s="55"/>
    </row>
    <row r="16" spans="1:14" ht="15" customHeight="1" x14ac:dyDescent="0.25">
      <c r="A16" s="267" t="s">
        <v>100</v>
      </c>
      <c r="B16" s="876">
        <v>60799.827473396144</v>
      </c>
      <c r="C16" s="520">
        <v>62754.240532556141</v>
      </c>
      <c r="D16" s="520">
        <v>63940.263342997117</v>
      </c>
      <c r="E16" s="520">
        <v>66595.886303255364</v>
      </c>
      <c r="F16" s="520">
        <v>65175</v>
      </c>
      <c r="G16" s="564">
        <v>66857</v>
      </c>
      <c r="H16" s="564">
        <v>68006</v>
      </c>
      <c r="I16" s="877">
        <v>70526</v>
      </c>
      <c r="J16" s="337" t="s">
        <v>100</v>
      </c>
      <c r="K16" s="55"/>
      <c r="L16" s="55"/>
      <c r="M16" s="55"/>
    </row>
    <row r="17" spans="1:14" ht="15" customHeight="1" x14ac:dyDescent="0.25">
      <c r="A17" s="339" t="s">
        <v>101</v>
      </c>
      <c r="B17" s="878">
        <v>51420.033012037238</v>
      </c>
      <c r="C17" s="521">
        <v>58671.978061192225</v>
      </c>
      <c r="D17" s="521">
        <v>45399.804181880485</v>
      </c>
      <c r="E17" s="521">
        <v>50526.184744890052</v>
      </c>
      <c r="F17" s="521">
        <v>53483</v>
      </c>
      <c r="G17" s="565">
        <v>62137</v>
      </c>
      <c r="H17" s="565">
        <v>48062</v>
      </c>
      <c r="I17" s="877">
        <v>53168</v>
      </c>
      <c r="J17" s="337" t="s">
        <v>102</v>
      </c>
      <c r="K17" s="55"/>
      <c r="L17" s="55"/>
      <c r="M17" s="55"/>
    </row>
    <row r="18" spans="1:14" ht="15" customHeight="1" x14ac:dyDescent="0.25">
      <c r="A18" s="339" t="s">
        <v>103</v>
      </c>
      <c r="B18" s="878">
        <v>1885138.2415295932</v>
      </c>
      <c r="C18" s="521">
        <v>2036350.5560597298</v>
      </c>
      <c r="D18" s="521">
        <v>2191927.2997607593</v>
      </c>
      <c r="E18" s="521">
        <v>2189777.5687308107</v>
      </c>
      <c r="F18" s="521">
        <v>1973630</v>
      </c>
      <c r="G18" s="565">
        <v>2135794</v>
      </c>
      <c r="H18" s="565">
        <v>2309032</v>
      </c>
      <c r="I18" s="877">
        <v>2299068</v>
      </c>
      <c r="J18" s="337" t="s">
        <v>104</v>
      </c>
      <c r="K18" s="55"/>
      <c r="L18" s="55"/>
      <c r="M18" s="55"/>
    </row>
    <row r="19" spans="1:14" ht="15" customHeight="1" x14ac:dyDescent="0.25">
      <c r="A19" s="339" t="s">
        <v>105</v>
      </c>
      <c r="B19" s="878">
        <v>436501.45992751862</v>
      </c>
      <c r="C19" s="521">
        <v>439017.58365235012</v>
      </c>
      <c r="D19" s="521">
        <v>442977.4754527387</v>
      </c>
      <c r="E19" s="521">
        <v>455326.48096739262</v>
      </c>
      <c r="F19" s="521">
        <v>467617</v>
      </c>
      <c r="G19" s="565">
        <v>479417</v>
      </c>
      <c r="H19" s="565">
        <v>456650</v>
      </c>
      <c r="I19" s="877">
        <v>471912</v>
      </c>
      <c r="J19" s="337" t="s">
        <v>106</v>
      </c>
      <c r="K19" s="55"/>
      <c r="L19" s="55"/>
      <c r="M19" s="55"/>
    </row>
    <row r="20" spans="1:14" s="59" customFormat="1" ht="15" customHeight="1" x14ac:dyDescent="0.25">
      <c r="A20" s="339" t="s">
        <v>107</v>
      </c>
      <c r="B20" s="878">
        <v>2321639.7014571121</v>
      </c>
      <c r="C20" s="521">
        <v>2475368.1397120799</v>
      </c>
      <c r="D20" s="521">
        <v>2634904.7752134982</v>
      </c>
      <c r="E20" s="521">
        <v>2645104.0496982033</v>
      </c>
      <c r="F20" s="521">
        <v>2441247</v>
      </c>
      <c r="G20" s="565">
        <v>2615211</v>
      </c>
      <c r="H20" s="565">
        <v>2765682</v>
      </c>
      <c r="I20" s="877">
        <v>2770980</v>
      </c>
      <c r="J20" s="337" t="s">
        <v>108</v>
      </c>
      <c r="K20" s="271"/>
      <c r="L20" s="271"/>
      <c r="M20" s="271"/>
    </row>
    <row r="21" spans="1:14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522" t="s">
        <v>1013</v>
      </c>
      <c r="B22" s="566"/>
      <c r="C22" s="566"/>
      <c r="D22" s="566"/>
      <c r="E22" s="564"/>
      <c r="F22" s="564"/>
      <c r="G22" s="564"/>
      <c r="H22" s="138"/>
      <c r="I22" s="138"/>
      <c r="J22" s="138"/>
      <c r="K22" s="55"/>
      <c r="L22" s="55"/>
      <c r="M22" s="55"/>
      <c r="N22" s="55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A21" sqref="A21:J21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7" t="s">
        <v>795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736" t="s">
        <v>796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60" t="s">
        <v>109</v>
      </c>
      <c r="M2" s="93"/>
      <c r="N2" s="93"/>
      <c r="O2" s="93"/>
      <c r="P2" s="93"/>
    </row>
    <row r="3" spans="1:16" x14ac:dyDescent="0.25">
      <c r="A3" s="372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732"/>
      <c r="B4" s="733">
        <v>2017</v>
      </c>
      <c r="C4" s="734"/>
      <c r="D4" s="734"/>
      <c r="E4" s="735"/>
      <c r="F4" s="733" t="s">
        <v>1012</v>
      </c>
      <c r="G4" s="734"/>
      <c r="H4" s="734"/>
      <c r="I4" s="735"/>
      <c r="J4" s="519"/>
      <c r="K4" s="133"/>
      <c r="L4" s="93"/>
      <c r="M4" s="93"/>
      <c r="N4" s="93"/>
      <c r="O4" s="93"/>
    </row>
    <row r="5" spans="1:16" x14ac:dyDescent="0.25">
      <c r="A5" s="732"/>
      <c r="B5" s="879" t="s">
        <v>15</v>
      </c>
      <c r="C5" s="540" t="s">
        <v>16</v>
      </c>
      <c r="D5" s="540" t="s">
        <v>17</v>
      </c>
      <c r="E5" s="540" t="s">
        <v>18</v>
      </c>
      <c r="F5" s="540" t="s">
        <v>15</v>
      </c>
      <c r="G5" s="540" t="s">
        <v>16</v>
      </c>
      <c r="H5" s="540" t="s">
        <v>17</v>
      </c>
      <c r="I5" s="540" t="s">
        <v>18</v>
      </c>
      <c r="J5" s="220"/>
      <c r="K5" s="133"/>
      <c r="L5" s="93"/>
      <c r="M5" s="93"/>
      <c r="N5" s="93"/>
      <c r="O5" s="93"/>
    </row>
    <row r="6" spans="1:16" ht="15" customHeight="1" x14ac:dyDescent="0.25">
      <c r="A6" s="338" t="s">
        <v>89</v>
      </c>
      <c r="B6" s="880">
        <v>-3.8058643624960951</v>
      </c>
      <c r="C6" s="881">
        <v>-5.3676604394430711</v>
      </c>
      <c r="D6" s="568">
        <v>-4.9428294109766853</v>
      </c>
      <c r="E6" s="569">
        <v>-5.8449363677694208</v>
      </c>
      <c r="F6" s="557">
        <v>4.5999999999999996</v>
      </c>
      <c r="G6" s="557">
        <v>4.7</v>
      </c>
      <c r="H6" s="557">
        <v>6.8</v>
      </c>
      <c r="I6" s="882">
        <v>6.5</v>
      </c>
      <c r="J6" s="336" t="s">
        <v>89</v>
      </c>
      <c r="K6" s="133"/>
      <c r="L6" s="93"/>
      <c r="M6" s="93"/>
      <c r="N6" s="93"/>
      <c r="O6" s="93"/>
    </row>
    <row r="7" spans="1:16" ht="15" customHeight="1" x14ac:dyDescent="0.25">
      <c r="A7" s="267" t="s">
        <v>90</v>
      </c>
      <c r="B7" s="883">
        <v>4.6205388861365577</v>
      </c>
      <c r="C7" s="568">
        <v>4.7225528562250503</v>
      </c>
      <c r="D7" s="568">
        <v>1.6608112644953792</v>
      </c>
      <c r="E7" s="568">
        <v>2.4197086223582573</v>
      </c>
      <c r="F7" s="557">
        <v>5</v>
      </c>
      <c r="G7" s="557">
        <v>4.0999999999999996</v>
      </c>
      <c r="H7" s="557">
        <v>3</v>
      </c>
      <c r="I7" s="884">
        <v>3.8</v>
      </c>
      <c r="J7" s="337" t="s">
        <v>90</v>
      </c>
      <c r="K7" s="133"/>
      <c r="L7" s="93"/>
      <c r="M7" s="93"/>
      <c r="N7" s="93"/>
      <c r="O7" s="93"/>
    </row>
    <row r="8" spans="1:16" ht="15" customHeight="1" x14ac:dyDescent="0.25">
      <c r="A8" s="267" t="s">
        <v>91</v>
      </c>
      <c r="B8" s="883">
        <v>6.6203183554903546</v>
      </c>
      <c r="C8" s="568">
        <v>7.1176733881113563</v>
      </c>
      <c r="D8" s="568">
        <v>8.3073183262726502</v>
      </c>
      <c r="E8" s="568">
        <v>9.1487386317636634</v>
      </c>
      <c r="F8" s="557">
        <v>-2.1</v>
      </c>
      <c r="G8" s="557">
        <v>-2.2000000000000002</v>
      </c>
      <c r="H8" s="557">
        <v>-2.4</v>
      </c>
      <c r="I8" s="884">
        <v>1.3</v>
      </c>
      <c r="J8" s="337" t="s">
        <v>92</v>
      </c>
      <c r="K8" s="133"/>
      <c r="L8" s="93"/>
      <c r="N8" s="93"/>
      <c r="O8" s="93"/>
    </row>
    <row r="9" spans="1:16" ht="15" customHeight="1" x14ac:dyDescent="0.25">
      <c r="A9" s="267" t="s">
        <v>93</v>
      </c>
      <c r="B9" s="883">
        <v>4.8569433790382419</v>
      </c>
      <c r="C9" s="568">
        <v>7.0462675136603536</v>
      </c>
      <c r="D9" s="568">
        <v>9.2900556474156986</v>
      </c>
      <c r="E9" s="568">
        <v>7.8336484409421701</v>
      </c>
      <c r="F9" s="557">
        <v>6.4</v>
      </c>
      <c r="G9" s="557">
        <v>5.3</v>
      </c>
      <c r="H9" s="557">
        <v>4.5</v>
      </c>
      <c r="I9" s="884">
        <v>4.2</v>
      </c>
      <c r="J9" s="337" t="s">
        <v>93</v>
      </c>
      <c r="K9" s="133"/>
      <c r="L9" s="93"/>
      <c r="M9" s="93"/>
      <c r="N9" s="93"/>
      <c r="O9" s="93"/>
    </row>
    <row r="10" spans="1:16" ht="15" customHeight="1" x14ac:dyDescent="0.25">
      <c r="A10" s="267" t="s">
        <v>94</v>
      </c>
      <c r="B10" s="883">
        <v>8.5218990516891182</v>
      </c>
      <c r="C10" s="568">
        <v>7.4762821190896602</v>
      </c>
      <c r="D10" s="568">
        <v>8.9301998266516875</v>
      </c>
      <c r="E10" s="568">
        <v>8.7972499030176294</v>
      </c>
      <c r="F10" s="557">
        <v>5.0999999999999996</v>
      </c>
      <c r="G10" s="557">
        <v>6.2</v>
      </c>
      <c r="H10" s="557">
        <v>6.8</v>
      </c>
      <c r="I10" s="884">
        <v>5</v>
      </c>
      <c r="J10" s="337" t="s">
        <v>94</v>
      </c>
      <c r="K10" s="133"/>
      <c r="L10" s="93"/>
      <c r="M10" s="93"/>
      <c r="N10" s="93"/>
      <c r="O10" s="93"/>
    </row>
    <row r="11" spans="1:16" ht="15" customHeight="1" x14ac:dyDescent="0.25">
      <c r="A11" s="267" t="s">
        <v>95</v>
      </c>
      <c r="B11" s="883">
        <v>0.1552057518251786</v>
      </c>
      <c r="C11" s="568">
        <v>0.56329545318160967</v>
      </c>
      <c r="D11" s="568">
        <v>-0.54854008932397846</v>
      </c>
      <c r="E11" s="568">
        <v>4.8914748120793661E-2</v>
      </c>
      <c r="F11" s="557">
        <v>-0.2</v>
      </c>
      <c r="G11" s="557">
        <v>0.4</v>
      </c>
      <c r="H11" s="557">
        <v>1.1000000000000001</v>
      </c>
      <c r="I11" s="884">
        <v>0.6</v>
      </c>
      <c r="J11" s="337" t="s">
        <v>95</v>
      </c>
      <c r="K11" s="133"/>
      <c r="L11" s="93"/>
      <c r="M11" s="93"/>
      <c r="N11" s="93"/>
      <c r="O11" s="93"/>
    </row>
    <row r="12" spans="1:16" ht="15" customHeight="1" x14ac:dyDescent="0.25">
      <c r="A12" s="267" t="s">
        <v>96</v>
      </c>
      <c r="B12" s="880">
        <v>5.2807432614992251</v>
      </c>
      <c r="C12" s="881">
        <v>6.4906892665415654</v>
      </c>
      <c r="D12" s="568">
        <v>7.8603438847394784</v>
      </c>
      <c r="E12" s="568">
        <v>9.1037918349459233</v>
      </c>
      <c r="F12" s="557">
        <v>2.6</v>
      </c>
      <c r="G12" s="557">
        <v>2.8</v>
      </c>
      <c r="H12" s="557">
        <v>2.6</v>
      </c>
      <c r="I12" s="884">
        <v>2.4</v>
      </c>
      <c r="J12" s="337" t="s">
        <v>96</v>
      </c>
      <c r="K12" s="133"/>
      <c r="L12" s="93"/>
      <c r="M12" s="93"/>
      <c r="N12" s="93"/>
      <c r="O12" s="93"/>
    </row>
    <row r="13" spans="1:16" ht="15" customHeight="1" x14ac:dyDescent="0.25">
      <c r="A13" s="267" t="s">
        <v>97</v>
      </c>
      <c r="B13" s="883">
        <v>2.4612169447123335</v>
      </c>
      <c r="C13" s="568">
        <v>3.1410245079544836</v>
      </c>
      <c r="D13" s="568">
        <v>3.520633511385924</v>
      </c>
      <c r="E13" s="568">
        <v>2.8828974042730948</v>
      </c>
      <c r="F13" s="557">
        <v>1.1000000000000001</v>
      </c>
      <c r="G13" s="557">
        <v>1.4</v>
      </c>
      <c r="H13" s="557">
        <v>1.6</v>
      </c>
      <c r="I13" s="884">
        <v>1.4</v>
      </c>
      <c r="J13" s="337" t="s">
        <v>97</v>
      </c>
      <c r="K13" s="133"/>
      <c r="L13" s="93"/>
      <c r="M13" s="93"/>
      <c r="N13" s="93"/>
      <c r="O13" s="93"/>
    </row>
    <row r="14" spans="1:16" ht="15" customHeight="1" x14ac:dyDescent="0.25">
      <c r="A14" s="267" t="s">
        <v>98</v>
      </c>
      <c r="B14" s="883">
        <v>-0.55974250133725434</v>
      </c>
      <c r="C14" s="568">
        <v>1.7507729319394372</v>
      </c>
      <c r="D14" s="568">
        <v>4.270301251372004</v>
      </c>
      <c r="E14" s="568">
        <v>3.2524129143128846</v>
      </c>
      <c r="F14" s="557">
        <v>1.7</v>
      </c>
      <c r="G14" s="557">
        <v>2.1</v>
      </c>
      <c r="H14" s="557">
        <v>1.5</v>
      </c>
      <c r="I14" s="884">
        <v>1.4</v>
      </c>
      <c r="J14" s="337" t="s">
        <v>98</v>
      </c>
      <c r="K14" s="133"/>
      <c r="L14" s="93"/>
      <c r="M14" s="93"/>
      <c r="N14" s="93"/>
      <c r="O14" s="93"/>
    </row>
    <row r="15" spans="1:16" ht="15" customHeight="1" x14ac:dyDescent="0.25">
      <c r="A15" s="267" t="s">
        <v>99</v>
      </c>
      <c r="B15" s="885">
        <v>0.64677914824005711</v>
      </c>
      <c r="C15" s="570">
        <v>0.89026581795191362</v>
      </c>
      <c r="D15" s="570">
        <v>1.6422393342189139</v>
      </c>
      <c r="E15" s="570">
        <v>0.89511790568934657</v>
      </c>
      <c r="F15" s="513">
        <v>0.9</v>
      </c>
      <c r="G15" s="513">
        <v>0.6</v>
      </c>
      <c r="H15" s="513">
        <v>1</v>
      </c>
      <c r="I15" s="886">
        <v>1</v>
      </c>
      <c r="J15" s="337" t="s">
        <v>99</v>
      </c>
      <c r="K15" s="133"/>
      <c r="L15" s="93"/>
      <c r="M15" s="93"/>
      <c r="N15" s="93"/>
      <c r="O15" s="93"/>
    </row>
    <row r="16" spans="1:16" ht="15" customHeight="1" x14ac:dyDescent="0.25">
      <c r="A16" s="267" t="s">
        <v>100</v>
      </c>
      <c r="B16" s="883">
        <v>6.7922298934438743</v>
      </c>
      <c r="C16" s="568">
        <v>6.8884139147938441</v>
      </c>
      <c r="D16" s="568">
        <v>7.1606713757744984</v>
      </c>
      <c r="E16" s="568">
        <v>7.1696384051822264</v>
      </c>
      <c r="F16" s="557">
        <v>3</v>
      </c>
      <c r="G16" s="557">
        <v>3.1</v>
      </c>
      <c r="H16" s="557">
        <v>3.3</v>
      </c>
      <c r="I16" s="884">
        <v>3.6</v>
      </c>
      <c r="J16" s="337" t="s">
        <v>100</v>
      </c>
      <c r="K16" s="133"/>
      <c r="L16" s="93"/>
      <c r="M16" s="93"/>
      <c r="N16" s="93"/>
      <c r="O16" s="93"/>
    </row>
    <row r="17" spans="1:16" ht="15" customHeight="1" x14ac:dyDescent="0.25">
      <c r="A17" s="339" t="s">
        <v>101</v>
      </c>
      <c r="B17" s="885">
        <v>4.0217627193114254</v>
      </c>
      <c r="C17" s="570">
        <v>4.4051022784338727</v>
      </c>
      <c r="D17" s="570">
        <v>5.7218246963348918</v>
      </c>
      <c r="E17" s="570">
        <v>6.5541949046529027</v>
      </c>
      <c r="F17" s="513">
        <v>1.7</v>
      </c>
      <c r="G17" s="513">
        <v>2.4</v>
      </c>
      <c r="H17" s="513">
        <v>2.2000000000000002</v>
      </c>
      <c r="I17" s="886">
        <v>1.8</v>
      </c>
      <c r="J17" s="337" t="s">
        <v>102</v>
      </c>
      <c r="K17" s="133"/>
      <c r="L17" s="93"/>
      <c r="M17" s="93"/>
      <c r="N17" s="93"/>
      <c r="O17" s="93"/>
    </row>
    <row r="18" spans="1:16" ht="15" customHeight="1" x14ac:dyDescent="0.25">
      <c r="A18" s="339" t="s">
        <v>103</v>
      </c>
      <c r="B18" s="885">
        <v>2.8721450642375572</v>
      </c>
      <c r="C18" s="570">
        <v>3.0509856656123304</v>
      </c>
      <c r="D18" s="570">
        <v>3.1887648397770647</v>
      </c>
      <c r="E18" s="570">
        <v>3.0066619833388302</v>
      </c>
      <c r="F18" s="513">
        <v>3.3</v>
      </c>
      <c r="G18" s="513">
        <v>3.5</v>
      </c>
      <c r="H18" s="513">
        <v>3.6</v>
      </c>
      <c r="I18" s="886">
        <v>3.5</v>
      </c>
      <c r="J18" s="337" t="s">
        <v>104</v>
      </c>
      <c r="K18" s="133"/>
      <c r="L18" s="93"/>
      <c r="M18" s="93"/>
      <c r="N18" s="93"/>
      <c r="O18" s="93"/>
    </row>
    <row r="19" spans="1:16" ht="15" customHeight="1" x14ac:dyDescent="0.25">
      <c r="A19" s="339" t="s">
        <v>105</v>
      </c>
      <c r="B19" s="885">
        <v>3.0121998425035201</v>
      </c>
      <c r="C19" s="570">
        <v>3.3888435164518995</v>
      </c>
      <c r="D19" s="570">
        <v>3.2801940834074088</v>
      </c>
      <c r="E19" s="570">
        <v>3.1145785993849273</v>
      </c>
      <c r="F19" s="513">
        <v>4.8</v>
      </c>
      <c r="G19" s="513">
        <v>4.9000000000000004</v>
      </c>
      <c r="H19" s="513">
        <v>4.7</v>
      </c>
      <c r="I19" s="886">
        <v>4.4000000000000004</v>
      </c>
      <c r="J19" s="337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339" t="s">
        <v>107</v>
      </c>
      <c r="B20" s="885">
        <v>2.9019118775819948</v>
      </c>
      <c r="C20" s="570">
        <v>3.1117664352686916</v>
      </c>
      <c r="D20" s="570">
        <v>3.2026752203726687</v>
      </c>
      <c r="E20" s="570">
        <v>3.0248241513300229</v>
      </c>
      <c r="F20" s="513">
        <v>3.6</v>
      </c>
      <c r="G20" s="513">
        <v>3.7</v>
      </c>
      <c r="H20" s="513">
        <v>3.8</v>
      </c>
      <c r="I20" s="886">
        <v>3.7</v>
      </c>
      <c r="J20" s="337" t="s">
        <v>108</v>
      </c>
      <c r="K20" s="124"/>
      <c r="L20" s="68"/>
      <c r="M20" s="68"/>
      <c r="N20" s="68"/>
      <c r="O20" s="68"/>
    </row>
    <row r="21" spans="1:16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3"/>
      <c r="M21" s="93"/>
      <c r="N21" s="93"/>
      <c r="O21" s="93"/>
      <c r="P21" s="93"/>
    </row>
    <row r="22" spans="1:16" x14ac:dyDescent="0.25">
      <c r="A22" s="522" t="s">
        <v>1013</v>
      </c>
      <c r="B22" s="567"/>
      <c r="C22" s="567"/>
      <c r="D22" s="567"/>
      <c r="E22" s="567"/>
      <c r="F22" s="571"/>
      <c r="G22" s="522"/>
      <c r="H22" s="138"/>
      <c r="I22" s="138"/>
      <c r="J22" s="138"/>
      <c r="K22" s="133"/>
      <c r="L22" s="55"/>
      <c r="M22" s="55"/>
      <c r="N22" s="55"/>
      <c r="O22" s="55"/>
    </row>
    <row r="23" spans="1:16" x14ac:dyDescent="0.25">
      <c r="A23" s="93"/>
      <c r="B23" s="93"/>
      <c r="C23" s="93"/>
      <c r="D23" s="93"/>
      <c r="E23" s="93"/>
      <c r="F23" s="55"/>
      <c r="G23" s="55"/>
      <c r="H23" s="55"/>
      <c r="I23" s="93"/>
      <c r="J23" s="5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C25" sqref="C25"/>
    </sheetView>
  </sheetViews>
  <sheetFormatPr defaultRowHeight="15" x14ac:dyDescent="0.25"/>
  <cols>
    <col min="1" max="6" width="9.140625" style="78"/>
    <col min="7" max="7" width="9.140625" style="154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742"/>
      <c r="B3" s="737" t="s">
        <v>611</v>
      </c>
      <c r="C3" s="737" t="s">
        <v>612</v>
      </c>
      <c r="D3" s="381" t="s">
        <v>613</v>
      </c>
      <c r="E3" s="381" t="s">
        <v>614</v>
      </c>
      <c r="F3" s="381" t="s">
        <v>615</v>
      </c>
      <c r="G3" s="149" t="s">
        <v>616</v>
      </c>
      <c r="H3" s="381" t="s">
        <v>546</v>
      </c>
      <c r="I3" s="737" t="s">
        <v>617</v>
      </c>
      <c r="J3" s="737" t="s">
        <v>618</v>
      </c>
      <c r="K3" s="737" t="s">
        <v>619</v>
      </c>
      <c r="L3" s="737" t="s">
        <v>620</v>
      </c>
      <c r="M3" s="739" t="s">
        <v>621</v>
      </c>
      <c r="N3" s="85"/>
    </row>
    <row r="4" spans="1:14" x14ac:dyDescent="0.25">
      <c r="A4" s="743"/>
      <c r="B4" s="738"/>
      <c r="C4" s="738"/>
      <c r="D4" s="98" t="s">
        <v>114</v>
      </c>
      <c r="E4" s="98" t="s">
        <v>115</v>
      </c>
      <c r="F4" s="98" t="s">
        <v>116</v>
      </c>
      <c r="G4" s="150" t="s">
        <v>117</v>
      </c>
      <c r="H4" s="98" t="s">
        <v>118</v>
      </c>
      <c r="I4" s="738"/>
      <c r="J4" s="738"/>
      <c r="K4" s="738"/>
      <c r="L4" s="738"/>
      <c r="M4" s="740"/>
      <c r="N4" s="85"/>
    </row>
    <row r="5" spans="1:14" ht="30.75" customHeight="1" x14ac:dyDescent="0.25">
      <c r="A5" s="741" t="s">
        <v>565</v>
      </c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52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52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52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51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51">
        <v>99.7</v>
      </c>
      <c r="N10" s="85"/>
    </row>
    <row r="11" spans="1:14" x14ac:dyDescent="0.25">
      <c r="A11" s="114">
        <v>2019</v>
      </c>
      <c r="B11" s="83">
        <v>100.2</v>
      </c>
      <c r="C11" s="83">
        <v>100.5</v>
      </c>
      <c r="D11" s="56"/>
      <c r="E11" s="56"/>
      <c r="F11" s="56"/>
      <c r="G11" s="56"/>
      <c r="H11" s="56"/>
      <c r="I11" s="56"/>
      <c r="J11" s="83"/>
      <c r="K11" s="83"/>
      <c r="L11" s="56"/>
      <c r="M11" s="151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52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52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52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52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52">
        <v>101.4</v>
      </c>
      <c r="N17" s="85"/>
    </row>
    <row r="18" spans="1:14" x14ac:dyDescent="0.25">
      <c r="A18" s="114">
        <v>2019</v>
      </c>
      <c r="B18" s="83">
        <v>101.4</v>
      </c>
      <c r="C18" s="83">
        <v>100.8</v>
      </c>
      <c r="D18" s="56"/>
      <c r="E18" s="83"/>
      <c r="F18" s="83"/>
      <c r="G18" s="56"/>
      <c r="H18" s="56"/>
      <c r="I18" s="83"/>
      <c r="J18" s="83"/>
      <c r="K18" s="83"/>
      <c r="L18" s="56"/>
      <c r="M18" s="152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3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3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691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3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3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3">
        <v>101.2</v>
      </c>
      <c r="N24" s="2"/>
    </row>
    <row r="25" spans="1:14" s="80" customFormat="1" x14ac:dyDescent="0.25">
      <c r="A25" s="327">
        <v>2019</v>
      </c>
      <c r="B25" s="328" t="s">
        <v>123</v>
      </c>
      <c r="C25" s="328">
        <v>101.1</v>
      </c>
      <c r="D25" s="329"/>
      <c r="E25" s="328"/>
      <c r="F25" s="328"/>
      <c r="G25" s="329"/>
      <c r="H25" s="329"/>
      <c r="I25" s="328"/>
      <c r="J25" s="328"/>
      <c r="K25" s="328"/>
      <c r="L25" s="329"/>
      <c r="M25" s="330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Ognjen Ignjic</cp:lastModifiedBy>
  <cp:lastPrinted>2017-05-04T11:25:22Z</cp:lastPrinted>
  <dcterms:created xsi:type="dcterms:W3CDTF">2014-03-18T10:04:48Z</dcterms:created>
  <dcterms:modified xsi:type="dcterms:W3CDTF">2019-04-05T09:40:02Z</dcterms:modified>
</cp:coreProperties>
</file>