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8\11 Nov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2.4." sheetId="157" r:id="rId7"/>
    <sheet name="T2.5." sheetId="160" r:id="rId8"/>
    <sheet name="T2.6" sheetId="159" r:id="rId9"/>
    <sheet name="T3.1." sheetId="11" r:id="rId10"/>
    <sheet name="T3.2." sheetId="12" r:id="rId11"/>
    <sheet name="T4.1." sheetId="77" r:id="rId12"/>
    <sheet name="T4.2." sheetId="79" r:id="rId13"/>
    <sheet name="T4.3." sheetId="118" r:id="rId14"/>
    <sheet name="T4.4" sheetId="152" r:id="rId15"/>
    <sheet name="T5.1." sheetId="83" r:id="rId16"/>
    <sheet name="T5.2." sheetId="85" r:id="rId17"/>
    <sheet name="T5.3." sheetId="87" r:id="rId18"/>
    <sheet name="T5.4." sheetId="88" r:id="rId19"/>
    <sheet name="T5.5." sheetId="89" r:id="rId20"/>
    <sheet name="T5.6." sheetId="90" r:id="rId21"/>
    <sheet name="T5.7." sheetId="91" r:id="rId22"/>
    <sheet name="T6.1." sheetId="92" r:id="rId23"/>
    <sheet name="T6.2." sheetId="154" r:id="rId24"/>
    <sheet name="T6.3." sheetId="94" r:id="rId25"/>
    <sheet name="T6.4." sheetId="153" r:id="rId26"/>
    <sheet name="T6.5." sheetId="96" r:id="rId27"/>
    <sheet name="T6.6." sheetId="98" r:id="rId28"/>
    <sheet name="T7.1." sheetId="69" r:id="rId29"/>
    <sheet name="T7.2." sheetId="71" r:id="rId30"/>
    <sheet name="T8.1." sheetId="99" r:id="rId31"/>
    <sheet name="T8.2." sheetId="101" r:id="rId32"/>
    <sheet name="T8.3." sheetId="102" r:id="rId33"/>
    <sheet name="T8.4." sheetId="103" r:id="rId34"/>
    <sheet name="T8.5." sheetId="105" r:id="rId35"/>
    <sheet name="T9.1." sheetId="107" r:id="rId36"/>
    <sheet name="T10.1." sheetId="46" r:id="rId37"/>
    <sheet name="T11.1." sheetId="109" r:id="rId38"/>
    <sheet name="T12.1." sheetId="49" r:id="rId39"/>
    <sheet name="T12.2." sheetId="50" r:id="rId40"/>
    <sheet name="T12.3." sheetId="51" r:id="rId41"/>
  </sheets>
  <definedNames>
    <definedName name="___INDEX_SHEET___ASAP_Utilities" localSheetId="14">#REF!</definedName>
    <definedName name="___INDEX_SHEET___ASAP_Utilities" localSheetId="23">#REF!</definedName>
    <definedName name="___INDEX_SHEET___ASAP_Utilities" localSheetId="25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2">T1.2.!#REF!</definedName>
    <definedName name="_Toc379874833" localSheetId="2">T1.2.!#REF!</definedName>
    <definedName name="_Toc379874842" localSheetId="5">Т2.3.!#REF!</definedName>
    <definedName name="_Toc379874843" localSheetId="5">Т2.3.!#REF!</definedName>
    <definedName name="_Toc379874850" localSheetId="9">T3.1.!$A$2</definedName>
    <definedName name="_Toc379874851" localSheetId="10">T3.2.!$A$2</definedName>
    <definedName name="_Toc379874856" localSheetId="11">T4.1.!#REF!</definedName>
    <definedName name="_Toc379874859" localSheetId="12">T4.2.!#REF!</definedName>
    <definedName name="_Toc379874860" localSheetId="12">T4.2.!#REF!</definedName>
    <definedName name="_Toc379874870" localSheetId="16">T5.2.!#REF!</definedName>
    <definedName name="_Toc379874871" localSheetId="16">T5.2.!#REF!</definedName>
    <definedName name="_Toc379874874" localSheetId="15">T5.1.!#REF!</definedName>
    <definedName name="_Toc379874875" localSheetId="15">T5.1.!#REF!</definedName>
    <definedName name="_Toc379874878" localSheetId="18">T5.4.!#REF!</definedName>
    <definedName name="_Toc379874879" localSheetId="18">T5.4.!#REF!</definedName>
    <definedName name="_Toc379874880" localSheetId="17">T5.3.!#REF!</definedName>
    <definedName name="_Toc379874881" localSheetId="17">T5.3.!#REF!</definedName>
    <definedName name="_Toc379874882" localSheetId="19">T5.5.!#REF!</definedName>
    <definedName name="_Toc379874883" localSheetId="19">T5.5.!#REF!</definedName>
    <definedName name="_Toc379874884" localSheetId="20">T5.6.!#REF!</definedName>
    <definedName name="_Toc379874886" localSheetId="21">T5.7.!#REF!</definedName>
    <definedName name="_Toc379874888" localSheetId="22">T6.1.!#REF!</definedName>
    <definedName name="_Toc379874888" localSheetId="28">T7.1.!#REF!</definedName>
    <definedName name="_Toc379874889" localSheetId="22">T6.1.!#REF!</definedName>
    <definedName name="_Toc379874889" localSheetId="28">T7.1.!#REF!</definedName>
    <definedName name="_Toc379874891" localSheetId="23">T6.2.!$A$2</definedName>
    <definedName name="_Toc379874892" localSheetId="23">T6.2.!#REF!</definedName>
    <definedName name="_Toc379874894" localSheetId="23">T6.2.!#REF!</definedName>
    <definedName name="_Toc379874907" localSheetId="25">T6.4.!$A$1</definedName>
    <definedName name="_Toc379874908" localSheetId="25">T6.4.!$A$2</definedName>
    <definedName name="_Toc379874909" localSheetId="25">T6.4.!$C$4</definedName>
    <definedName name="_Toc379874911" localSheetId="25">T6.4.!#REF!</definedName>
    <definedName name="_Toc379874918" localSheetId="26">T6.5.!#REF!</definedName>
    <definedName name="_Toc379874918" localSheetId="29">T7.2.!#REF!</definedName>
    <definedName name="_Toc379874921" localSheetId="27">T6.6.!$A$1</definedName>
    <definedName name="_Toc379874922" localSheetId="27">T6.6.!$A$2</definedName>
    <definedName name="_Toc379874929" localSheetId="30">T8.1.!#REF!</definedName>
    <definedName name="_Toc379874930" localSheetId="30">T8.1.!#REF!</definedName>
    <definedName name="_Toc379874933" localSheetId="31">T8.2.!#REF!</definedName>
    <definedName name="_Toc379874934" localSheetId="31">T8.2.!#REF!</definedName>
    <definedName name="_Toc379874935" localSheetId="32">T8.3.!#REF!</definedName>
    <definedName name="_Toc379874936" localSheetId="32">T8.3.!#REF!</definedName>
    <definedName name="_Toc379874937" localSheetId="33">T8.4.!#REF!</definedName>
    <definedName name="_Toc379874938" localSheetId="33">T8.4.!#REF!</definedName>
    <definedName name="_Toc379874942" localSheetId="34">T8.5.!#REF!</definedName>
    <definedName name="_Toc379874945" localSheetId="35">T9.1.!$A$1</definedName>
    <definedName name="_Toc379874946" localSheetId="35">T9.1.!$A$2</definedName>
    <definedName name="_Toc379874950" localSheetId="37">T11.1.!$A$2</definedName>
    <definedName name="_Toc379874953" localSheetId="38">T12.1.!#REF!</definedName>
    <definedName name="_Toc379874954" localSheetId="38">T12.1.!#REF!</definedName>
    <definedName name="_Toc379874955" localSheetId="39">T12.2.!#REF!</definedName>
    <definedName name="_Toc379874956" localSheetId="39">T12.2.!#REF!</definedName>
    <definedName name="_Toc379874957" localSheetId="40">T12.3.!#REF!</definedName>
    <definedName name="_Toc379874958" localSheetId="40">T12.3.!#REF!</definedName>
    <definedName name="d" localSheetId="14">#REF!</definedName>
    <definedName name="d" localSheetId="23">#REF!</definedName>
    <definedName name="d" localSheetId="25">#REF!</definedName>
    <definedName name="d">#REF!</definedName>
    <definedName name="E" localSheetId="14">#REF!</definedName>
    <definedName name="E">#REF!</definedName>
    <definedName name="POCETNA" localSheetId="14">#REF!</definedName>
    <definedName name="POCETNA">#REF!</definedName>
    <definedName name="_xlnm.Print_Titles" localSheetId="3">Т2.1.!#REF!</definedName>
    <definedName name="_xlnm.Print_Titles" localSheetId="4">Т2.2.!#REF!</definedName>
    <definedName name="SD" localSheetId="14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24" i="91" l="1"/>
  <c r="E24" i="91"/>
  <c r="H20" i="91"/>
  <c r="F20" i="91"/>
  <c r="E20" i="91"/>
  <c r="H25" i="90"/>
  <c r="F25" i="90"/>
  <c r="E25" i="90"/>
  <c r="H21" i="90"/>
  <c r="F21" i="90"/>
  <c r="E21" i="90"/>
  <c r="E26" i="50" l="1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<sst xmlns="http://schemas.openxmlformats.org/spreadsheetml/2006/main" count="2558" uniqueCount="1257">
  <si>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</si>
  <si>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</si>
  <si>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</si>
  <si>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</si>
  <si>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</si>
  <si>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</si>
  <si>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</si>
  <si>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</si>
  <si>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</si>
  <si>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</si>
  <si>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</si>
  <si>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</si>
  <si>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</si>
  <si>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</si>
  <si>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</si>
  <si>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</si>
  <si>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</si>
  <si>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</si>
  <si>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</si>
  <si>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</si>
  <si>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</si>
  <si>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</si>
  <si>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</si>
  <si>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</si>
  <si>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</si>
  <si>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</si>
  <si>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</si>
  <si>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</si>
  <si>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</si>
  <si>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</si>
  <si>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</si>
  <si>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</si>
  <si>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</si>
  <si>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</si>
  <si>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</si>
  <si>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</si>
  <si>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</si>
  <si>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</si>
  <si>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</si>
  <si>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</si>
  <si>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</si>
  <si>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</si>
  <si>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</si>
  <si>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</si>
  <si>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</si>
  <si>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</si>
  <si>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</si>
  <si>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</si>
  <si>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</si>
  <si>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</si>
  <si>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</si>
  <si>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</si>
  <si>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</si>
  <si>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</si>
  <si>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</si>
  <si>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</si>
  <si>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</si>
  <si>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</si>
  <si>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</si>
  <si>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</si>
  <si>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</si>
  <si>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</si>
  <si>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</si>
  <si>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</si>
  <si>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</si>
  <si>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</si>
  <si>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</si>
  <si>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</si>
  <si>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</si>
  <si>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</si>
  <si>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</si>
  <si>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</si>
  <si>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</si>
  <si>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</si>
  <si>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</si>
  <si>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</si>
  <si>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</si>
  <si>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</si>
  <si>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</si>
  <si>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</si>
  <si>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</si>
  <si>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</si>
  <si>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</si>
  <si>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</si>
  <si>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</si>
  <si>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</si>
  <si>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101,2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</si>
  <si>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</si>
  <si>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</si>
  <si>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</si>
  <si>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</si>
  <si>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</si>
  <si>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</si>
  <si>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</si>
  <si>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</si>
  <si>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</si>
  <si>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</si>
  <si>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</si>
  <si>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</si>
  <si>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</si>
  <si>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</si>
  <si>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</si>
  <si>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</si>
  <si>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</si>
  <si>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</si>
  <si>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</si>
  <si>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</si>
  <si>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</si>
  <si>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</si>
  <si>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</si>
  <si>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</si>
  <si>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</si>
  <si>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</si>
  <si>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</si>
  <si>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</si>
  <si>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</si>
  <si>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</si>
  <si>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</si>
  <si>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</si>
  <si>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</si>
  <si>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</si>
  <si>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</si>
  <si>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</si>
  <si>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</si>
  <si>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</si>
  <si>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</si>
  <si>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</si>
  <si>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</si>
  <si>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</si>
  <si>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</si>
  <si>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</si>
  <si>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</si>
  <si>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</si>
  <si>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</si>
  <si>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</si>
  <si>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</si>
  <si>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</si>
  <si>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</si>
  <si>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</si>
  <si>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</si>
  <si>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</si>
  <si>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</si>
  <si>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</si>
  <si>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</si>
  <si>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</si>
  <si>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</si>
  <si>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</si>
  <si>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</si>
  <si>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</si>
  <si>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</si>
  <si>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</si>
  <si>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</si>
  <si>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</si>
  <si>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</si>
  <si>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</si>
  <si>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</si>
  <si>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</si>
  <si>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</si>
  <si>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</si>
  <si>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</si>
  <si>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</si>
  <si>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</si>
  <si>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</si>
  <si>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</si>
  <si>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</si>
  <si>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</si>
  <si>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</si>
  <si>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</si>
  <si>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</si>
  <si>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</si>
  <si>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</si>
  <si>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</si>
  <si>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</si>
  <si>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</si>
  <si>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</si>
  <si>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</si>
  <si>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</si>
  <si>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</si>
  <si>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</si>
  <si>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</si>
  <si>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</si>
  <si>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</si>
  <si>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</si>
  <si>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</si>
  <si>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</si>
  <si>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</si>
  <si>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</si>
  <si>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</si>
  <si>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</si>
  <si>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</si>
  <si>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</si>
  <si>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</si>
  <si>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</si>
  <si>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</si>
  <si>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</si>
  <si>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</si>
  <si>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</si>
  <si>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</si>
  <si>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</si>
  <si>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</si>
  <si>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</si>
  <si>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</si>
  <si>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</si>
  <si>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</si>
  <si>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</si>
  <si>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</si>
  <si>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</si>
  <si>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</si>
  <si>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</si>
  <si>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</si>
  <si>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</si>
  <si>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</si>
  <si>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</si>
  <si>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</si>
  <si>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</si>
  <si>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</si>
  <si>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</si>
  <si>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</si>
  <si>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</si>
  <si>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</si>
  <si>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</si>
  <si>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</si>
  <si>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</si>
  <si>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</si>
  <si>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</si>
  <si>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</si>
  <si>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</si>
  <si>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</si>
  <si>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</si>
  <si>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</si>
  <si>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</si>
  <si>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</si>
  <si>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</si>
  <si>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</si>
  <si>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</si>
  <si>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</si>
  <si>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</si>
  <si>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</si>
  <si>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</si>
  <si>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</si>
  <si>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</si>
  <si>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</si>
  <si>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</si>
  <si>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</si>
  <si>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</si>
  <si>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</si>
  <si>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</si>
  <si>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</si>
  <si>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</si>
  <si>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</si>
  <si>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</si>
  <si>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</si>
  <si>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</si>
  <si>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</si>
  <si>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</si>
  <si>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</si>
  <si>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</si>
  <si>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</si>
  <si>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</si>
  <si>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</si>
  <si>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</si>
  <si>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</si>
  <si>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</si>
  <si>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</si>
  <si>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</si>
  <si>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</si>
  <si>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</si>
  <si>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</si>
  <si>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</si>
  <si>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</si>
  <si>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</si>
  <si>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</si>
  <si>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</si>
  <si>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</si>
  <si>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</si>
  <si>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</si>
  <si>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</si>
  <si>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</si>
  <si>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</si>
  <si>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</si>
  <si>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</si>
  <si>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</si>
  <si>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</si>
  <si>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</si>
  <si>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</si>
  <si>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</si>
  <si>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</si>
  <si>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</si>
  <si>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</si>
  <si>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</si>
  <si>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</si>
  <si>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</si>
  <si>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</si>
  <si>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</si>
  <si>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</si>
  <si>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</si>
  <si>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</si>
  <si>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</si>
  <si>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</si>
  <si>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</si>
  <si>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</si>
  <si>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</si>
  <si>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</si>
  <si>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</si>
  <si>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</si>
  <si>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</si>
  <si>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</si>
  <si>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</si>
  <si>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</si>
  <si>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</si>
  <si>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</si>
  <si>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</si>
  <si>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</si>
  <si>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</si>
  <si>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</si>
  <si>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</si>
  <si>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</si>
  <si>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</si>
  <si>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</si>
  <si>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</si>
  <si>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</si>
  <si>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</si>
  <si>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</si>
  <si>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</si>
  <si>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</si>
  <si>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</si>
  <si>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</si>
  <si>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</si>
  <si>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t>34,6</t>
  </si>
  <si>
    <t>195,7</t>
  </si>
  <si>
    <t>49,5</t>
  </si>
  <si>
    <t>252,3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</si>
  <si>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</si>
  <si>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</si>
  <si>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</si>
  <si>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</si>
  <si>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</si>
  <si>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</si>
  <si>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</si>
  <si>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</si>
  <si>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</si>
  <si>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117,9</t>
  </si>
  <si>
    <t>102,9</t>
  </si>
  <si>
    <t>109,7</t>
  </si>
  <si>
    <t xml:space="preserve">    Import by main partner country 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</si>
  <si>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</si>
  <si>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</si>
  <si>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</si>
  <si>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</si>
  <si>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</si>
  <si>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</si>
  <si>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</si>
  <si>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</si>
  <si>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</si>
  <si>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</si>
  <si>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</si>
  <si>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</si>
  <si>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</si>
  <si>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</si>
  <si>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</si>
  <si>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</si>
  <si>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</si>
  <si>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</si>
  <si>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</si>
  <si>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</si>
  <si>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</si>
  <si>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</si>
  <si>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</si>
  <si>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</si>
  <si>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</si>
  <si>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</si>
  <si>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</si>
  <si>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</si>
  <si>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</si>
  <si>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</si>
  <si>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</si>
  <si>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</si>
  <si>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</si>
  <si>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</si>
  <si>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</si>
  <si>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</si>
  <si>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</si>
  <si>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</si>
  <si>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</si>
  <si>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</si>
  <si>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</si>
  <si>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</si>
  <si>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</si>
  <si>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</si>
  <si>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</si>
  <si>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</si>
  <si>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</si>
  <si>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</si>
  <si>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</si>
  <si>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</si>
  <si>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</si>
  <si>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</si>
  <si>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</si>
  <si>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</si>
  <si>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</si>
  <si>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</si>
  <si>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</si>
  <si>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</si>
  <si>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</si>
  <si>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</si>
  <si>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</si>
  <si>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</si>
  <si>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</si>
  <si>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</si>
  <si>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</si>
  <si>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</si>
  <si>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</si>
  <si>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</si>
  <si>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</si>
  <si>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</si>
  <si>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</si>
  <si>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</si>
  <si>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</si>
  <si>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</si>
  <si>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</si>
  <si>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</si>
  <si>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</si>
  <si>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</si>
  <si>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</si>
  <si>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</si>
  <si>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</si>
  <si>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</si>
  <si>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</si>
  <si>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</si>
  <si>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</si>
  <si>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</si>
  <si>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</si>
  <si>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</si>
  <si>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</si>
  <si>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</si>
  <si>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</si>
  <si>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</si>
  <si>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</si>
  <si>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</si>
  <si>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</si>
  <si>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</si>
  <si>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</si>
  <si>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</si>
  <si>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</si>
  <si>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</si>
  <si>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</si>
  <si>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</si>
  <si>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</si>
  <si>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</si>
  <si>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</si>
  <si>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</si>
  <si>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</si>
  <si>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</si>
  <si>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</si>
  <si>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</si>
  <si>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</si>
  <si>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</si>
  <si>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</si>
  <si>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</si>
  <si>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</si>
  <si>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</si>
  <si>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</si>
  <si>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</si>
  <si>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</si>
  <si>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</si>
  <si>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</si>
  <si>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</si>
  <si>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</si>
  <si>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</si>
  <si>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</si>
  <si>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</si>
  <si>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</si>
  <si>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</si>
  <si>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</si>
  <si>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</si>
  <si>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</si>
  <si>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</si>
  <si>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</si>
  <si>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</si>
  <si>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</si>
  <si>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</si>
  <si>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</si>
  <si>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</si>
  <si>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</si>
  <si>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</si>
  <si>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</si>
  <si>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</si>
  <si>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</si>
  <si>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</si>
  <si>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</si>
  <si>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</si>
  <si>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</si>
  <si>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</si>
  <si>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</si>
  <si>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</si>
  <si>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</si>
  <si>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</si>
  <si>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</si>
  <si>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</si>
  <si>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</si>
  <si>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</si>
  <si>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</si>
  <si>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</si>
  <si>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</si>
  <si>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</si>
  <si>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</si>
  <si>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</si>
  <si>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</si>
  <si>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</si>
  <si>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</si>
  <si>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</si>
  <si>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</si>
  <si>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</si>
  <si>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</si>
  <si>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</si>
  <si>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</si>
  <si>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</si>
  <si>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</si>
  <si>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</si>
  <si>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</si>
  <si>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</si>
  <si>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</si>
  <si>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</si>
  <si>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</si>
  <si>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</si>
  <si>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</si>
  <si>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</si>
  <si>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</si>
  <si>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</si>
  <si>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</si>
  <si>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</si>
  <si>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</si>
  <si>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</si>
  <si>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</si>
  <si>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</si>
  <si>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</si>
  <si>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</si>
  <si>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</si>
  <si>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</si>
  <si>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</si>
  <si>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</si>
  <si>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</si>
  <si>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</si>
  <si>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</si>
  <si>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</si>
  <si>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</si>
  <si>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</si>
  <si>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</si>
  <si>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</si>
  <si>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</si>
  <si>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</si>
  <si>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</si>
  <si>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</si>
  <si>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</si>
  <si>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</si>
  <si>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</si>
  <si>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</si>
  <si>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</si>
  <si>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</si>
  <si>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</si>
  <si>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</si>
  <si>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</si>
  <si>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</si>
  <si>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</si>
  <si>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</si>
  <si>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</si>
  <si>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</si>
  <si>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</si>
  <si>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</si>
  <si>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</si>
  <si>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</si>
  <si>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</si>
  <si>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</si>
  <si>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</si>
  <si>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</si>
  <si>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</si>
  <si>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</si>
  <si>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</si>
  <si>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</si>
  <si>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</si>
  <si>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</si>
  <si>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</si>
  <si>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</si>
  <si>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</si>
  <si>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</si>
  <si>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</si>
  <si>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</si>
  <si>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</si>
  <si>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</si>
  <si>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</si>
  <si>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</si>
  <si>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</si>
  <si>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</si>
  <si>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</si>
  <si>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</si>
  <si>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</si>
  <si>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</si>
  <si>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</si>
  <si>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</si>
  <si>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</si>
  <si>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</si>
  <si>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</si>
  <si>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</si>
  <si>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</si>
  <si>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</si>
  <si>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</si>
  <si>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</si>
  <si>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</si>
  <si>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</si>
  <si>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</si>
  <si>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</si>
  <si>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</si>
  <si>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</si>
  <si>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</si>
  <si>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</si>
  <si>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</si>
  <si>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</si>
  <si>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</si>
  <si>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</si>
  <si>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</si>
  <si>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</si>
  <si>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</si>
  <si>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</si>
  <si>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</si>
  <si>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</si>
  <si>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</si>
  <si>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</si>
  <si>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</si>
  <si>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</si>
  <si>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</si>
  <si>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</si>
  <si>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</si>
  <si>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</si>
  <si>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</si>
  <si>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</si>
  <si>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</si>
  <si>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</si>
  <si>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</si>
  <si>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</si>
  <si>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</si>
  <si>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</si>
  <si>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</si>
  <si>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</si>
  <si>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</si>
  <si>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</si>
  <si>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</si>
  <si>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</si>
  <si>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</si>
  <si>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</si>
  <si>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</si>
  <si>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</si>
  <si>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</si>
  <si>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</si>
  <si>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</si>
  <si>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</si>
  <si>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</si>
  <si>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</si>
  <si>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</si>
  <si>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</si>
  <si>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</si>
  <si>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</si>
  <si>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</si>
  <si>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</si>
  <si>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</si>
  <si>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</si>
  <si>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</si>
  <si>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</si>
  <si>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</si>
  <si>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</si>
  <si>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</si>
  <si>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</si>
  <si>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</si>
  <si>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</si>
  <si>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</si>
  <si>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</si>
  <si>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</si>
  <si>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</si>
  <si>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</si>
  <si>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</si>
  <si>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</si>
  <si>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</si>
  <si>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</si>
  <si>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</si>
  <si>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</si>
  <si>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</si>
  <si>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</si>
  <si>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</si>
  <si>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</si>
  <si>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</si>
  <si>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</si>
  <si>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</si>
  <si>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</si>
  <si>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</si>
  <si>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</si>
  <si>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</si>
  <si>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</si>
  <si>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</si>
  <si>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</si>
  <si>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</si>
  <si>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</si>
  <si>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</si>
  <si>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</si>
  <si>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</si>
  <si>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</si>
  <si>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</si>
  <si>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</si>
  <si>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</si>
  <si>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</si>
  <si>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</si>
  <si>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</si>
  <si>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</si>
  <si>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</si>
  <si>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</si>
  <si>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</si>
  <si>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</si>
  <si>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</si>
  <si>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</si>
  <si>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</si>
  <si>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</si>
  <si>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</si>
  <si>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</si>
  <si>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</si>
  <si>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</si>
  <si>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</si>
  <si>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</si>
  <si>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</si>
  <si>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</si>
  <si>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</si>
  <si>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</si>
  <si>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</si>
  <si>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</si>
  <si>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</si>
  <si>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</si>
  <si>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</si>
  <si>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</si>
  <si>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</si>
  <si>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</si>
  <si>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</si>
  <si>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</si>
  <si>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</si>
  <si>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</si>
  <si>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</si>
  <si>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</si>
  <si>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</si>
  <si>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</si>
  <si>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</si>
  <si>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</si>
  <si>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</si>
  <si>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</si>
  <si>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</si>
  <si>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</si>
  <si>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</si>
  <si>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</si>
  <si>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</si>
  <si>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</si>
  <si>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</si>
  <si>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</si>
  <si>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</si>
  <si>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</si>
  <si>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</si>
  <si>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</si>
  <si>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</si>
  <si>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</si>
  <si>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</si>
  <si>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</si>
  <si>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</si>
  <si>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</si>
  <si>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</si>
  <si>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</si>
  <si>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</si>
  <si>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</si>
  <si>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</si>
  <si>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</si>
  <si>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</si>
  <si>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</si>
  <si>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</si>
  <si>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</si>
  <si>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</si>
  <si>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</si>
  <si>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</si>
  <si>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</si>
  <si>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</si>
  <si>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</si>
  <si>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</si>
  <si>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</si>
  <si>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</si>
  <si>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</si>
  <si>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</si>
  <si>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</si>
  <si>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</si>
  <si>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131,8</t>
  </si>
  <si>
    <t>123,6</t>
  </si>
  <si>
    <t>124,7</t>
  </si>
  <si>
    <t>119,5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</si>
  <si>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</si>
  <si>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</si>
  <si>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126,2</t>
  </si>
  <si>
    <t>106,2</t>
  </si>
  <si>
    <t>111,4</t>
  </si>
  <si>
    <t>116,3</t>
  </si>
  <si>
    <t>109,8</t>
  </si>
  <si>
    <t>84,5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</si>
  <si>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</si>
  <si>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</si>
  <si>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</si>
  <si>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</si>
  <si>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</si>
  <si>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</si>
  <si>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</si>
  <si>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</si>
  <si>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</si>
  <si>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123,8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</si>
  <si>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</si>
  <si>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</si>
  <si>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</si>
  <si>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</si>
  <si>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</si>
  <si>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</si>
  <si>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131,6</t>
  </si>
  <si>
    <t xml:space="preserve">   Index is higher than 999</t>
  </si>
  <si>
    <t>102,4</t>
  </si>
  <si>
    <t>112,8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</si>
  <si>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</si>
  <si>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</si>
  <si>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</si>
  <si>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</si>
  <si>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</si>
  <si>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</si>
  <si>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120,3</t>
  </si>
  <si>
    <t>79,7</t>
  </si>
  <si>
    <t>79,1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</si>
  <si>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</si>
  <si>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</si>
  <si>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</si>
  <si>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</si>
  <si>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</si>
  <si>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</si>
  <si>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</si>
  <si>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</si>
  <si>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</si>
  <si>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</si>
  <si>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</si>
  <si>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</si>
  <si>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</si>
  <si>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</si>
  <si>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</si>
  <si>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</si>
  <si>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</si>
  <si>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</si>
  <si>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</si>
  <si>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</si>
  <si>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</si>
  <si>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187,9</t>
  </si>
  <si>
    <t>126,5</t>
  </si>
  <si>
    <t>132,4</t>
  </si>
  <si>
    <t>122,4</t>
  </si>
  <si>
    <t>111,7</t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</si>
  <si>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</si>
  <si>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106,0</t>
  </si>
  <si>
    <t>78,9</t>
  </si>
  <si>
    <t>13,1</t>
  </si>
  <si>
    <t>150,5</t>
  </si>
  <si>
    <t>51,5</t>
  </si>
  <si>
    <t>4,6</t>
  </si>
  <si>
    <t>121,2</t>
  </si>
  <si>
    <t>123,0</t>
  </si>
  <si>
    <t>63,8</t>
  </si>
  <si>
    <t>182,0</t>
  </si>
  <si>
    <t>69,1</t>
  </si>
  <si>
    <t>29,9</t>
  </si>
  <si>
    <t>102,7</t>
  </si>
  <si>
    <t>92,5</t>
  </si>
  <si>
    <t>94,2</t>
  </si>
  <si>
    <t>137,8</t>
  </si>
  <si>
    <t>11,3</t>
  </si>
  <si>
    <t>84,2</t>
  </si>
  <si>
    <t>93,4</t>
  </si>
  <si>
    <t>100.,3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</si>
  <si>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</si>
  <si>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</si>
  <si>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</si>
  <si>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</si>
  <si>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</si>
  <si>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</si>
  <si>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</si>
  <si>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</si>
  <si>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</si>
  <si>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</si>
  <si>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</si>
  <si>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</si>
  <si>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</si>
  <si>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</si>
  <si>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</si>
  <si>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</si>
  <si>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</si>
  <si>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</si>
  <si>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</si>
  <si>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</si>
  <si>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</si>
  <si>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</si>
  <si>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</si>
  <si>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</si>
  <si>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</si>
  <si>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</si>
  <si>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</si>
  <si>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</si>
  <si>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</si>
  <si>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</si>
  <si>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</si>
  <si>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</si>
  <si>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</si>
  <si>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</si>
  <si>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</si>
  <si>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</si>
  <si>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</si>
  <si>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</si>
  <si>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</si>
  <si>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</si>
  <si>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</si>
  <si>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</si>
  <si>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</si>
  <si>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</si>
  <si>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</si>
  <si>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</si>
  <si>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</si>
  <si>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</si>
  <si>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</si>
  <si>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</si>
  <si>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</si>
  <si>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</si>
  <si>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</si>
  <si>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</si>
  <si>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</si>
  <si>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</si>
  <si>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</si>
  <si>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</si>
  <si>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</si>
  <si>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</si>
  <si>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</si>
  <si>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</si>
  <si>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</si>
  <si>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</si>
  <si>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</si>
  <si>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</si>
  <si>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</si>
  <si>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</si>
  <si>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</si>
  <si>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</si>
  <si>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</si>
  <si>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</si>
  <si>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</si>
  <si>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</si>
  <si>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</si>
  <si>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</si>
  <si>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</si>
  <si>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</si>
  <si>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</si>
  <si>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</si>
  <si>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</si>
  <si>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</si>
  <si>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</si>
  <si>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</si>
  <si>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</si>
  <si>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</si>
  <si>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</si>
  <si>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</si>
  <si>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</si>
  <si>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</si>
  <si>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</si>
  <si>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</si>
  <si>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</si>
  <si>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</si>
  <si>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</si>
  <si>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</si>
  <si>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</si>
  <si>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</si>
  <si>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</si>
  <si>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</si>
  <si>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</si>
  <si>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</si>
  <si>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</si>
  <si>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</si>
  <si>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</si>
  <si>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</si>
  <si>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</si>
  <si>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</si>
  <si>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</si>
  <si>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</si>
  <si>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</si>
  <si>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</si>
  <si>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</si>
  <si>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</si>
  <si>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</si>
  <si>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</si>
  <si>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</si>
  <si>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</si>
  <si>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</si>
  <si>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</si>
  <si>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</si>
  <si>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</si>
  <si>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</si>
  <si>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</si>
  <si>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</si>
  <si>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</si>
  <si>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</si>
  <si>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</si>
  <si>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</si>
  <si>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</si>
  <si>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t>145,3</t>
  </si>
  <si>
    <t>127,1</t>
  </si>
  <si>
    <t>87,3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</si>
  <si>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</si>
  <si>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</si>
  <si>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</si>
  <si>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</si>
  <si>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</si>
  <si>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</si>
  <si>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</si>
  <si>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</si>
  <si>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</si>
  <si>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</si>
  <si>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</si>
  <si>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</si>
  <si>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</si>
  <si>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</si>
  <si>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</si>
  <si>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</si>
  <si>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</si>
  <si>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</si>
  <si>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</si>
  <si>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</si>
  <si>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</si>
  <si>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</si>
  <si>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</si>
  <si>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155,4</t>
  </si>
  <si>
    <t>82,7</t>
  </si>
  <si>
    <t>92,7</t>
  </si>
  <si>
    <t>78,4</t>
  </si>
  <si>
    <t>43,2</t>
  </si>
  <si>
    <t>203,0</t>
  </si>
  <si>
    <t>0,6</t>
  </si>
  <si>
    <t>120,1</t>
  </si>
  <si>
    <t>182,7</t>
  </si>
  <si>
    <t>119,0</t>
  </si>
  <si>
    <t>219,8</t>
  </si>
  <si>
    <t>145,7</t>
  </si>
  <si>
    <t>111,0</t>
  </si>
  <si>
    <t>21,9</t>
  </si>
  <si>
    <t>111,9</t>
  </si>
  <si>
    <t>117,8</t>
  </si>
  <si>
    <t>111,8</t>
  </si>
  <si>
    <t>100,4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</si>
  <si>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</si>
  <si>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</si>
  <si>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</si>
  <si>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</si>
  <si>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</si>
  <si>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</rPr>
      <t>2)</t>
    </r>
  </si>
  <si>
    <t>101,0</t>
  </si>
  <si>
    <t>73,1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</si>
  <si>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</si>
  <si>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</si>
  <si>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</si>
  <si>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</si>
  <si>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</si>
  <si>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</si>
  <si>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132,2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</si>
  <si>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</si>
  <si>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</si>
  <si>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</si>
  <si>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</si>
  <si>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</si>
  <si>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</si>
  <si>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</si>
  <si>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</si>
  <si>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</si>
  <si>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</si>
  <si>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</si>
  <si>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</si>
  <si>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</si>
  <si>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</si>
  <si>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</si>
  <si>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</si>
  <si>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</si>
  <si>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</si>
  <si>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</si>
  <si>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</si>
  <si>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</si>
  <si>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</si>
  <si>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</si>
  <si>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</si>
  <si>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</si>
  <si>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</si>
  <si>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</si>
  <si>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</si>
  <si>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</si>
  <si>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</si>
  <si>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r>
      <t xml:space="preserve">III 2018
</t>
    </r>
    <r>
      <rPr>
        <sz val="8"/>
        <rFont val="Arial Narrow"/>
        <family val="2"/>
      </rPr>
      <t>Ø 2017</t>
    </r>
  </si>
  <si>
    <r>
      <t xml:space="preserve">III 2018
</t>
    </r>
    <r>
      <rPr>
        <sz val="8"/>
        <rFont val="Arial Narrow"/>
        <family val="2"/>
      </rPr>
      <t>III 2017</t>
    </r>
  </si>
  <si>
    <r>
      <t xml:space="preserve">I-III 2018
</t>
    </r>
    <r>
      <rPr>
        <sz val="8"/>
        <rFont val="Arial Narrow"/>
        <family val="2"/>
      </rPr>
      <t>I-III 2017</t>
    </r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</si>
  <si>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</si>
  <si>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</si>
  <si>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</si>
  <si>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</si>
  <si>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>јун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</si>
  <si>
    <t>64,9</t>
  </si>
  <si>
    <t>70,8</t>
  </si>
  <si>
    <t>69,8</t>
  </si>
  <si>
    <t>128,3</t>
  </si>
  <si>
    <t>124,0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</si>
  <si>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</si>
  <si>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</si>
  <si>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</si>
  <si>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</si>
  <si>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</si>
  <si>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</si>
  <si>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</si>
  <si>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</si>
  <si>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</si>
  <si>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</si>
  <si>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</si>
  <si>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</si>
  <si>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</si>
  <si>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</si>
  <si>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</si>
  <si>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</si>
  <si>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</si>
  <si>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</si>
  <si>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</si>
  <si>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</si>
  <si>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130,8</t>
  </si>
  <si>
    <t>138,5</t>
  </si>
  <si>
    <t>92,0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</si>
  <si>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</si>
  <si>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</si>
  <si>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</si>
  <si>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</si>
  <si>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</si>
  <si>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</si>
  <si>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</si>
  <si>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</si>
  <si>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</si>
  <si>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</si>
  <si>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</si>
  <si>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</si>
  <si>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</si>
  <si>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</si>
  <si>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</si>
  <si>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</si>
  <si>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</si>
  <si>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</si>
  <si>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</si>
  <si>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</si>
  <si>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</si>
  <si>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</si>
  <si>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</si>
  <si>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</si>
  <si>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</si>
  <si>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</si>
  <si>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</si>
  <si>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</si>
  <si>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</si>
  <si>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</si>
  <si>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</si>
  <si>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</si>
  <si>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</si>
  <si>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</si>
  <si>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</si>
  <si>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</si>
  <si>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</si>
  <si>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</si>
  <si>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</si>
  <si>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</si>
  <si>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</si>
  <si>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</si>
  <si>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</si>
  <si>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</si>
  <si>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</si>
  <si>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</si>
  <si>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</si>
  <si>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</si>
  <si>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</si>
  <si>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</si>
  <si>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</si>
  <si>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</si>
  <si>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</si>
  <si>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</si>
  <si>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</si>
  <si>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</si>
  <si>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</si>
  <si>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</si>
  <si>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</si>
  <si>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</si>
  <si>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</si>
  <si>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</si>
  <si>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</si>
  <si>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</si>
  <si>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</si>
  <si>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</si>
  <si>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</si>
  <si>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</si>
  <si>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</si>
  <si>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rFont val="Arial Narrow"/>
        <family val="2"/>
      </rPr>
      <t xml:space="preserve"> Jun</t>
    </r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</si>
  <si>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</si>
  <si>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</si>
  <si>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</si>
  <si>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t>115,5</t>
    </r>
    <r>
      <rPr>
        <vertAlign val="superscript"/>
        <sz val="10"/>
        <rFont val="Arial Narrow"/>
        <family val="2"/>
        <charset val="238"/>
      </rPr>
      <t>1)</t>
    </r>
  </si>
  <si>
    <r>
      <t>121,7</t>
    </r>
    <r>
      <rPr>
        <vertAlign val="superscript"/>
        <sz val="10"/>
        <rFont val="Arial Narrow"/>
        <family val="2"/>
        <charset val="238"/>
      </rPr>
      <t>1)</t>
    </r>
  </si>
  <si>
    <t>нов / Nov</t>
  </si>
  <si>
    <r>
      <t>јул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Jul</t>
    </r>
  </si>
  <si>
    <r>
      <t>сеп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</si>
  <si>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t>нов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Nov</t>
    </r>
    <r>
      <rPr>
        <i/>
        <vertAlign val="superscript"/>
        <sz val="10"/>
        <rFont val="Arial Narrow"/>
        <family val="2"/>
        <charset val="238"/>
      </rPr>
      <t>1)</t>
    </r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</si>
  <si>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</si>
  <si>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</si>
  <si>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</si>
  <si>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нов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 xml:space="preserve"> Nov</t>
    </r>
    <r>
      <rPr>
        <i/>
        <vertAlign val="superscript"/>
        <sz val="10"/>
        <rFont val="Arial Narrow"/>
        <family val="2"/>
        <charset val="238"/>
      </rPr>
      <t>1)</t>
    </r>
  </si>
  <si>
    <r>
      <t>јул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July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</si>
  <si>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</si>
  <si>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>јул</t>
    </r>
    <r>
      <rPr>
        <sz val="10"/>
        <rFont val="Arial Narrow"/>
        <family val="2"/>
        <charset val="238"/>
      </rPr>
      <t xml:space="preserve">                </t>
    </r>
    <r>
      <rPr>
        <i/>
        <sz val="10"/>
        <rFont val="Arial Narrow"/>
        <family val="2"/>
        <charset val="238"/>
      </rPr>
      <t>Jul</t>
    </r>
  </si>
  <si>
    <r>
      <t>сеп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</si>
  <si>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</si>
  <si>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</si>
  <si>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</si>
  <si>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58,7</t>
  </si>
  <si>
    <t>74,0</t>
  </si>
  <si>
    <t>63,5</t>
  </si>
  <si>
    <t>84,4</t>
  </si>
  <si>
    <t>46,4</t>
  </si>
  <si>
    <t>127,3</t>
  </si>
  <si>
    <t>59,0</t>
  </si>
  <si>
    <t>67,4</t>
  </si>
  <si>
    <t>381,7</t>
  </si>
  <si>
    <t>129,0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</si>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</sst>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97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165" fontId="21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7" fillId="0" borderId="0" xfId="1" applyFont="1" applyBorder="1" applyAlignment="1">
      <alignment wrapText="1"/>
    </xf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2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1" fillId="0" borderId="0" xfId="10" applyFont="1" applyBorder="1" applyAlignment="1">
      <alignment horizontal="right" vertical="center" wrapText="1"/>
    </xf>
    <xf numFmtId="165" fontId="21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1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15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165" fontId="21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165" fontId="28" fillId="0" borderId="0" xfId="1" applyNumberFormat="1" applyFont="1" applyBorder="1" applyAlignment="1">
      <alignment horizontal="right" vertical="center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21" fillId="0" borderId="0" xfId="15" applyFont="1" applyBorder="1" applyAlignment="1">
      <alignment horizontal="center" vertical="center" wrapText="1"/>
    </xf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1" fillId="0" borderId="0" xfId="1" applyFont="1" applyFill="1" applyBorder="1" applyAlignment="1">
      <alignment vertical="center" wrapText="1"/>
    </xf>
    <xf numFmtId="1" fontId="21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0" fontId="51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7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165" fontId="21" fillId="0" borderId="0" xfId="26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0" fontId="21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0" fontId="7" fillId="0" borderId="8" xfId="1" applyFont="1" applyBorder="1" applyAlignment="1">
      <alignment vertical="top"/>
    </xf>
    <xf numFmtId="0" fontId="21" fillId="0" borderId="0" xfId="1" applyFont="1" applyBorder="1" applyAlignment="1"/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1" fillId="0" borderId="0" xfId="1" applyFont="1" applyBorder="1" applyAlignment="1">
      <alignment vertical="top"/>
    </xf>
    <xf numFmtId="165" fontId="21" fillId="0" borderId="0" xfId="27" applyNumberFormat="1" applyFont="1" applyBorder="1"/>
    <xf numFmtId="165" fontId="7" fillId="0" borderId="0" xfId="27" applyNumberFormat="1" applyFont="1" applyBorder="1"/>
    <xf numFmtId="2" fontId="7" fillId="0" borderId="0" xfId="15" applyNumberFormat="1" applyFont="1" applyFill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165" fontId="21" fillId="0" borderId="8" xfId="27" applyNumberFormat="1" applyFont="1" applyBorder="1" applyAlignment="1">
      <alignment vertical="top"/>
    </xf>
    <xf numFmtId="165" fontId="21" fillId="0" borderId="8" xfId="1" applyNumberFormat="1" applyFont="1" applyBorder="1" applyAlignment="1">
      <alignment vertical="top"/>
    </xf>
    <xf numFmtId="0" fontId="21" fillId="2" borderId="10" xfId="1" applyFont="1" applyFill="1" applyBorder="1" applyAlignment="1">
      <alignment horizontal="center" vertical="center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21" fillId="2" borderId="10" xfId="1" applyFont="1" applyFill="1" applyBorder="1" applyAlignment="1">
      <alignment horizontal="center" vertical="top" wrapText="1"/>
    </xf>
    <xf numFmtId="0" fontId="21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1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0" xfId="21" applyFont="1" applyBorder="1" applyAlignment="1">
      <alignment horizontal="right" vertical="top"/>
    </xf>
    <xf numFmtId="1" fontId="21" fillId="0" borderId="0" xfId="21" applyNumberFormat="1" applyFont="1" applyBorder="1" applyAlignment="1">
      <alignment horizontal="right" vertical="top"/>
    </xf>
    <xf numFmtId="0" fontId="21" fillId="0" borderId="0" xfId="21" applyFont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165" fontId="21" fillId="0" borderId="0" xfId="21" applyNumberFormat="1" applyFont="1" applyBorder="1" applyAlignment="1">
      <alignment vertical="center" wrapText="1"/>
    </xf>
    <xf numFmtId="165" fontId="21" fillId="0" borderId="0" xfId="21" applyNumberFormat="1" applyFont="1" applyBorder="1" applyAlignment="1">
      <alignment horizontal="right" vertical="center" wrapText="1"/>
    </xf>
    <xf numFmtId="0" fontId="21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6" fontId="7" fillId="0" borderId="0" xfId="26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19" fillId="0" borderId="0" xfId="1" applyNumberFormat="1" applyFont="1" applyBorder="1" applyAlignment="1"/>
    <xf numFmtId="3" fontId="19" fillId="0" borderId="0" xfId="1" applyNumberFormat="1" applyFont="1" applyBorder="1" applyAlignment="1">
      <alignment horizontal="right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1" fillId="0" borderId="0" xfId="21" applyFont="1" applyBorder="1" applyAlignment="1">
      <alignment vertical="center" wrapText="1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right" vertical="top" wrapText="1"/>
    </xf>
    <xf numFmtId="165" fontId="21" fillId="0" borderId="0" xfId="30" applyNumberFormat="1" applyFont="1" applyBorder="1"/>
    <xf numFmtId="165" fontId="21" fillId="0" borderId="0" xfId="0" applyNumberFormat="1" applyFont="1"/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0" fontId="21" fillId="0" borderId="0" xfId="30" applyFont="1" applyBorder="1" applyAlignment="1"/>
    <xf numFmtId="49" fontId="21" fillId="0" borderId="0" xfId="1" applyNumberFormat="1" applyFont="1" applyBorder="1" applyAlignment="1">
      <alignment horizontal="right" vertical="top" wrapText="1"/>
    </xf>
    <xf numFmtId="49" fontId="21" fillId="0" borderId="45" xfId="1" applyNumberFormat="1" applyFont="1" applyBorder="1" applyAlignment="1">
      <alignment horizontal="right" vertical="top" wrapText="1"/>
    </xf>
    <xf numFmtId="165" fontId="21" fillId="0" borderId="0" xfId="0" applyNumberFormat="1" applyFont="1" applyFill="1" applyBorder="1"/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21" fillId="0" borderId="0" xfId="30" applyFont="1" applyBorder="1"/>
    <xf numFmtId="165" fontId="21" fillId="0" borderId="0" xfId="27" applyNumberFormat="1" applyFont="1" applyBorder="1" applyAlignment="1">
      <alignment vertical="center" wrapText="1"/>
    </xf>
    <xf numFmtId="0" fontId="7" fillId="0" borderId="0" xfId="27" applyFont="1" applyBorder="1" applyAlignment="1">
      <alignment vertical="center" wrapText="1"/>
    </xf>
    <xf numFmtId="165" fontId="7" fillId="0" borderId="0" xfId="27" applyNumberFormat="1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0" fontId="21" fillId="0" borderId="45" xfId="1" applyFont="1" applyBorder="1" applyAlignment="1">
      <alignment horizontal="right"/>
    </xf>
    <xf numFmtId="0" fontId="21" fillId="0" borderId="45" xfId="1" applyFont="1" applyBorder="1"/>
    <xf numFmtId="0" fontId="21" fillId="0" borderId="45" xfId="5" applyFont="1" applyBorder="1" applyAlignment="1">
      <alignment vertical="center" wrapText="1"/>
    </xf>
    <xf numFmtId="165" fontId="21" fillId="0" borderId="45" xfId="15" applyNumberFormat="1" applyFont="1" applyBorder="1"/>
    <xf numFmtId="0" fontId="21" fillId="0" borderId="45" xfId="5" applyFont="1" applyBorder="1" applyAlignment="1">
      <alignment horizontal="left" vertical="center" wrapText="1"/>
    </xf>
    <xf numFmtId="165" fontId="7" fillId="0" borderId="0" xfId="31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21" fillId="0" borderId="0" xfId="21" applyNumberFormat="1" applyFont="1" applyAlignment="1">
      <alignment horizontal="right" vertical="top" indent="1"/>
    </xf>
    <xf numFmtId="1" fontId="21" fillId="0" borderId="0" xfId="21" applyNumberFormat="1" applyFont="1" applyBorder="1" applyAlignment="1">
      <alignment horizontal="right" vertical="top" indent="1"/>
    </xf>
    <xf numFmtId="1" fontId="21" fillId="0" borderId="45" xfId="21" applyNumberFormat="1" applyFont="1" applyBorder="1" applyAlignment="1">
      <alignment horizontal="right" vertical="top" indent="1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21" fillId="4" borderId="11" xfId="27" applyFont="1" applyFill="1" applyBorder="1" applyAlignment="1">
      <alignment horizontal="center" vertical="center" wrapText="1"/>
    </xf>
    <xf numFmtId="0" fontId="21" fillId="2" borderId="22" xfId="1" applyFont="1" applyFill="1" applyBorder="1" applyAlignment="1">
      <alignment horizontal="center" vertical="top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4" borderId="23" xfId="27" applyFont="1" applyFill="1" applyBorder="1" applyAlignment="1">
      <alignment horizontal="center" vertical="center" wrapText="1"/>
    </xf>
    <xf numFmtId="0" fontId="21" fillId="2" borderId="48" xfId="1" applyFont="1" applyFill="1" applyBorder="1" applyAlignment="1">
      <alignment horizontal="center" vertical="top" wrapText="1"/>
    </xf>
    <xf numFmtId="0" fontId="21" fillId="0" borderId="0" xfId="27" applyFont="1" applyBorder="1" applyAlignment="1">
      <alignment vertical="top" wrapText="1"/>
    </xf>
    <xf numFmtId="0" fontId="21" fillId="0" borderId="8" xfId="27" applyFont="1" applyBorder="1" applyAlignment="1">
      <alignment vertical="top" wrapText="1"/>
    </xf>
    <xf numFmtId="0" fontId="21" fillId="0" borderId="8" xfId="1" applyFont="1" applyBorder="1" applyAlignment="1">
      <alignment vertical="center" wrapText="1"/>
    </xf>
    <xf numFmtId="165" fontId="21" fillId="0" borderId="8" xfId="1" applyNumberFormat="1" applyFont="1" applyBorder="1"/>
    <xf numFmtId="165" fontId="21" fillId="0" borderId="8" xfId="0" applyNumberFormat="1" applyFont="1" applyBorder="1"/>
    <xf numFmtId="0" fontId="46" fillId="0" borderId="0" xfId="1" applyFont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right"/>
    </xf>
    <xf numFmtId="165" fontId="21" fillId="0" borderId="46" xfId="0" applyNumberFormat="1" applyFont="1" applyFill="1" applyBorder="1" applyAlignment="1">
      <alignment horizontal="right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165" fontId="21" fillId="0" borderId="0" xfId="0" applyNumberFormat="1" applyFont="1" applyFill="1" applyBorder="1" applyAlignment="1">
      <alignment horizontal="right" vertical="top" wrapText="1" indent="1"/>
    </xf>
    <xf numFmtId="165" fontId="21" fillId="0" borderId="8" xfId="0" applyNumberFormat="1" applyFont="1" applyFill="1" applyBorder="1" applyAlignment="1">
      <alignment horizontal="right" vertical="top" wrapText="1" indent="1"/>
    </xf>
    <xf numFmtId="0" fontId="21" fillId="0" borderId="8" xfId="1" applyFont="1" applyBorder="1" applyAlignment="1">
      <alignment horizontal="right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65" fontId="21" fillId="0" borderId="0" xfId="0" applyNumberFormat="1" applyFont="1" applyBorder="1" applyAlignment="1">
      <alignment horizontal="right" vertical="center" wrapText="1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2" fontId="7" fillId="0" borderId="0" xfId="13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165" fontId="21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27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0" fontId="46" fillId="0" borderId="34" xfId="1" applyFont="1" applyBorder="1" applyAlignment="1">
      <alignment horizontal="right" vertical="top"/>
    </xf>
    <xf numFmtId="0" fontId="46" fillId="0" borderId="0" xfId="1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/>
    </xf>
    <xf numFmtId="0" fontId="46" fillId="0" borderId="45" xfId="1" applyFont="1" applyBorder="1" applyAlignment="1">
      <alignment horizontal="right" vertical="top"/>
    </xf>
    <xf numFmtId="0" fontId="46" fillId="0" borderId="8" xfId="1" applyFont="1" applyBorder="1" applyAlignment="1">
      <alignment horizontal="right" vertical="top"/>
    </xf>
    <xf numFmtId="165" fontId="21" fillId="0" borderId="0" xfId="0" applyNumberFormat="1" applyFont="1" applyBorder="1" applyAlignment="1">
      <alignment vertical="center" wrapText="1"/>
    </xf>
    <xf numFmtId="0" fontId="21" fillId="2" borderId="33" xfId="1" applyFont="1" applyFill="1" applyBorder="1" applyAlignment="1">
      <alignment horizontal="center" vertical="top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5" fontId="21" fillId="0" borderId="0" xfId="27" applyNumberFormat="1" applyFont="1" applyBorder="1" applyAlignment="1">
      <alignment vertical="center"/>
    </xf>
    <xf numFmtId="165" fontId="21" fillId="0" borderId="0" xfId="27" applyNumberFormat="1" applyFont="1" applyFill="1" applyBorder="1"/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4" fillId="0" borderId="0" xfId="15" applyFont="1" applyFill="1" applyAlignment="1">
      <alignment horizontal="right"/>
    </xf>
    <xf numFmtId="0" fontId="73" fillId="0" borderId="0" xfId="0" applyFont="1" applyFill="1" applyAlignment="1">
      <alignment vertical="center" wrapText="1"/>
    </xf>
    <xf numFmtId="0" fontId="73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0" fontId="21" fillId="0" borderId="34" xfId="0" applyFont="1" applyBorder="1" applyAlignment="1">
      <alignment horizontal="right" vertical="top" indent="1"/>
    </xf>
    <xf numFmtId="0" fontId="21" fillId="0" borderId="0" xfId="0" applyFont="1" applyBorder="1" applyAlignment="1">
      <alignment horizontal="right" vertical="top" indent="1"/>
    </xf>
    <xf numFmtId="0" fontId="21" fillId="0" borderId="45" xfId="0" applyFont="1" applyBorder="1" applyAlignment="1">
      <alignment horizontal="right" vertical="top" indent="1"/>
    </xf>
    <xf numFmtId="0" fontId="7" fillId="2" borderId="51" xfId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right" vertical="top" indent="1"/>
    </xf>
    <xf numFmtId="0" fontId="21" fillId="2" borderId="52" xfId="1" applyFont="1" applyFill="1" applyBorder="1" applyAlignment="1">
      <alignment horizontal="center" vertical="center" wrapText="1"/>
    </xf>
    <xf numFmtId="0" fontId="21" fillId="4" borderId="51" xfId="27" applyFont="1" applyFill="1" applyBorder="1" applyAlignment="1">
      <alignment horizontal="center" vertical="center" wrapText="1"/>
    </xf>
    <xf numFmtId="0" fontId="21" fillId="4" borderId="51" xfId="27" applyFont="1" applyFill="1" applyBorder="1" applyAlignment="1">
      <alignment horizontal="center" vertical="top" wrapText="1"/>
    </xf>
    <xf numFmtId="2" fontId="21" fillId="0" borderId="0" xfId="1" applyNumberFormat="1" applyFont="1" applyBorder="1"/>
    <xf numFmtId="165" fontId="4" fillId="0" borderId="8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43" fillId="0" borderId="0" xfId="27" applyNumberFormat="1" applyFont="1" applyBorder="1" applyAlignment="1">
      <alignment horizontal="right" vertical="top"/>
    </xf>
    <xf numFmtId="165" fontId="4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vertical="top"/>
    </xf>
    <xf numFmtId="0" fontId="19" fillId="0" borderId="53" xfId="1" applyFont="1" applyBorder="1"/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8" xfId="29" applyNumberFormat="1" applyFont="1" applyFill="1" applyBorder="1" applyAlignment="1">
      <alignment horizontal="right"/>
    </xf>
    <xf numFmtId="165" fontId="7" fillId="5" borderId="45" xfId="18" applyNumberFormat="1" applyFont="1" applyFill="1" applyBorder="1" applyAlignment="1">
      <alignment horizontal="right"/>
    </xf>
    <xf numFmtId="165" fontId="4" fillId="0" borderId="0" xfId="1" applyNumberFormat="1" applyFont="1" applyBorder="1"/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Alignment="1">
      <alignment vertical="top"/>
    </xf>
    <xf numFmtId="0" fontId="21" fillId="0" borderId="8" xfId="1" applyFont="1" applyBorder="1" applyAlignment="1">
      <alignment vertical="top"/>
    </xf>
    <xf numFmtId="0" fontId="7" fillId="2" borderId="11" xfId="1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right" vertical="top" indent="1"/>
    </xf>
    <xf numFmtId="0" fontId="21" fillId="0" borderId="34" xfId="1" applyFont="1" applyBorder="1" applyAlignment="1">
      <alignment vertical="top"/>
    </xf>
    <xf numFmtId="0" fontId="21" fillId="0" borderId="45" xfId="1" applyFont="1" applyBorder="1" applyAlignment="1">
      <alignment vertical="top"/>
    </xf>
    <xf numFmtId="0" fontId="7" fillId="0" borderId="45" xfId="1" applyFont="1" applyBorder="1"/>
    <xf numFmtId="165" fontId="21" fillId="0" borderId="56" xfId="27" applyNumberFormat="1" applyFont="1" applyBorder="1" applyAlignment="1">
      <alignment horizontal="right" vertical="top"/>
    </xf>
    <xf numFmtId="165" fontId="21" fillId="0" borderId="56" xfId="0" applyNumberFormat="1" applyFont="1" applyBorder="1" applyAlignment="1">
      <alignment vertical="top"/>
    </xf>
    <xf numFmtId="165" fontId="7" fillId="0" borderId="8" xfId="1" applyNumberFormat="1" applyFont="1" applyBorder="1"/>
    <xf numFmtId="0" fontId="21" fillId="4" borderId="59" xfId="27" applyFont="1" applyFill="1" applyBorder="1" applyAlignment="1">
      <alignment horizontal="center" vertical="center" wrapText="1"/>
    </xf>
    <xf numFmtId="165" fontId="21" fillId="0" borderId="56" xfId="0" applyNumberFormat="1" applyFont="1" applyBorder="1" applyAlignment="1">
      <alignment horizontal="right" vertical="top" wrapText="1" indent="1"/>
    </xf>
    <xf numFmtId="0" fontId="21" fillId="0" borderId="0" xfId="1" applyFont="1" applyBorder="1" applyAlignment="1">
      <alignment horizontal="right" vertical="center" wrapText="1"/>
    </xf>
    <xf numFmtId="165" fontId="4" fillId="0" borderId="8" xfId="15" applyNumberFormat="1" applyFont="1" applyBorder="1"/>
    <xf numFmtId="165" fontId="4" fillId="0" borderId="0" xfId="15" applyNumberFormat="1" applyFont="1" applyBorder="1" applyAlignment="1">
      <alignment horizontal="right"/>
    </xf>
    <xf numFmtId="0" fontId="4" fillId="0" borderId="8" xfId="3" applyFont="1" applyBorder="1"/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21" fillId="0" borderId="0" xfId="1" applyFont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 wrapText="1"/>
    </xf>
    <xf numFmtId="0" fontId="21" fillId="0" borderId="8" xfId="1" applyFont="1" applyBorder="1"/>
    <xf numFmtId="0" fontId="7" fillId="2" borderId="61" xfId="1" applyFont="1" applyFill="1" applyBorder="1" applyAlignment="1">
      <alignment horizontal="center" vertical="center"/>
    </xf>
    <xf numFmtId="0" fontId="7" fillId="0" borderId="34" xfId="1" applyFont="1" applyBorder="1" applyAlignment="1">
      <alignment vertical="top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0" fontId="7" fillId="0" borderId="0" xfId="19" applyFont="1" applyBorder="1" applyAlignment="1">
      <alignment horizontal="right" vertical="top" wrapText="1"/>
    </xf>
    <xf numFmtId="0" fontId="10" fillId="0" borderId="0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8" xfId="19" applyFont="1" applyBorder="1" applyAlignment="1">
      <alignment horizontal="right" vertical="top" wrapText="1"/>
    </xf>
    <xf numFmtId="0" fontId="7" fillId="0" borderId="45" xfId="1" applyFont="1" applyBorder="1" applyAlignment="1">
      <alignment vertical="top"/>
    </xf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6" fillId="2" borderId="3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1" fontId="21" fillId="2" borderId="63" xfId="0" applyNumberFormat="1" applyFont="1" applyFill="1" applyBorder="1" applyAlignment="1">
      <alignment horizontal="center" vertical="center" wrapText="1"/>
    </xf>
    <xf numFmtId="1" fontId="48" fillId="0" borderId="0" xfId="1" applyNumberFormat="1" applyFont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6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5" fontId="48" fillId="0" borderId="0" xfId="1" applyNumberFormat="1" applyFont="1"/>
    <xf numFmtId="165" fontId="21" fillId="0" borderId="0" xfId="5" applyNumberFormat="1" applyFont="1" applyBorder="1" applyAlignment="1">
      <alignment vertical="top" wrapText="1"/>
    </xf>
    <xf numFmtId="165" fontId="21" fillId="0" borderId="56" xfId="5" applyNumberFormat="1" applyFont="1" applyBorder="1" applyAlignment="1">
      <alignment vertical="top" wrapText="1"/>
    </xf>
    <xf numFmtId="165" fontId="21" fillId="0" borderId="0" xfId="5" applyNumberFormat="1" applyFont="1" applyBorder="1" applyAlignment="1">
      <alignment vertical="top"/>
    </xf>
    <xf numFmtId="165" fontId="47" fillId="0" borderId="0" xfId="0" applyNumberFormat="1" applyFont="1"/>
    <xf numFmtId="0" fontId="21" fillId="2" borderId="50" xfId="1" applyFont="1" applyFill="1" applyBorder="1" applyAlignment="1">
      <alignment horizontal="center" vertical="top" wrapText="1"/>
    </xf>
    <xf numFmtId="0" fontId="21" fillId="2" borderId="49" xfId="1" applyFont="1" applyFill="1" applyBorder="1" applyAlignment="1">
      <alignment horizontal="center" vertical="top" wrapText="1"/>
    </xf>
    <xf numFmtId="0" fontId="21" fillId="2" borderId="54" xfId="1" applyFont="1" applyFill="1" applyBorder="1" applyAlignment="1">
      <alignment horizontal="center" vertical="top" wrapText="1"/>
    </xf>
    <xf numFmtId="0" fontId="21" fillId="2" borderId="66" xfId="1" applyFont="1" applyFill="1" applyBorder="1" applyAlignment="1">
      <alignment horizontal="center" vertical="top" wrapText="1"/>
    </xf>
    <xf numFmtId="0" fontId="21" fillId="2" borderId="67" xfId="1" applyFont="1" applyFill="1" applyBorder="1" applyAlignment="1">
      <alignment horizontal="center" vertical="top" wrapText="1"/>
    </xf>
    <xf numFmtId="165" fontId="21" fillId="0" borderId="0" xfId="13" applyNumberFormat="1" applyFont="1" applyFill="1" applyBorder="1" applyAlignment="1">
      <alignment horizontal="right" vertical="top"/>
    </xf>
    <xf numFmtId="0" fontId="21" fillId="0" borderId="0" xfId="0" applyFont="1" applyFill="1" applyBorder="1" applyAlignment="1">
      <alignment horizontal="right" vertical="top"/>
    </xf>
    <xf numFmtId="165" fontId="21" fillId="0" borderId="0" xfId="0" applyNumberFormat="1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165" fontId="21" fillId="0" borderId="0" xfId="1" applyNumberFormat="1" applyFont="1" applyAlignment="1">
      <alignment vertical="top"/>
    </xf>
    <xf numFmtId="165" fontId="21" fillId="0" borderId="56" xfId="1" applyNumberFormat="1" applyFont="1" applyBorder="1" applyAlignment="1">
      <alignment vertical="top"/>
    </xf>
    <xf numFmtId="0" fontId="21" fillId="0" borderId="0" xfId="13" applyFont="1" applyFill="1" applyBorder="1" applyAlignment="1">
      <alignment horizontal="right" vertical="top"/>
    </xf>
    <xf numFmtId="165" fontId="21" fillId="0" borderId="0" xfId="0" applyNumberFormat="1" applyFont="1" applyFill="1" applyAlignment="1">
      <alignment horizontal="right" vertical="top"/>
    </xf>
    <xf numFmtId="2" fontId="21" fillId="0" borderId="0" xfId="1" applyNumberFormat="1" applyFont="1" applyBorder="1" applyAlignment="1">
      <alignment horizontal="right" vertical="top"/>
    </xf>
    <xf numFmtId="0" fontId="21" fillId="0" borderId="0" xfId="1" applyFont="1" applyBorder="1" applyAlignment="1">
      <alignment horizontal="right" vertical="top"/>
    </xf>
    <xf numFmtId="2" fontId="21" fillId="0" borderId="8" xfId="1" applyNumberFormat="1" applyFont="1" applyBorder="1" applyAlignment="1">
      <alignment horizontal="right" vertical="top"/>
    </xf>
    <xf numFmtId="0" fontId="21" fillId="0" borderId="8" xfId="1" applyFont="1" applyBorder="1" applyAlignment="1">
      <alignment horizontal="right" vertical="top"/>
    </xf>
    <xf numFmtId="0" fontId="21" fillId="0" borderId="8" xfId="0" applyFont="1" applyFill="1" applyBorder="1" applyAlignment="1">
      <alignment horizontal="right" vertical="top"/>
    </xf>
    <xf numFmtId="165" fontId="21" fillId="0" borderId="8" xfId="0" applyNumberFormat="1" applyFont="1" applyFill="1" applyBorder="1" applyAlignment="1">
      <alignment horizontal="right" vertical="top"/>
    </xf>
    <xf numFmtId="0" fontId="14" fillId="2" borderId="31" xfId="1" applyFont="1" applyFill="1" applyBorder="1"/>
    <xf numFmtId="0" fontId="21" fillId="4" borderId="33" xfId="27" applyFont="1" applyFill="1" applyBorder="1" applyAlignment="1">
      <alignment horizontal="center" vertical="center" wrapText="1"/>
    </xf>
    <xf numFmtId="0" fontId="14" fillId="0" borderId="0" xfId="0" applyFont="1"/>
    <xf numFmtId="165" fontId="43" fillId="0" borderId="0" xfId="0" applyNumberFormat="1" applyFont="1" applyBorder="1" applyAlignment="1">
      <alignment horizontal="right" vertical="top"/>
    </xf>
    <xf numFmtId="0" fontId="2" fillId="2" borderId="64" xfId="1" applyFill="1" applyBorder="1"/>
    <xf numFmtId="165" fontId="21" fillId="0" borderId="0" xfId="0" applyNumberFormat="1" applyFont="1" applyAlignment="1">
      <alignment vertical="top"/>
    </xf>
    <xf numFmtId="165" fontId="14" fillId="0" borderId="0" xfId="0" applyNumberFormat="1" applyFont="1"/>
    <xf numFmtId="0" fontId="22" fillId="0" borderId="0" xfId="1" applyFont="1"/>
    <xf numFmtId="165" fontId="7" fillId="5" borderId="0" xfId="18" applyNumberFormat="1" applyFont="1" applyFill="1" applyBorder="1" applyAlignment="1">
      <alignment horizontal="right"/>
    </xf>
    <xf numFmtId="0" fontId="21" fillId="0" borderId="0" xfId="15" applyFont="1" applyBorder="1" applyAlignment="1">
      <alignment vertical="center" wrapText="1"/>
    </xf>
    <xf numFmtId="1" fontId="21" fillId="0" borderId="0" xfId="0" applyNumberFormat="1" applyFont="1" applyBorder="1" applyAlignment="1">
      <alignment horizontal="right" vertical="center" wrapText="1"/>
    </xf>
    <xf numFmtId="1" fontId="21" fillId="0" borderId="0" xfId="0" applyNumberFormat="1" applyFont="1" applyBorder="1" applyAlignment="1">
      <alignment horizontal="right" vertical="top" wrapText="1"/>
    </xf>
    <xf numFmtId="1" fontId="21" fillId="0" borderId="0" xfId="0" applyNumberFormat="1" applyFont="1" applyBorder="1" applyAlignment="1">
      <alignment horizontal="right" wrapText="1"/>
    </xf>
    <xf numFmtId="0" fontId="21" fillId="0" borderId="0" xfId="15" applyFont="1" applyBorder="1" applyAlignment="1">
      <alignment horizontal="centerContinuous" vertical="center" wrapText="1"/>
    </xf>
    <xf numFmtId="0" fontId="21" fillId="0" borderId="0" xfId="15" applyFont="1" applyFill="1" applyBorder="1" applyAlignment="1">
      <alignment horizontal="center" vertical="center" wrapText="1"/>
    </xf>
    <xf numFmtId="165" fontId="21" fillId="0" borderId="0" xfId="15" applyNumberFormat="1" applyFont="1" applyFill="1" applyBorder="1" applyAlignment="1">
      <alignment horizontal="right" vertical="center" wrapText="1"/>
    </xf>
    <xf numFmtId="165" fontId="21" fillId="0" borderId="0" xfId="15" applyNumberFormat="1" applyFont="1" applyBorder="1" applyAlignment="1">
      <alignment vertical="center" wrapText="1"/>
    </xf>
    <xf numFmtId="0" fontId="21" fillId="0" borderId="8" xfId="15" applyFont="1" applyBorder="1" applyAlignment="1">
      <alignment vertical="center" wrapText="1"/>
    </xf>
    <xf numFmtId="165" fontId="21" fillId="0" borderId="8" xfId="15" applyNumberFormat="1" applyFont="1" applyBorder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1" fillId="2" borderId="51" xfId="1" applyFont="1" applyFill="1" applyBorder="1" applyAlignment="1">
      <alignment horizontal="center" vertical="center" wrapText="1"/>
    </xf>
    <xf numFmtId="0" fontId="21" fillId="2" borderId="55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1" fillId="2" borderId="9" xfId="1" applyFont="1" applyFill="1" applyBorder="1" applyAlignment="1">
      <alignment vertical="center" wrapText="1"/>
    </xf>
    <xf numFmtId="0" fontId="21" fillId="2" borderId="21" xfId="1" applyFont="1" applyFill="1" applyBorder="1" applyAlignment="1">
      <alignment horizontal="center"/>
    </xf>
    <xf numFmtId="0" fontId="21" fillId="2" borderId="22" xfId="1" applyFont="1" applyFill="1" applyBorder="1" applyAlignment="1">
      <alignment horizontal="center"/>
    </xf>
    <xf numFmtId="0" fontId="22" fillId="2" borderId="32" xfId="1" applyFont="1" applyFill="1" applyBorder="1" applyAlignment="1">
      <alignment horizontal="center" vertical="top"/>
    </xf>
    <xf numFmtId="0" fontId="22" fillId="2" borderId="33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11" xfId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vertical="center" wrapText="1"/>
    </xf>
    <xf numFmtId="1" fontId="21" fillId="2" borderId="63" xfId="0" applyNumberFormat="1" applyFont="1" applyFill="1" applyBorder="1" applyAlignment="1">
      <alignment horizontal="center" vertical="center" wrapText="1"/>
    </xf>
    <xf numFmtId="1" fontId="21" fillId="2" borderId="64" xfId="0" applyNumberFormat="1" applyFont="1" applyFill="1" applyBorder="1" applyAlignment="1">
      <alignment horizontal="center" vertical="center" wrapText="1"/>
    </xf>
    <xf numFmtId="1" fontId="21" fillId="2" borderId="65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1" fillId="2" borderId="63" xfId="1" applyFont="1" applyFill="1" applyBorder="1" applyAlignment="1">
      <alignment horizontal="center" vertical="top" wrapText="1"/>
    </xf>
    <xf numFmtId="0" fontId="21" fillId="2" borderId="64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1" fillId="2" borderId="63" xfId="1" applyFont="1" applyFill="1" applyBorder="1" applyAlignment="1">
      <alignment horizontal="center" vertical="top"/>
    </xf>
    <xf numFmtId="0" fontId="21" fillId="2" borderId="65" xfId="1" applyFont="1" applyFill="1" applyBorder="1" applyAlignment="1">
      <alignment horizontal="center" vertical="top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4" borderId="64" xfId="27" applyFont="1" applyFill="1" applyBorder="1" applyAlignment="1">
      <alignment horizontal="center" vertical="center" wrapText="1"/>
    </xf>
    <xf numFmtId="0" fontId="21" fillId="4" borderId="57" xfId="27" applyFont="1" applyFill="1" applyBorder="1" applyAlignment="1">
      <alignment horizontal="center" vertical="center" wrapText="1"/>
    </xf>
    <xf numFmtId="0" fontId="21" fillId="2" borderId="58" xfId="1" applyFont="1" applyFill="1" applyBorder="1" applyAlignment="1">
      <alignment horizontal="center" vertical="center" wrapText="1"/>
    </xf>
    <xf numFmtId="0" fontId="21" fillId="2" borderId="56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vertical="top"/>
    </xf>
    <xf numFmtId="1" fontId="7" fillId="0" borderId="18" xfId="3" applyNumberFormat="1" applyFont="1" applyBorder="1" applyAlignment="1">
      <alignment horizontal="right" vertical="top" wrapText="1"/>
    </xf>
    <xf numFmtId="1" fontId="7" fillId="0" borderId="0" xfId="1" applyNumberFormat="1" applyFont="1" applyBorder="1" applyAlignment="1">
      <alignment horizontal="right" vertical="top"/>
    </xf>
    <xf numFmtId="1" fontId="7" fillId="0" borderId="0" xfId="3" applyNumberFormat="1" applyFont="1" applyBorder="1" applyAlignment="1">
      <alignment horizontal="right" vertical="top" wrapText="1"/>
    </xf>
    <xf numFmtId="1" fontId="7" fillId="0" borderId="8" xfId="1" applyNumberFormat="1" applyFont="1" applyBorder="1" applyAlignment="1">
      <alignment horizontal="right" vertical="top"/>
    </xf>
    <xf numFmtId="1" fontId="7" fillId="0" borderId="8" xfId="3" applyNumberFormat="1" applyFont="1" applyBorder="1" applyAlignment="1">
      <alignment horizontal="right" vertical="top" wrapText="1"/>
    </xf>
    <xf numFmtId="1" fontId="7" fillId="0" borderId="0" xfId="1" applyNumberFormat="1" applyFont="1" applyBorder="1" applyAlignment="1">
      <alignment horizontal="right"/>
    </xf>
    <xf numFmtId="1" fontId="4" fillId="0" borderId="0" xfId="1" applyNumberFormat="1" applyFont="1" applyBorder="1"/>
    <xf numFmtId="1" fontId="4" fillId="0" borderId="8" xfId="1" applyNumberFormat="1" applyFont="1" applyBorder="1"/>
  </cellXfs>
  <cellStyles count="33"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6" sqref="D26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74" t="s">
        <v>541</v>
      </c>
      <c r="B1" s="774"/>
      <c r="C1" s="20"/>
      <c r="D1" s="21" t="s">
        <v>389</v>
      </c>
    </row>
    <row r="2" spans="1:4" x14ac:dyDescent="0.25">
      <c r="A2" s="22" t="s">
        <v>90</v>
      </c>
      <c r="B2" s="23" t="s">
        <v>390</v>
      </c>
      <c r="C2" s="24" t="s">
        <v>90</v>
      </c>
      <c r="D2" s="25" t="s">
        <v>391</v>
      </c>
    </row>
    <row r="3" spans="1:4" x14ac:dyDescent="0.25">
      <c r="A3" s="22" t="s">
        <v>392</v>
      </c>
      <c r="B3" s="23" t="s">
        <v>393</v>
      </c>
      <c r="C3" s="24" t="s">
        <v>392</v>
      </c>
      <c r="D3" s="25" t="s">
        <v>280</v>
      </c>
    </row>
    <row r="4" spans="1:4" x14ac:dyDescent="0.25">
      <c r="A4" s="22" t="s">
        <v>146</v>
      </c>
      <c r="B4" s="23" t="s">
        <v>394</v>
      </c>
      <c r="C4" s="24" t="s">
        <v>146</v>
      </c>
      <c r="D4" s="25" t="s">
        <v>282</v>
      </c>
    </row>
    <row r="5" spans="1:4" x14ac:dyDescent="0.25">
      <c r="A5" s="22" t="s">
        <v>172</v>
      </c>
      <c r="B5" s="23" t="s">
        <v>395</v>
      </c>
      <c r="C5" s="24" t="s">
        <v>172</v>
      </c>
      <c r="D5" s="25" t="s">
        <v>305</v>
      </c>
    </row>
    <row r="6" spans="1:4" ht="25.5" x14ac:dyDescent="0.25">
      <c r="A6" s="22" t="s">
        <v>396</v>
      </c>
      <c r="B6" s="23" t="s">
        <v>397</v>
      </c>
      <c r="C6" s="24" t="s">
        <v>396</v>
      </c>
      <c r="D6" s="25" t="s">
        <v>398</v>
      </c>
    </row>
    <row r="7" spans="1:4" x14ac:dyDescent="0.25">
      <c r="A7" s="22" t="s">
        <v>94</v>
      </c>
      <c r="B7" s="23" t="s">
        <v>399</v>
      </c>
      <c r="C7" s="24" t="s">
        <v>94</v>
      </c>
      <c r="D7" s="25" t="s">
        <v>400</v>
      </c>
    </row>
    <row r="8" spans="1:4" x14ac:dyDescent="0.25">
      <c r="A8" s="22" t="s">
        <v>401</v>
      </c>
      <c r="B8" s="23" t="s">
        <v>402</v>
      </c>
      <c r="C8" s="24" t="s">
        <v>401</v>
      </c>
      <c r="D8" s="25" t="s">
        <v>403</v>
      </c>
    </row>
    <row r="9" spans="1:4" x14ac:dyDescent="0.25">
      <c r="A9" s="22" t="s">
        <v>404</v>
      </c>
      <c r="B9" s="23" t="s">
        <v>405</v>
      </c>
      <c r="C9" s="24" t="s">
        <v>404</v>
      </c>
      <c r="D9" s="25" t="s">
        <v>406</v>
      </c>
    </row>
    <row r="10" spans="1:4" ht="25.5" x14ac:dyDescent="0.25">
      <c r="A10" s="22" t="s">
        <v>15</v>
      </c>
      <c r="B10" s="23" t="s">
        <v>407</v>
      </c>
      <c r="C10" s="24" t="s">
        <v>15</v>
      </c>
      <c r="D10" s="25" t="s">
        <v>408</v>
      </c>
    </row>
    <row r="11" spans="1:4" x14ac:dyDescent="0.25">
      <c r="A11" s="22" t="s">
        <v>96</v>
      </c>
      <c r="B11" s="23" t="s">
        <v>409</v>
      </c>
      <c r="C11" s="24" t="s">
        <v>96</v>
      </c>
      <c r="D11" s="25" t="s">
        <v>410</v>
      </c>
    </row>
    <row r="12" spans="1:4" x14ac:dyDescent="0.25">
      <c r="A12" s="22" t="s">
        <v>97</v>
      </c>
      <c r="B12" s="23" t="s">
        <v>411</v>
      </c>
      <c r="C12" s="24" t="s">
        <v>97</v>
      </c>
      <c r="D12" s="25" t="s">
        <v>412</v>
      </c>
    </row>
    <row r="13" spans="1:4" x14ac:dyDescent="0.25">
      <c r="A13" s="22" t="s">
        <v>98</v>
      </c>
      <c r="B13" s="23" t="s">
        <v>413</v>
      </c>
      <c r="C13" s="24" t="s">
        <v>98</v>
      </c>
      <c r="D13" s="25" t="s">
        <v>414</v>
      </c>
    </row>
    <row r="14" spans="1:4" x14ac:dyDescent="0.25">
      <c r="A14" s="22" t="s">
        <v>415</v>
      </c>
      <c r="B14" s="23" t="s">
        <v>416</v>
      </c>
      <c r="C14" s="24" t="s">
        <v>415</v>
      </c>
      <c r="D14" s="25" t="s">
        <v>417</v>
      </c>
    </row>
    <row r="15" spans="1:4" x14ac:dyDescent="0.25">
      <c r="A15" s="22" t="s">
        <v>418</v>
      </c>
      <c r="B15" s="23" t="s">
        <v>419</v>
      </c>
      <c r="C15" s="24" t="s">
        <v>418</v>
      </c>
      <c r="D15" s="25" t="s">
        <v>420</v>
      </c>
    </row>
    <row r="16" spans="1:4" x14ac:dyDescent="0.25">
      <c r="A16" s="22" t="s">
        <v>421</v>
      </c>
      <c r="B16" s="23" t="s">
        <v>422</v>
      </c>
      <c r="C16" s="24" t="s">
        <v>421</v>
      </c>
      <c r="D16" s="25" t="s">
        <v>423</v>
      </c>
    </row>
    <row r="17" spans="1:4" x14ac:dyDescent="0.25">
      <c r="A17" s="22" t="s">
        <v>424</v>
      </c>
      <c r="B17" s="23" t="s">
        <v>425</v>
      </c>
      <c r="C17" s="24" t="s">
        <v>424</v>
      </c>
      <c r="D17" s="25" t="s">
        <v>426</v>
      </c>
    </row>
    <row r="18" spans="1:4" x14ac:dyDescent="0.25">
      <c r="A18" s="22" t="s">
        <v>427</v>
      </c>
      <c r="B18" s="23" t="s">
        <v>428</v>
      </c>
      <c r="C18" s="24" t="s">
        <v>427</v>
      </c>
      <c r="D18" s="25" t="s">
        <v>429</v>
      </c>
    </row>
    <row r="19" spans="1:4" x14ac:dyDescent="0.25">
      <c r="A19" s="22" t="s">
        <v>430</v>
      </c>
      <c r="B19" s="23" t="s">
        <v>431</v>
      </c>
      <c r="C19" s="24" t="s">
        <v>430</v>
      </c>
      <c r="D19" s="25" t="s">
        <v>432</v>
      </c>
    </row>
    <row r="20" spans="1:4" x14ac:dyDescent="0.25">
      <c r="A20" s="22" t="s">
        <v>433</v>
      </c>
      <c r="B20" s="23" t="s">
        <v>434</v>
      </c>
      <c r="C20" s="24" t="s">
        <v>433</v>
      </c>
      <c r="D20" s="25" t="s">
        <v>435</v>
      </c>
    </row>
    <row r="21" spans="1:4" x14ac:dyDescent="0.25">
      <c r="A21" s="22" t="s">
        <v>676</v>
      </c>
      <c r="B21" s="23" t="s">
        <v>677</v>
      </c>
      <c r="C21" s="24" t="s">
        <v>676</v>
      </c>
      <c r="D21" s="25" t="s">
        <v>678</v>
      </c>
    </row>
    <row r="22" spans="1:4" x14ac:dyDescent="0.25">
      <c r="A22" s="39"/>
      <c r="B22" s="40"/>
      <c r="C22" s="287"/>
      <c r="D22" s="288"/>
    </row>
    <row r="23" spans="1:4" ht="7.5" customHeight="1" x14ac:dyDescent="0.25">
      <c r="A23" s="39"/>
      <c r="B23" s="40"/>
      <c r="C23" s="25"/>
    </row>
    <row r="24" spans="1:4" ht="15" customHeight="1" x14ac:dyDescent="0.25">
      <c r="A24" s="26" t="s">
        <v>283</v>
      </c>
      <c r="B24" s="278" t="s">
        <v>436</v>
      </c>
      <c r="C24" s="27"/>
    </row>
    <row r="25" spans="1:4" ht="11.25" customHeight="1" x14ac:dyDescent="0.25">
      <c r="A25" s="26"/>
      <c r="B25" s="277" t="s">
        <v>437</v>
      </c>
      <c r="C25" s="28"/>
    </row>
    <row r="26" spans="1:4" x14ac:dyDescent="0.25">
      <c r="A26" s="29"/>
    </row>
    <row r="27" spans="1:4" x14ac:dyDescent="0.25">
      <c r="A27" s="29"/>
    </row>
    <row r="28" spans="1:4" ht="15.75" x14ac:dyDescent="0.25">
      <c r="A28" s="775" t="s">
        <v>438</v>
      </c>
      <c r="B28" s="775"/>
      <c r="C28" s="776" t="s">
        <v>439</v>
      </c>
      <c r="D28" s="776"/>
    </row>
    <row r="29" spans="1:4" x14ac:dyDescent="0.25">
      <c r="A29" s="773"/>
      <c r="B29" s="773"/>
      <c r="C29" s="25"/>
      <c r="D29" s="25"/>
    </row>
    <row r="30" spans="1:4" x14ac:dyDescent="0.25">
      <c r="A30" s="22" t="s">
        <v>124</v>
      </c>
      <c r="B30" s="30" t="s">
        <v>440</v>
      </c>
      <c r="C30" s="22" t="s">
        <v>124</v>
      </c>
      <c r="D30" s="25" t="s">
        <v>441</v>
      </c>
    </row>
    <row r="31" spans="1:4" x14ac:dyDescent="0.25">
      <c r="A31" s="31" t="s">
        <v>442</v>
      </c>
      <c r="B31" s="30" t="s">
        <v>443</v>
      </c>
      <c r="C31" s="31" t="s">
        <v>442</v>
      </c>
      <c r="D31" s="25" t="s">
        <v>444</v>
      </c>
    </row>
    <row r="32" spans="1:4" x14ac:dyDescent="0.25">
      <c r="A32" s="22">
        <v>0</v>
      </c>
      <c r="B32" s="30" t="s">
        <v>445</v>
      </c>
      <c r="C32" s="22">
        <v>0</v>
      </c>
      <c r="D32" s="25" t="s">
        <v>446</v>
      </c>
    </row>
    <row r="33" spans="1:4" x14ac:dyDescent="0.25">
      <c r="A33" s="22" t="s">
        <v>447</v>
      </c>
      <c r="B33" s="30" t="s">
        <v>448</v>
      </c>
      <c r="C33" s="22" t="s">
        <v>447</v>
      </c>
      <c r="D33" s="25" t="s">
        <v>449</v>
      </c>
    </row>
    <row r="34" spans="1:4" x14ac:dyDescent="0.25">
      <c r="A34" s="22" t="s">
        <v>450</v>
      </c>
      <c r="B34" s="30" t="s">
        <v>451</v>
      </c>
      <c r="C34" s="22" t="s">
        <v>450</v>
      </c>
      <c r="D34" s="25" t="s">
        <v>452</v>
      </c>
    </row>
    <row r="35" spans="1:4" x14ac:dyDescent="0.25">
      <c r="A35" s="32" t="s">
        <v>453</v>
      </c>
      <c r="B35" s="30" t="s">
        <v>454</v>
      </c>
      <c r="C35" s="32" t="s">
        <v>453</v>
      </c>
      <c r="D35" s="25" t="s">
        <v>455</v>
      </c>
    </row>
    <row r="36" spans="1:4" x14ac:dyDescent="0.25">
      <c r="A36" s="33" t="s">
        <v>283</v>
      </c>
      <c r="B36" s="30" t="s">
        <v>456</v>
      </c>
      <c r="C36" s="33" t="s">
        <v>283</v>
      </c>
      <c r="D36" s="25" t="s">
        <v>457</v>
      </c>
    </row>
    <row r="37" spans="1:4" x14ac:dyDescent="0.25">
      <c r="A37" s="29"/>
    </row>
    <row r="38" spans="1:4" x14ac:dyDescent="0.25">
      <c r="A38" s="29"/>
    </row>
    <row r="39" spans="1:4" ht="15.75" x14ac:dyDescent="0.25">
      <c r="A39" s="775" t="s">
        <v>458</v>
      </c>
      <c r="B39" s="775"/>
      <c r="C39" s="776" t="s">
        <v>459</v>
      </c>
      <c r="D39" s="776"/>
    </row>
    <row r="40" spans="1:4" x14ac:dyDescent="0.25">
      <c r="A40" s="773"/>
      <c r="B40" s="773"/>
      <c r="C40" s="25"/>
      <c r="D40" s="25"/>
    </row>
    <row r="41" spans="1:4" x14ac:dyDescent="0.25">
      <c r="A41" s="22" t="s">
        <v>460</v>
      </c>
      <c r="B41" s="30" t="s">
        <v>461</v>
      </c>
      <c r="C41" s="24" t="s">
        <v>462</v>
      </c>
      <c r="D41" s="25" t="s">
        <v>463</v>
      </c>
    </row>
    <row r="42" spans="1:4" x14ac:dyDescent="0.25">
      <c r="A42" s="34" t="s">
        <v>464</v>
      </c>
      <c r="B42" s="35" t="s">
        <v>465</v>
      </c>
      <c r="C42" s="36"/>
      <c r="D42" s="37"/>
    </row>
    <row r="43" spans="1:4" x14ac:dyDescent="0.25">
      <c r="A43" s="34" t="s">
        <v>200</v>
      </c>
      <c r="B43" s="35" t="s">
        <v>466</v>
      </c>
      <c r="C43" s="36" t="s">
        <v>200</v>
      </c>
      <c r="D43" s="37" t="s">
        <v>467</v>
      </c>
    </row>
    <row r="44" spans="1:4" x14ac:dyDescent="0.25">
      <c r="A44" s="34" t="s">
        <v>468</v>
      </c>
      <c r="B44" s="35" t="s">
        <v>469</v>
      </c>
      <c r="C44" s="36" t="s">
        <v>470</v>
      </c>
      <c r="D44" s="37" t="s">
        <v>471</v>
      </c>
    </row>
    <row r="45" spans="1:4" x14ac:dyDescent="0.25">
      <c r="A45" s="34" t="s">
        <v>472</v>
      </c>
      <c r="B45" s="35" t="s">
        <v>473</v>
      </c>
      <c r="C45" s="36" t="s">
        <v>474</v>
      </c>
      <c r="D45" s="37" t="s">
        <v>475</v>
      </c>
    </row>
    <row r="46" spans="1:4" x14ac:dyDescent="0.25">
      <c r="A46" s="34" t="s">
        <v>179</v>
      </c>
      <c r="B46" s="35" t="s">
        <v>476</v>
      </c>
      <c r="C46" s="36" t="s">
        <v>179</v>
      </c>
      <c r="D46" s="37" t="s">
        <v>477</v>
      </c>
    </row>
    <row r="47" spans="1:4" x14ac:dyDescent="0.25">
      <c r="A47" s="34" t="s">
        <v>478</v>
      </c>
      <c r="B47" s="35" t="s">
        <v>479</v>
      </c>
      <c r="C47" s="36" t="s">
        <v>480</v>
      </c>
      <c r="D47" s="37" t="s">
        <v>481</v>
      </c>
    </row>
    <row r="48" spans="1:4" x14ac:dyDescent="0.25">
      <c r="A48" s="34" t="s">
        <v>482</v>
      </c>
      <c r="B48" s="35" t="s">
        <v>483</v>
      </c>
      <c r="C48" s="36" t="s">
        <v>484</v>
      </c>
      <c r="D48" s="37" t="s">
        <v>485</v>
      </c>
    </row>
    <row r="49" spans="1:4" x14ac:dyDescent="0.25">
      <c r="A49" s="34" t="s">
        <v>486</v>
      </c>
      <c r="B49" s="35" t="s">
        <v>487</v>
      </c>
      <c r="C49" s="36" t="s">
        <v>488</v>
      </c>
      <c r="D49" s="37" t="s">
        <v>489</v>
      </c>
    </row>
    <row r="50" spans="1:4" x14ac:dyDescent="0.25">
      <c r="A50" s="34" t="s">
        <v>15</v>
      </c>
      <c r="B50" s="35" t="s">
        <v>490</v>
      </c>
      <c r="C50" s="36" t="s">
        <v>15</v>
      </c>
      <c r="D50" s="37" t="s">
        <v>491</v>
      </c>
    </row>
    <row r="51" spans="1:4" x14ac:dyDescent="0.25">
      <c r="A51" s="34" t="s">
        <v>16</v>
      </c>
      <c r="B51" s="35" t="s">
        <v>492</v>
      </c>
      <c r="C51" s="36" t="s">
        <v>16</v>
      </c>
      <c r="D51" s="37" t="s">
        <v>493</v>
      </c>
    </row>
    <row r="52" spans="1:4" x14ac:dyDescent="0.25">
      <c r="A52" s="34" t="s">
        <v>17</v>
      </c>
      <c r="B52" s="35" t="s">
        <v>494</v>
      </c>
      <c r="C52" s="36" t="s">
        <v>17</v>
      </c>
      <c r="D52" s="37" t="s">
        <v>495</v>
      </c>
    </row>
    <row r="53" spans="1:4" x14ac:dyDescent="0.25">
      <c r="A53" s="34" t="s">
        <v>18</v>
      </c>
      <c r="B53" s="35" t="s">
        <v>496</v>
      </c>
      <c r="C53" s="36" t="s">
        <v>18</v>
      </c>
      <c r="D53" s="37" t="s">
        <v>497</v>
      </c>
    </row>
    <row r="54" spans="1:4" x14ac:dyDescent="0.25">
      <c r="A54" s="35" t="s">
        <v>498</v>
      </c>
      <c r="B54" s="35" t="s">
        <v>499</v>
      </c>
      <c r="C54" s="36" t="s">
        <v>500</v>
      </c>
      <c r="D54" s="37" t="s">
        <v>501</v>
      </c>
    </row>
    <row r="55" spans="1:4" x14ac:dyDescent="0.25">
      <c r="A55" s="34" t="s">
        <v>502</v>
      </c>
      <c r="B55" s="35" t="s">
        <v>503</v>
      </c>
      <c r="C55" s="36" t="s">
        <v>504</v>
      </c>
      <c r="D55" s="37" t="s">
        <v>505</v>
      </c>
    </row>
    <row r="56" spans="1:4" x14ac:dyDescent="0.25">
      <c r="A56" s="34" t="s">
        <v>506</v>
      </c>
      <c r="B56" s="35" t="s">
        <v>507</v>
      </c>
      <c r="C56" s="36" t="s">
        <v>508</v>
      </c>
      <c r="D56" s="37" t="s">
        <v>115</v>
      </c>
    </row>
    <row r="57" spans="1:4" x14ac:dyDescent="0.25">
      <c r="A57" s="34" t="s">
        <v>509</v>
      </c>
      <c r="B57" s="35" t="s">
        <v>510</v>
      </c>
      <c r="C57" s="36" t="s">
        <v>511</v>
      </c>
      <c r="D57" s="37" t="s">
        <v>116</v>
      </c>
    </row>
    <row r="58" spans="1:4" x14ac:dyDescent="0.25">
      <c r="A58" s="34" t="s">
        <v>512</v>
      </c>
      <c r="B58" s="35" t="s">
        <v>512</v>
      </c>
      <c r="C58" s="36" t="s">
        <v>117</v>
      </c>
      <c r="D58" s="37" t="s">
        <v>117</v>
      </c>
    </row>
    <row r="59" spans="1:4" x14ac:dyDescent="0.25">
      <c r="A59" s="34" t="s">
        <v>513</v>
      </c>
      <c r="B59" s="35" t="s">
        <v>513</v>
      </c>
      <c r="C59" s="36" t="s">
        <v>514</v>
      </c>
      <c r="D59" s="37" t="s">
        <v>118</v>
      </c>
    </row>
    <row r="60" spans="1:4" x14ac:dyDescent="0.25">
      <c r="A60" s="34" t="s">
        <v>515</v>
      </c>
      <c r="B60" s="35" t="s">
        <v>515</v>
      </c>
      <c r="C60" s="36" t="s">
        <v>516</v>
      </c>
      <c r="D60" s="37" t="s">
        <v>119</v>
      </c>
    </row>
    <row r="61" spans="1:4" x14ac:dyDescent="0.25">
      <c r="A61" s="34" t="s">
        <v>517</v>
      </c>
      <c r="B61" s="35" t="s">
        <v>518</v>
      </c>
      <c r="C61" s="36" t="s">
        <v>519</v>
      </c>
      <c r="D61" s="37" t="s">
        <v>520</v>
      </c>
    </row>
    <row r="62" spans="1:4" x14ac:dyDescent="0.25">
      <c r="A62" s="34" t="s">
        <v>521</v>
      </c>
      <c r="B62" s="35" t="s">
        <v>522</v>
      </c>
      <c r="C62" s="36" t="s">
        <v>523</v>
      </c>
      <c r="D62" s="37" t="s">
        <v>524</v>
      </c>
    </row>
    <row r="63" spans="1:4" x14ac:dyDescent="0.25">
      <c r="A63" s="35" t="s">
        <v>525</v>
      </c>
      <c r="B63" s="35" t="s">
        <v>526</v>
      </c>
      <c r="C63" s="36" t="s">
        <v>527</v>
      </c>
      <c r="D63" s="37" t="s">
        <v>528</v>
      </c>
    </row>
    <row r="64" spans="1:4" x14ac:dyDescent="0.25">
      <c r="A64" s="34" t="s">
        <v>529</v>
      </c>
      <c r="B64" s="35" t="s">
        <v>530</v>
      </c>
      <c r="C64" s="36" t="s">
        <v>531</v>
      </c>
      <c r="D64" s="37" t="s">
        <v>532</v>
      </c>
    </row>
    <row r="65" spans="1:4" x14ac:dyDescent="0.25">
      <c r="A65" s="34" t="s">
        <v>533</v>
      </c>
      <c r="B65" s="35" t="s">
        <v>534</v>
      </c>
      <c r="C65" s="36" t="s">
        <v>535</v>
      </c>
      <c r="D65" s="37" t="s">
        <v>536</v>
      </c>
    </row>
    <row r="66" spans="1:4" x14ac:dyDescent="0.25">
      <c r="A66" s="38" t="s">
        <v>537</v>
      </c>
      <c r="B66" s="35" t="s">
        <v>538</v>
      </c>
      <c r="C66" s="36" t="s">
        <v>539</v>
      </c>
      <c r="D66" s="37" t="s">
        <v>540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A28" sqref="A28"/>
    </sheetView>
  </sheetViews>
  <sheetFormatPr defaultRowHeight="15" x14ac:dyDescent="0.25"/>
  <cols>
    <col min="1" max="1" width="22" style="97" customWidth="1"/>
    <col min="2" max="9" width="9.140625" style="97"/>
    <col min="10" max="10" width="23" style="97" customWidth="1"/>
    <col min="11" max="16384" width="9.140625" style="97"/>
  </cols>
  <sheetData>
    <row r="1" spans="1:14" x14ac:dyDescent="0.25">
      <c r="A1" s="73" t="s">
        <v>833</v>
      </c>
      <c r="B1" s="90"/>
      <c r="C1" s="90"/>
      <c r="D1" s="90"/>
      <c r="E1" s="90"/>
      <c r="F1" s="90"/>
      <c r="G1" s="90"/>
      <c r="H1" s="90"/>
      <c r="I1" s="90"/>
      <c r="J1" s="90"/>
      <c r="K1" s="56"/>
      <c r="L1" s="56"/>
      <c r="M1" s="56"/>
      <c r="N1" s="56"/>
    </row>
    <row r="2" spans="1:14" x14ac:dyDescent="0.25">
      <c r="A2" s="53" t="s">
        <v>834</v>
      </c>
      <c r="B2" s="90"/>
      <c r="C2" s="90"/>
      <c r="D2" s="90"/>
      <c r="E2" s="90"/>
      <c r="F2" s="90"/>
      <c r="G2" s="90"/>
      <c r="H2" s="90"/>
      <c r="I2" s="90"/>
      <c r="J2" s="90"/>
      <c r="K2" s="56"/>
      <c r="L2" s="56"/>
      <c r="M2" s="56"/>
      <c r="N2" s="56"/>
    </row>
    <row r="3" spans="1:14" x14ac:dyDescent="0.25">
      <c r="A3" s="78"/>
      <c r="B3" s="90"/>
      <c r="C3" s="90"/>
      <c r="D3" s="90"/>
      <c r="E3" s="2"/>
      <c r="F3" s="2"/>
      <c r="G3" s="2"/>
      <c r="H3" s="2"/>
      <c r="I3" s="2"/>
      <c r="J3" s="52" t="s">
        <v>89</v>
      </c>
      <c r="K3" s="56"/>
      <c r="L3" s="56"/>
      <c r="M3" s="56"/>
      <c r="N3" s="56"/>
    </row>
    <row r="4" spans="1:14" ht="15.75" customHeight="1" x14ac:dyDescent="0.25">
      <c r="A4" s="824"/>
      <c r="B4" s="720">
        <v>2016</v>
      </c>
      <c r="C4" s="825">
        <v>2017</v>
      </c>
      <c r="D4" s="826"/>
      <c r="E4" s="826"/>
      <c r="F4" s="827"/>
      <c r="G4" s="825" t="s">
        <v>1204</v>
      </c>
      <c r="H4" s="826"/>
      <c r="I4" s="827"/>
      <c r="J4" s="619"/>
      <c r="K4" s="56"/>
      <c r="L4" s="56"/>
      <c r="M4" s="56"/>
      <c r="N4" s="56"/>
    </row>
    <row r="5" spans="1:14" x14ac:dyDescent="0.25">
      <c r="A5" s="824"/>
      <c r="B5" s="662" t="s">
        <v>18</v>
      </c>
      <c r="C5" s="662" t="s">
        <v>15</v>
      </c>
      <c r="D5" s="662" t="s">
        <v>16</v>
      </c>
      <c r="E5" s="662" t="s">
        <v>17</v>
      </c>
      <c r="F5" s="662" t="s">
        <v>18</v>
      </c>
      <c r="G5" s="662" t="s">
        <v>15</v>
      </c>
      <c r="H5" s="662" t="s">
        <v>16</v>
      </c>
      <c r="I5" s="662" t="s">
        <v>16</v>
      </c>
      <c r="J5" s="230"/>
      <c r="K5" s="56"/>
      <c r="L5" s="56"/>
      <c r="M5" s="56"/>
    </row>
    <row r="6" spans="1:14" ht="15" customHeight="1" x14ac:dyDescent="0.25">
      <c r="A6" s="371" t="s">
        <v>90</v>
      </c>
      <c r="B6" s="721">
        <v>232383.00094111176</v>
      </c>
      <c r="C6" s="721">
        <v>191583.61180297454</v>
      </c>
      <c r="D6" s="721">
        <v>203909.01059494104</v>
      </c>
      <c r="E6" s="722">
        <v>226292.12906258175</v>
      </c>
      <c r="F6" s="723">
        <v>221941.38855831517</v>
      </c>
      <c r="G6" s="722">
        <v>200782.06369498529</v>
      </c>
      <c r="H6" s="724">
        <v>214888.65380237973</v>
      </c>
      <c r="I6" s="724">
        <v>243922.23808782967</v>
      </c>
      <c r="J6" s="369" t="s">
        <v>90</v>
      </c>
      <c r="K6" s="56"/>
      <c r="L6" s="56"/>
      <c r="M6" s="56"/>
    </row>
    <row r="7" spans="1:14" ht="15" customHeight="1" x14ac:dyDescent="0.25">
      <c r="A7" s="280" t="s">
        <v>91</v>
      </c>
      <c r="B7" s="722">
        <v>492619.11173811974</v>
      </c>
      <c r="C7" s="722">
        <v>446506.16478559643</v>
      </c>
      <c r="D7" s="722">
        <v>468530.9538750503</v>
      </c>
      <c r="E7" s="722">
        <v>504937.28182331054</v>
      </c>
      <c r="F7" s="722">
        <v>524140.76332753873</v>
      </c>
      <c r="G7" s="722">
        <v>473542.03693784704</v>
      </c>
      <c r="H7" s="724">
        <v>475020.17596438969</v>
      </c>
      <c r="I7" s="724">
        <v>526432.30835384224</v>
      </c>
      <c r="J7" s="370" t="s">
        <v>91</v>
      </c>
      <c r="K7" s="56"/>
      <c r="L7" s="56"/>
      <c r="M7" s="56"/>
    </row>
    <row r="8" spans="1:14" ht="15" customHeight="1" x14ac:dyDescent="0.25">
      <c r="A8" s="280" t="s">
        <v>92</v>
      </c>
      <c r="B8" s="620">
        <v>282347.39410945552</v>
      </c>
      <c r="C8" s="620">
        <v>245045.60374001868</v>
      </c>
      <c r="D8" s="620">
        <v>281601.81882984971</v>
      </c>
      <c r="E8" s="620">
        <v>303895.77254901826</v>
      </c>
      <c r="F8" s="620">
        <v>305041.16076315811</v>
      </c>
      <c r="G8" s="620">
        <v>249406.82055109111</v>
      </c>
      <c r="H8" s="725">
        <v>282266.42275740532</v>
      </c>
      <c r="I8" s="725">
        <v>298094.27960936248</v>
      </c>
      <c r="J8" s="370" t="s">
        <v>93</v>
      </c>
      <c r="K8" s="56"/>
      <c r="L8" s="56"/>
      <c r="M8" s="56"/>
    </row>
    <row r="9" spans="1:14" ht="15" customHeight="1" x14ac:dyDescent="0.25">
      <c r="A9" s="280" t="s">
        <v>94</v>
      </c>
      <c r="B9" s="620">
        <v>152680.15176083922</v>
      </c>
      <c r="C9" s="620">
        <v>80717.566520487308</v>
      </c>
      <c r="D9" s="620">
        <v>130617.975355478</v>
      </c>
      <c r="E9" s="620">
        <v>145502.28360671876</v>
      </c>
      <c r="F9" s="620">
        <v>173164.17451731593</v>
      </c>
      <c r="G9" s="620">
        <v>88596.539937048685</v>
      </c>
      <c r="H9" s="725">
        <v>140736.09352826164</v>
      </c>
      <c r="I9" s="725">
        <v>154399.62974839384</v>
      </c>
      <c r="J9" s="370" t="s">
        <v>94</v>
      </c>
      <c r="K9" s="56"/>
      <c r="L9" s="56"/>
      <c r="M9" s="56"/>
    </row>
    <row r="10" spans="1:14" ht="15" customHeight="1" x14ac:dyDescent="0.25">
      <c r="A10" s="280" t="s">
        <v>95</v>
      </c>
      <c r="B10" s="620">
        <v>392946.68796016218</v>
      </c>
      <c r="C10" s="620">
        <v>354810.35781219497</v>
      </c>
      <c r="D10" s="620">
        <v>418605.75860504515</v>
      </c>
      <c r="E10" s="620">
        <v>460739.9009545843</v>
      </c>
      <c r="F10" s="620">
        <v>430878.75287070201</v>
      </c>
      <c r="G10" s="620">
        <v>372054.96295321884</v>
      </c>
      <c r="H10" s="725">
        <v>449608.44638939522</v>
      </c>
      <c r="I10" s="725">
        <v>497077.43949242291</v>
      </c>
      <c r="J10" s="370" t="s">
        <v>95</v>
      </c>
      <c r="K10" s="56"/>
      <c r="L10" s="56"/>
      <c r="M10" s="56"/>
    </row>
    <row r="11" spans="1:14" ht="15" customHeight="1" x14ac:dyDescent="0.25">
      <c r="A11" s="280" t="s">
        <v>96</v>
      </c>
      <c r="B11" s="620">
        <v>108335.76684774813</v>
      </c>
      <c r="C11" s="620">
        <v>108429.33425100305</v>
      </c>
      <c r="D11" s="620">
        <v>119038.79701007431</v>
      </c>
      <c r="E11" s="620">
        <v>120575.64417925582</v>
      </c>
      <c r="F11" s="620">
        <v>113309.64903294145</v>
      </c>
      <c r="G11" s="620">
        <v>110561.73735015295</v>
      </c>
      <c r="H11" s="725">
        <v>121091.89813961297</v>
      </c>
      <c r="I11" s="725">
        <v>121456.14102120881</v>
      </c>
      <c r="J11" s="370" t="s">
        <v>96</v>
      </c>
      <c r="K11" s="56"/>
      <c r="L11" s="56"/>
      <c r="M11" s="56"/>
    </row>
    <row r="12" spans="1:14" ht="15" customHeight="1" x14ac:dyDescent="0.25">
      <c r="A12" s="280" t="s">
        <v>97</v>
      </c>
      <c r="B12" s="620">
        <v>73446.158704715155</v>
      </c>
      <c r="C12" s="620">
        <v>79016.095497794449</v>
      </c>
      <c r="D12" s="620">
        <v>82863.769709875705</v>
      </c>
      <c r="E12" s="620">
        <v>84954.307830528982</v>
      </c>
      <c r="F12" s="620">
        <v>85313.826961800834</v>
      </c>
      <c r="G12" s="620">
        <v>83207.222586663149</v>
      </c>
      <c r="H12" s="725">
        <v>89652.787378668931</v>
      </c>
      <c r="I12" s="725">
        <v>91245.427897296875</v>
      </c>
      <c r="J12" s="370" t="s">
        <v>97</v>
      </c>
      <c r="K12" s="56"/>
      <c r="L12" s="56"/>
      <c r="M12" s="56"/>
    </row>
    <row r="13" spans="1:14" ht="15" customHeight="1" x14ac:dyDescent="0.25">
      <c r="A13" s="280" t="s">
        <v>98</v>
      </c>
      <c r="B13" s="620">
        <v>104202.09170844892</v>
      </c>
      <c r="C13" s="620">
        <v>106810.38482347125</v>
      </c>
      <c r="D13" s="620">
        <v>106693.37802233757</v>
      </c>
      <c r="E13" s="620">
        <v>107125.2893046141</v>
      </c>
      <c r="F13" s="620">
        <v>108966.41397965484</v>
      </c>
      <c r="G13" s="620">
        <v>109262.4348002865</v>
      </c>
      <c r="H13" s="725">
        <v>110171.62039493144</v>
      </c>
      <c r="I13" s="725">
        <v>110489.01886855901</v>
      </c>
      <c r="J13" s="370" t="s">
        <v>98</v>
      </c>
      <c r="K13" s="56"/>
      <c r="L13" s="56"/>
      <c r="M13" s="56"/>
    </row>
    <row r="14" spans="1:14" ht="15" customHeight="1" x14ac:dyDescent="0.25">
      <c r="A14" s="280" t="s">
        <v>99</v>
      </c>
      <c r="B14" s="620">
        <v>77375.672630694447</v>
      </c>
      <c r="C14" s="620">
        <v>75172.972221772216</v>
      </c>
      <c r="D14" s="620">
        <v>76420.505275883363</v>
      </c>
      <c r="E14" s="620">
        <v>77926.693247925839</v>
      </c>
      <c r="F14" s="620">
        <v>79037.254436055606</v>
      </c>
      <c r="G14" s="620">
        <v>76374.763107551073</v>
      </c>
      <c r="H14" s="725">
        <v>78968.740444720708</v>
      </c>
      <c r="I14" s="725">
        <v>80344.037033603818</v>
      </c>
      <c r="J14" s="370" t="s">
        <v>99</v>
      </c>
      <c r="K14" s="56"/>
      <c r="L14" s="56"/>
      <c r="M14" s="56"/>
    </row>
    <row r="15" spans="1:14" ht="15" customHeight="1" x14ac:dyDescent="0.25">
      <c r="A15" s="280" t="s">
        <v>100</v>
      </c>
      <c r="B15" s="621">
        <v>441204.48628003651</v>
      </c>
      <c r="C15" s="621">
        <v>432711.95935293986</v>
      </c>
      <c r="D15" s="621">
        <v>425588.14513968059</v>
      </c>
      <c r="E15" s="621">
        <v>445333.31059012329</v>
      </c>
      <c r="F15" s="621">
        <v>436955.64348812104</v>
      </c>
      <c r="G15" s="621">
        <v>431150.52578769601</v>
      </c>
      <c r="H15" s="726">
        <v>437817.86600883689</v>
      </c>
      <c r="I15" s="725">
        <v>453501.74204733322</v>
      </c>
      <c r="J15" s="370" t="s">
        <v>100</v>
      </c>
      <c r="K15" s="56"/>
      <c r="L15" s="56"/>
      <c r="M15" s="56"/>
    </row>
    <row r="16" spans="1:14" ht="15" customHeight="1" x14ac:dyDescent="0.25">
      <c r="A16" s="280" t="s">
        <v>101</v>
      </c>
      <c r="B16" s="620">
        <v>58796.464815989966</v>
      </c>
      <c r="C16" s="620">
        <v>60799.827473396144</v>
      </c>
      <c r="D16" s="620">
        <v>62754.240532556141</v>
      </c>
      <c r="E16" s="620">
        <v>63940.263342997117</v>
      </c>
      <c r="F16" s="620">
        <v>66595.886303255364</v>
      </c>
      <c r="G16" s="620">
        <v>65175.469576913179</v>
      </c>
      <c r="H16" s="725">
        <v>66857.385205565879</v>
      </c>
      <c r="I16" s="725">
        <v>68006.269206552519</v>
      </c>
      <c r="J16" s="370" t="s">
        <v>101</v>
      </c>
      <c r="K16" s="56"/>
      <c r="L16" s="56"/>
      <c r="M16" s="56"/>
    </row>
    <row r="17" spans="1:14" ht="15" customHeight="1" x14ac:dyDescent="0.25">
      <c r="A17" s="372" t="s">
        <v>102</v>
      </c>
      <c r="B17" s="621">
        <v>48422.566575579083</v>
      </c>
      <c r="C17" s="621">
        <v>51420.033012037238</v>
      </c>
      <c r="D17" s="621">
        <v>58671.978061192225</v>
      </c>
      <c r="E17" s="621">
        <v>45399.804181880485</v>
      </c>
      <c r="F17" s="621">
        <v>50526.184744890052</v>
      </c>
      <c r="G17" s="621">
        <v>53277.750590330012</v>
      </c>
      <c r="H17" s="726">
        <v>61534.614722178761</v>
      </c>
      <c r="I17" s="725">
        <v>47733.278323674342</v>
      </c>
      <c r="J17" s="370" t="s">
        <v>103</v>
      </c>
      <c r="K17" s="56"/>
      <c r="L17" s="56"/>
      <c r="M17" s="56"/>
    </row>
    <row r="18" spans="1:14" ht="15" customHeight="1" x14ac:dyDescent="0.25">
      <c r="A18" s="372" t="s">
        <v>104</v>
      </c>
      <c r="B18" s="621">
        <v>2085567.0268122866</v>
      </c>
      <c r="C18" s="621">
        <v>1885138.2415295932</v>
      </c>
      <c r="D18" s="621">
        <v>2036350.5560597298</v>
      </c>
      <c r="E18" s="621">
        <v>2191927.2997607593</v>
      </c>
      <c r="F18" s="621">
        <v>2189777.5687308107</v>
      </c>
      <c r="G18" s="621">
        <v>1957430.006142033</v>
      </c>
      <c r="H18" s="726">
        <v>2123279.0525345863</v>
      </c>
      <c r="I18" s="725">
        <v>2299140.9734333688</v>
      </c>
      <c r="J18" s="370" t="s">
        <v>105</v>
      </c>
      <c r="K18" s="56"/>
      <c r="L18" s="56"/>
      <c r="M18" s="56"/>
    </row>
    <row r="19" spans="1:14" ht="15" customHeight="1" x14ac:dyDescent="0.25">
      <c r="A19" s="372" t="s">
        <v>106</v>
      </c>
      <c r="B19" s="621">
        <v>447367.89423177764</v>
      </c>
      <c r="C19" s="621">
        <v>436501.45992751862</v>
      </c>
      <c r="D19" s="621">
        <v>439017.58365235012</v>
      </c>
      <c r="E19" s="621">
        <v>442977.4754527387</v>
      </c>
      <c r="F19" s="621">
        <v>455326.48096739262</v>
      </c>
      <c r="G19" s="621">
        <v>467617.33398120716</v>
      </c>
      <c r="H19" s="726">
        <v>479417.02371718158</v>
      </c>
      <c r="I19" s="725">
        <v>456649.51140379638</v>
      </c>
      <c r="J19" s="370" t="s">
        <v>107</v>
      </c>
      <c r="K19" s="56"/>
      <c r="L19" s="56"/>
      <c r="M19" s="56"/>
    </row>
    <row r="20" spans="1:14" s="60" customFormat="1" ht="15" customHeight="1" x14ac:dyDescent="0.25">
      <c r="A20" s="372" t="s">
        <v>108</v>
      </c>
      <c r="B20" s="621">
        <v>2532934.9210440642</v>
      </c>
      <c r="C20" s="621">
        <v>2321639.7014571121</v>
      </c>
      <c r="D20" s="621">
        <v>2475368.1397120799</v>
      </c>
      <c r="E20" s="621">
        <v>2634904.7752134982</v>
      </c>
      <c r="F20" s="621">
        <v>2645104.0496982033</v>
      </c>
      <c r="G20" s="621">
        <v>2425047.3401232404</v>
      </c>
      <c r="H20" s="726">
        <v>2602696.076251768</v>
      </c>
      <c r="I20" s="725">
        <v>2755790.4848371651</v>
      </c>
      <c r="J20" s="370" t="s">
        <v>109</v>
      </c>
      <c r="K20" s="284"/>
      <c r="L20" s="284"/>
      <c r="M20" s="284"/>
    </row>
    <row r="21" spans="1:14" x14ac:dyDescent="0.25">
      <c r="A21" s="143"/>
      <c r="B21" s="130"/>
      <c r="C21" s="130"/>
      <c r="D21" s="130"/>
      <c r="E21" s="130"/>
      <c r="F21" s="130"/>
      <c r="G21" s="130"/>
      <c r="H21" s="130"/>
      <c r="I21" s="130"/>
      <c r="J21" s="130"/>
      <c r="K21" s="56"/>
      <c r="L21" s="56"/>
      <c r="M21" s="56"/>
      <c r="N21" s="56"/>
    </row>
    <row r="22" spans="1:14" x14ac:dyDescent="0.25">
      <c r="A22" s="622" t="s">
        <v>1205</v>
      </c>
      <c r="B22" s="727"/>
      <c r="C22" s="727"/>
      <c r="D22" s="727"/>
      <c r="E22" s="725"/>
      <c r="F22" s="725"/>
      <c r="G22" s="725"/>
      <c r="H22" s="144"/>
      <c r="I22" s="144"/>
      <c r="J22" s="144"/>
      <c r="K22" s="56"/>
      <c r="L22" s="56"/>
      <c r="M22" s="56"/>
      <c r="N22" s="56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G29" sqref="G29"/>
    </sheetView>
  </sheetViews>
  <sheetFormatPr defaultRowHeight="15" x14ac:dyDescent="0.25"/>
  <cols>
    <col min="1" max="1" width="21.7109375" style="97" customWidth="1"/>
    <col min="2" max="5" width="9" style="97" customWidth="1"/>
    <col min="6" max="8" width="9.140625" style="97"/>
    <col min="9" max="9" width="9" style="97" customWidth="1"/>
    <col min="10" max="10" width="19.42578125" style="97" customWidth="1"/>
    <col min="11" max="11" width="20.85546875" style="97" customWidth="1"/>
    <col min="12" max="16384" width="9.140625" style="97"/>
  </cols>
  <sheetData>
    <row r="1" spans="1:16" x14ac:dyDescent="0.25">
      <c r="A1" s="183" t="s">
        <v>835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98"/>
      <c r="M1" s="98"/>
      <c r="N1" s="98"/>
      <c r="O1" s="98"/>
      <c r="P1" s="98"/>
    </row>
    <row r="2" spans="1:16" x14ac:dyDescent="0.25">
      <c r="A2" s="828" t="s">
        <v>836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61" t="s">
        <v>110</v>
      </c>
      <c r="M2" s="98"/>
      <c r="N2" s="98"/>
      <c r="O2" s="98"/>
      <c r="P2" s="98"/>
    </row>
    <row r="3" spans="1:16" x14ac:dyDescent="0.25">
      <c r="A3" s="412"/>
      <c r="B3" s="130"/>
      <c r="C3" s="139"/>
      <c r="D3" s="139"/>
      <c r="E3" s="139"/>
      <c r="F3" s="130"/>
      <c r="G3" s="130"/>
      <c r="H3" s="130"/>
      <c r="I3" s="130"/>
      <c r="J3" s="125" t="s">
        <v>111</v>
      </c>
      <c r="K3" s="125"/>
      <c r="L3" s="98"/>
      <c r="M3" s="98"/>
      <c r="N3" s="98"/>
      <c r="O3" s="98"/>
      <c r="P3" s="98"/>
    </row>
    <row r="4" spans="1:16" ht="15.75" customHeight="1" x14ac:dyDescent="0.25">
      <c r="A4" s="824"/>
      <c r="B4" s="720">
        <v>2016</v>
      </c>
      <c r="C4" s="825">
        <v>2017</v>
      </c>
      <c r="D4" s="826"/>
      <c r="E4" s="826"/>
      <c r="F4" s="827"/>
      <c r="G4" s="825" t="s">
        <v>1204</v>
      </c>
      <c r="H4" s="826"/>
      <c r="I4" s="827"/>
      <c r="J4" s="619"/>
      <c r="K4" s="139"/>
      <c r="L4" s="98"/>
      <c r="M4" s="98"/>
      <c r="N4" s="98"/>
      <c r="O4" s="98"/>
    </row>
    <row r="5" spans="1:16" x14ac:dyDescent="0.25">
      <c r="A5" s="824"/>
      <c r="B5" s="662" t="s">
        <v>18</v>
      </c>
      <c r="C5" s="662" t="s">
        <v>15</v>
      </c>
      <c r="D5" s="662" t="s">
        <v>16</v>
      </c>
      <c r="E5" s="662" t="s">
        <v>17</v>
      </c>
      <c r="F5" s="662" t="s">
        <v>18</v>
      </c>
      <c r="G5" s="662" t="s">
        <v>15</v>
      </c>
      <c r="H5" s="662" t="s">
        <v>16</v>
      </c>
      <c r="I5" s="662" t="s">
        <v>16</v>
      </c>
      <c r="J5" s="230"/>
      <c r="K5" s="139"/>
      <c r="L5" s="98"/>
      <c r="M5" s="98"/>
      <c r="N5" s="98"/>
      <c r="O5" s="98"/>
    </row>
    <row r="6" spans="1:16" ht="15" customHeight="1" x14ac:dyDescent="0.25">
      <c r="A6" s="371" t="s">
        <v>90</v>
      </c>
      <c r="B6" s="728">
        <v>6.1823510753916082</v>
      </c>
      <c r="C6" s="728">
        <v>-3.8058643624960951</v>
      </c>
      <c r="D6" s="728">
        <v>-5.3676604394430711</v>
      </c>
      <c r="E6" s="729">
        <v>-4.9428294109766853</v>
      </c>
      <c r="F6" s="730">
        <v>-5.8449363677694208</v>
      </c>
      <c r="G6" s="729">
        <v>3.0566934932406298</v>
      </c>
      <c r="H6" s="729">
        <v>3.4431840182220128</v>
      </c>
      <c r="I6" s="701">
        <v>5.7621004945262513</v>
      </c>
      <c r="J6" s="369" t="s">
        <v>90</v>
      </c>
      <c r="K6" s="139"/>
      <c r="L6" s="98"/>
      <c r="M6" s="98"/>
      <c r="N6" s="98"/>
      <c r="O6" s="98"/>
    </row>
    <row r="7" spans="1:16" ht="15" customHeight="1" x14ac:dyDescent="0.25">
      <c r="A7" s="280" t="s">
        <v>91</v>
      </c>
      <c r="B7" s="701">
        <v>11.442678106469756</v>
      </c>
      <c r="C7" s="701">
        <v>4.6205388861365577</v>
      </c>
      <c r="D7" s="729">
        <v>4.7225528562250503</v>
      </c>
      <c r="E7" s="729">
        <v>1.6608112644953792</v>
      </c>
      <c r="F7" s="729">
        <v>2.4197086223582573</v>
      </c>
      <c r="G7" s="729">
        <v>5.0002509636775301</v>
      </c>
      <c r="H7" s="729">
        <v>4.1236702273937311</v>
      </c>
      <c r="I7" s="701">
        <v>3.0082590681522987</v>
      </c>
      <c r="J7" s="370" t="s">
        <v>91</v>
      </c>
      <c r="K7" s="139"/>
      <c r="L7" s="98"/>
      <c r="M7" s="98"/>
      <c r="N7" s="98"/>
      <c r="O7" s="98"/>
    </row>
    <row r="8" spans="1:16" ht="15" customHeight="1" x14ac:dyDescent="0.25">
      <c r="A8" s="280" t="s">
        <v>92</v>
      </c>
      <c r="B8" s="701">
        <v>4.9335327289406337</v>
      </c>
      <c r="C8" s="701">
        <v>6.6203183554903546</v>
      </c>
      <c r="D8" s="729">
        <v>7.1176733881113563</v>
      </c>
      <c r="E8" s="729">
        <v>8.3073183262726502</v>
      </c>
      <c r="F8" s="729">
        <v>9.1487386317636634</v>
      </c>
      <c r="G8" s="729">
        <v>-2.0952028744015649</v>
      </c>
      <c r="H8" s="729">
        <v>-2.1600126054098752</v>
      </c>
      <c r="I8" s="701">
        <v>-2.387589048770721</v>
      </c>
      <c r="J8" s="370" t="s">
        <v>93</v>
      </c>
      <c r="K8" s="139"/>
      <c r="L8" s="98"/>
      <c r="N8" s="98"/>
      <c r="O8" s="98"/>
    </row>
    <row r="9" spans="1:16" ht="15" customHeight="1" x14ac:dyDescent="0.25">
      <c r="A9" s="280" t="s">
        <v>94</v>
      </c>
      <c r="B9" s="701">
        <v>6.0499352053168707</v>
      </c>
      <c r="C9" s="701">
        <v>4.8569433790382419</v>
      </c>
      <c r="D9" s="729">
        <v>7.0462675136603536</v>
      </c>
      <c r="E9" s="729">
        <v>9.2900556474156986</v>
      </c>
      <c r="F9" s="729">
        <v>7.8336484409421701</v>
      </c>
      <c r="G9" s="729">
        <v>6.4432812063245848</v>
      </c>
      <c r="H9" s="729">
        <v>5.2967845666565836</v>
      </c>
      <c r="I9" s="701">
        <v>4.5302531502541541</v>
      </c>
      <c r="J9" s="370" t="s">
        <v>94</v>
      </c>
      <c r="K9" s="139"/>
      <c r="L9" s="98"/>
      <c r="M9" s="98"/>
      <c r="N9" s="98"/>
      <c r="O9" s="98"/>
    </row>
    <row r="10" spans="1:16" ht="15" customHeight="1" x14ac:dyDescent="0.25">
      <c r="A10" s="280" t="s">
        <v>95</v>
      </c>
      <c r="B10" s="701">
        <v>2.1475506110874676</v>
      </c>
      <c r="C10" s="701">
        <v>8.5218990516891182</v>
      </c>
      <c r="D10" s="729">
        <v>7.4762821190896602</v>
      </c>
      <c r="E10" s="729">
        <v>8.9301998266516875</v>
      </c>
      <c r="F10" s="729">
        <v>8.7972499030176294</v>
      </c>
      <c r="G10" s="729">
        <v>4.2187028336544188</v>
      </c>
      <c r="H10" s="729">
        <v>6.2475103939524814</v>
      </c>
      <c r="I10" s="701">
        <v>6.7824383881183223</v>
      </c>
      <c r="J10" s="370" t="s">
        <v>95</v>
      </c>
      <c r="K10" s="139"/>
      <c r="L10" s="98"/>
      <c r="M10" s="98"/>
      <c r="N10" s="98"/>
      <c r="O10" s="98"/>
    </row>
    <row r="11" spans="1:16" ht="15" customHeight="1" x14ac:dyDescent="0.25">
      <c r="A11" s="280" t="s">
        <v>96</v>
      </c>
      <c r="B11" s="701">
        <v>-3.5122378925814388</v>
      </c>
      <c r="C11" s="701">
        <v>0.1552057518251786</v>
      </c>
      <c r="D11" s="729">
        <v>0.56329545318160967</v>
      </c>
      <c r="E11" s="729">
        <v>-0.54854008932397846</v>
      </c>
      <c r="F11" s="729">
        <v>4.8914748120793661E-2</v>
      </c>
      <c r="G11" s="729">
        <v>-0.18490289533015414</v>
      </c>
      <c r="H11" s="729">
        <v>0.41051765941514873</v>
      </c>
      <c r="I11" s="701">
        <v>1.101140666314663</v>
      </c>
      <c r="J11" s="370" t="s">
        <v>96</v>
      </c>
      <c r="K11" s="139"/>
      <c r="L11" s="98"/>
      <c r="M11" s="98"/>
      <c r="N11" s="98"/>
      <c r="O11" s="98"/>
    </row>
    <row r="12" spans="1:16" ht="15" customHeight="1" x14ac:dyDescent="0.25">
      <c r="A12" s="280" t="s">
        <v>97</v>
      </c>
      <c r="B12" s="728">
        <v>1.5246027400748261</v>
      </c>
      <c r="C12" s="728">
        <v>5.2807432614992251</v>
      </c>
      <c r="D12" s="728">
        <v>6.4906892665415654</v>
      </c>
      <c r="E12" s="729">
        <v>7.8603438847394784</v>
      </c>
      <c r="F12" s="729">
        <v>9.1037918349459233</v>
      </c>
      <c r="G12" s="729">
        <v>2.6080523876173487</v>
      </c>
      <c r="H12" s="729">
        <v>2.8454164356871416</v>
      </c>
      <c r="I12" s="701">
        <v>2.5983541120369296</v>
      </c>
      <c r="J12" s="370" t="s">
        <v>97</v>
      </c>
      <c r="K12" s="139"/>
      <c r="L12" s="98"/>
      <c r="M12" s="98"/>
      <c r="N12" s="98"/>
      <c r="O12" s="98"/>
    </row>
    <row r="13" spans="1:16" ht="15" customHeight="1" x14ac:dyDescent="0.25">
      <c r="A13" s="280" t="s">
        <v>98</v>
      </c>
      <c r="B13" s="701">
        <v>0.60642026268575933</v>
      </c>
      <c r="C13" s="701">
        <v>2.4612169447123335</v>
      </c>
      <c r="D13" s="729">
        <v>3.1410245079544836</v>
      </c>
      <c r="E13" s="729">
        <v>3.520633511385924</v>
      </c>
      <c r="F13" s="729">
        <v>2.8828974042730948</v>
      </c>
      <c r="G13" s="729">
        <v>1.086391133748819</v>
      </c>
      <c r="H13" s="729">
        <v>1.4422925900653922</v>
      </c>
      <c r="I13" s="701">
        <v>1.5872330668125159</v>
      </c>
      <c r="J13" s="370" t="s">
        <v>98</v>
      </c>
      <c r="K13" s="139"/>
      <c r="L13" s="98"/>
      <c r="M13" s="98"/>
      <c r="N13" s="98"/>
      <c r="O13" s="98"/>
    </row>
    <row r="14" spans="1:16" ht="15" customHeight="1" x14ac:dyDescent="0.25">
      <c r="A14" s="280" t="s">
        <v>99</v>
      </c>
      <c r="B14" s="701">
        <v>9.4900312755789713</v>
      </c>
      <c r="C14" s="701">
        <v>-0.55974250133725434</v>
      </c>
      <c r="D14" s="729">
        <v>1.7507729319394372</v>
      </c>
      <c r="E14" s="729">
        <v>4.270301251372004</v>
      </c>
      <c r="F14" s="729">
        <v>3.2524129143128846</v>
      </c>
      <c r="G14" s="729">
        <v>1.738901362469349</v>
      </c>
      <c r="H14" s="729">
        <v>2.1313660085228605</v>
      </c>
      <c r="I14" s="701">
        <v>1.4942770132322352</v>
      </c>
      <c r="J14" s="370" t="s">
        <v>99</v>
      </c>
      <c r="K14" s="139"/>
      <c r="L14" s="98"/>
      <c r="M14" s="98"/>
      <c r="N14" s="98"/>
      <c r="O14" s="98"/>
    </row>
    <row r="15" spans="1:16" ht="15" customHeight="1" x14ac:dyDescent="0.25">
      <c r="A15" s="280" t="s">
        <v>100</v>
      </c>
      <c r="B15" s="611">
        <v>1.2079716450309093</v>
      </c>
      <c r="C15" s="611">
        <v>0.64677914824005711</v>
      </c>
      <c r="D15" s="731">
        <v>0.89026581795191362</v>
      </c>
      <c r="E15" s="731">
        <v>1.6422393342189139</v>
      </c>
      <c r="F15" s="731">
        <v>0.89511790568934657</v>
      </c>
      <c r="G15" s="731">
        <v>0.89993806204108751</v>
      </c>
      <c r="H15" s="731">
        <v>0.63165503053981809</v>
      </c>
      <c r="I15" s="701">
        <v>0.98602497983770832</v>
      </c>
      <c r="J15" s="370" t="s">
        <v>100</v>
      </c>
      <c r="K15" s="139"/>
      <c r="L15" s="98"/>
      <c r="M15" s="98"/>
      <c r="N15" s="98"/>
      <c r="O15" s="98"/>
    </row>
    <row r="16" spans="1:16" ht="15" customHeight="1" x14ac:dyDescent="0.25">
      <c r="A16" s="280" t="s">
        <v>101</v>
      </c>
      <c r="B16" s="701">
        <v>5.0733578355330451</v>
      </c>
      <c r="C16" s="701">
        <v>6.7922298934438743</v>
      </c>
      <c r="D16" s="729">
        <v>6.8884139147938441</v>
      </c>
      <c r="E16" s="729">
        <v>7.1606713757744984</v>
      </c>
      <c r="F16" s="729">
        <v>7.1696384051822264</v>
      </c>
      <c r="G16" s="729">
        <v>3.0482117018380279</v>
      </c>
      <c r="H16" s="729">
        <v>3.110075374933615</v>
      </c>
      <c r="I16" s="701">
        <v>3.3000855893183427</v>
      </c>
      <c r="J16" s="370" t="s">
        <v>101</v>
      </c>
      <c r="K16" s="139"/>
      <c r="L16" s="98"/>
      <c r="M16" s="98"/>
      <c r="N16" s="98"/>
      <c r="O16" s="98"/>
    </row>
    <row r="17" spans="1:16" ht="15" customHeight="1" x14ac:dyDescent="0.25">
      <c r="A17" s="372" t="s">
        <v>102</v>
      </c>
      <c r="B17" s="611">
        <v>2.5349879189266744</v>
      </c>
      <c r="C17" s="611">
        <v>4.0217627193114254</v>
      </c>
      <c r="D17" s="731">
        <v>4.4051022784338727</v>
      </c>
      <c r="E17" s="731">
        <v>5.7218246963348918</v>
      </c>
      <c r="F17" s="731">
        <v>6.5541949046529027</v>
      </c>
      <c r="G17" s="731">
        <v>1.6826674671335979</v>
      </c>
      <c r="H17" s="731">
        <v>2.4336766852440377</v>
      </c>
      <c r="I17" s="701">
        <v>2.203733952586731</v>
      </c>
      <c r="J17" s="370" t="s">
        <v>103</v>
      </c>
      <c r="K17" s="139"/>
      <c r="L17" s="98"/>
      <c r="M17" s="98"/>
      <c r="N17" s="98"/>
      <c r="O17" s="98"/>
    </row>
    <row r="18" spans="1:16" ht="15" customHeight="1" x14ac:dyDescent="0.25">
      <c r="A18" s="372" t="s">
        <v>104</v>
      </c>
      <c r="B18" s="611">
        <v>4.5098378557054417</v>
      </c>
      <c r="C18" s="611">
        <v>2.8721450642375572</v>
      </c>
      <c r="D18" s="731">
        <v>3.0509856656123304</v>
      </c>
      <c r="E18" s="731">
        <v>3.1887648397770647</v>
      </c>
      <c r="F18" s="731">
        <v>3.0066619833388302</v>
      </c>
      <c r="G18" s="731">
        <v>2.9830216295608381</v>
      </c>
      <c r="H18" s="731">
        <v>3.3564805577877053</v>
      </c>
      <c r="I18" s="701">
        <v>3.541697362219324</v>
      </c>
      <c r="J18" s="370" t="s">
        <v>105</v>
      </c>
      <c r="K18" s="139"/>
      <c r="L18" s="98"/>
      <c r="M18" s="98"/>
      <c r="N18" s="98"/>
      <c r="O18" s="98"/>
    </row>
    <row r="19" spans="1:16" ht="15" customHeight="1" x14ac:dyDescent="0.25">
      <c r="A19" s="372" t="s">
        <v>106</v>
      </c>
      <c r="B19" s="611">
        <v>4.3794573428765915</v>
      </c>
      <c r="C19" s="611">
        <v>3.0121998425035201</v>
      </c>
      <c r="D19" s="731">
        <v>3.3888435164518995</v>
      </c>
      <c r="E19" s="731">
        <v>3.2801940834074088</v>
      </c>
      <c r="F19" s="731">
        <v>3.1145785993849273</v>
      </c>
      <c r="G19" s="731">
        <v>4.8199438798578882</v>
      </c>
      <c r="H19" s="731">
        <v>4.9275277655313374</v>
      </c>
      <c r="I19" s="701">
        <v>4.6861649697102763</v>
      </c>
      <c r="J19" s="370" t="s">
        <v>107</v>
      </c>
      <c r="K19" s="139"/>
      <c r="L19" s="98"/>
      <c r="M19" s="98"/>
      <c r="N19" s="98"/>
      <c r="O19" s="98"/>
    </row>
    <row r="20" spans="1:16" s="60" customFormat="1" ht="15" customHeight="1" x14ac:dyDescent="0.25">
      <c r="A20" s="372" t="s">
        <v>108</v>
      </c>
      <c r="B20" s="611">
        <v>4.4875343235116958</v>
      </c>
      <c r="C20" s="611">
        <v>2.9019118775819948</v>
      </c>
      <c r="D20" s="731">
        <v>3.1117664352686916</v>
      </c>
      <c r="E20" s="731">
        <v>3.2026752203726687</v>
      </c>
      <c r="F20" s="731">
        <v>3.0248241513300229</v>
      </c>
      <c r="G20" s="731">
        <v>3.2975589184547545</v>
      </c>
      <c r="H20" s="731">
        <v>3.6325941100539012</v>
      </c>
      <c r="I20" s="701">
        <v>3.7527016804009605</v>
      </c>
      <c r="J20" s="370" t="s">
        <v>109</v>
      </c>
      <c r="K20" s="130"/>
      <c r="L20" s="70"/>
      <c r="M20" s="70"/>
      <c r="N20" s="70"/>
      <c r="O20" s="70"/>
    </row>
    <row r="21" spans="1:16" x14ac:dyDescent="0.25">
      <c r="A21" s="143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98"/>
      <c r="M21" s="98"/>
      <c r="N21" s="98"/>
      <c r="O21" s="98"/>
      <c r="P21" s="98"/>
    </row>
    <row r="22" spans="1:16" x14ac:dyDescent="0.25">
      <c r="A22" s="622" t="s">
        <v>1205</v>
      </c>
      <c r="B22" s="728"/>
      <c r="C22" s="728"/>
      <c r="D22" s="728"/>
      <c r="E22" s="728"/>
      <c r="F22" s="732"/>
      <c r="G22" s="622"/>
      <c r="H22" s="144"/>
      <c r="I22" s="144"/>
      <c r="J22" s="144"/>
      <c r="K22" s="139"/>
      <c r="L22" s="56"/>
      <c r="M22" s="56"/>
      <c r="N22" s="56"/>
      <c r="O22" s="56"/>
    </row>
    <row r="23" spans="1:16" x14ac:dyDescent="0.25">
      <c r="A23" s="98"/>
      <c r="B23" s="98"/>
      <c r="C23" s="98"/>
      <c r="D23" s="98"/>
      <c r="E23" s="98"/>
      <c r="F23" s="56"/>
      <c r="G23" s="56"/>
      <c r="H23" s="56"/>
      <c r="I23" s="98"/>
      <c r="J23" s="56"/>
      <c r="K23" s="98"/>
      <c r="L23" s="98"/>
      <c r="M23" s="98"/>
      <c r="N23" s="98"/>
      <c r="O23" s="98"/>
      <c r="P23" s="98"/>
    </row>
    <row r="24" spans="1:16" x14ac:dyDescent="0.25">
      <c r="A24" s="98"/>
      <c r="B24" s="98"/>
      <c r="C24" s="98"/>
      <c r="D24" s="98"/>
      <c r="E24" s="98"/>
      <c r="F24" s="56"/>
      <c r="G24" s="56"/>
      <c r="H24" s="56"/>
      <c r="I24" s="98"/>
      <c r="J24" s="56"/>
      <c r="K24" s="98"/>
      <c r="L24" s="98"/>
      <c r="M24" s="98"/>
      <c r="N24" s="98"/>
      <c r="O24" s="98"/>
      <c r="P24" s="98"/>
    </row>
    <row r="25" spans="1:16" x14ac:dyDescent="0.25">
      <c r="A25" s="98"/>
      <c r="B25" s="98"/>
      <c r="C25" s="98"/>
      <c r="D25" s="98"/>
      <c r="E25" s="98"/>
      <c r="F25" s="56"/>
      <c r="G25" s="56"/>
      <c r="H25" s="56"/>
      <c r="I25" s="98"/>
      <c r="J25" s="56"/>
      <c r="K25" s="98"/>
      <c r="L25" s="98"/>
      <c r="M25" s="98"/>
      <c r="N25" s="98"/>
      <c r="O25" s="98"/>
      <c r="P25" s="98"/>
    </row>
    <row r="26" spans="1:16" x14ac:dyDescent="0.25">
      <c r="A26" s="98"/>
      <c r="B26" s="98"/>
      <c r="C26" s="98"/>
      <c r="D26" s="98"/>
      <c r="E26" s="98"/>
      <c r="F26" s="56"/>
      <c r="G26" s="56"/>
      <c r="H26" s="56"/>
      <c r="I26" s="98"/>
      <c r="J26" s="56"/>
      <c r="K26" s="98"/>
      <c r="L26" s="98"/>
      <c r="M26" s="98"/>
      <c r="N26" s="98"/>
      <c r="O26" s="98"/>
      <c r="P26" s="98"/>
    </row>
    <row r="27" spans="1:16" x14ac:dyDescent="0.25">
      <c r="A27" s="98"/>
      <c r="B27" s="98"/>
      <c r="C27" s="98"/>
      <c r="D27" s="98"/>
      <c r="E27" s="98"/>
      <c r="F27" s="56"/>
      <c r="G27" s="56"/>
      <c r="H27" s="56"/>
      <c r="I27" s="98"/>
      <c r="J27" s="56"/>
      <c r="K27" s="98"/>
      <c r="L27" s="98"/>
      <c r="M27" s="98"/>
      <c r="N27" s="98"/>
      <c r="O27" s="98"/>
      <c r="P27" s="98"/>
    </row>
    <row r="28" spans="1:16" x14ac:dyDescent="0.25">
      <c r="A28" s="98"/>
      <c r="B28" s="98"/>
      <c r="C28" s="98"/>
      <c r="D28" s="98"/>
      <c r="E28" s="98"/>
      <c r="F28" s="56"/>
      <c r="G28" s="56"/>
      <c r="H28" s="56"/>
      <c r="I28" s="98"/>
      <c r="J28" s="56"/>
      <c r="K28" s="98"/>
      <c r="L28" s="98"/>
      <c r="M28" s="98"/>
      <c r="N28" s="98"/>
      <c r="O28" s="98"/>
      <c r="P28" s="98"/>
    </row>
    <row r="29" spans="1:16" x14ac:dyDescent="0.25">
      <c r="F29" s="56"/>
      <c r="G29" s="56"/>
      <c r="H29" s="56"/>
      <c r="J29" s="56"/>
    </row>
    <row r="30" spans="1:16" x14ac:dyDescent="0.25">
      <c r="F30" s="56"/>
      <c r="G30" s="56"/>
      <c r="H30" s="56"/>
      <c r="J30" s="56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L25" sqref="L25"/>
    </sheetView>
  </sheetViews>
  <sheetFormatPr defaultRowHeight="15" x14ac:dyDescent="0.25"/>
  <cols>
    <col min="1" max="6" width="9.140625" style="80"/>
    <col min="7" max="7" width="9.140625" style="160"/>
    <col min="8" max="16384" width="9.140625" style="80"/>
  </cols>
  <sheetData>
    <row r="1" spans="1:14" x14ac:dyDescent="0.25">
      <c r="A1" s="73" t="s">
        <v>113</v>
      </c>
      <c r="B1" s="90"/>
      <c r="C1" s="90"/>
      <c r="D1" s="90"/>
      <c r="E1" s="90"/>
      <c r="F1" s="90"/>
      <c r="G1" s="72"/>
      <c r="H1" s="90"/>
      <c r="I1" s="90"/>
      <c r="J1" s="90"/>
      <c r="K1" s="90"/>
      <c r="L1" s="90"/>
      <c r="M1" s="90"/>
      <c r="N1" s="90"/>
    </row>
    <row r="2" spans="1:14" x14ac:dyDescent="0.25">
      <c r="A2" s="78" t="s">
        <v>114</v>
      </c>
      <c r="B2" s="90"/>
      <c r="C2" s="90"/>
      <c r="D2" s="90"/>
      <c r="E2" s="90"/>
      <c r="F2" s="90"/>
      <c r="G2" s="72"/>
      <c r="H2" s="102" t="s">
        <v>553</v>
      </c>
      <c r="I2" s="90"/>
      <c r="J2" s="90"/>
      <c r="K2" s="90"/>
      <c r="L2" s="90"/>
      <c r="M2" s="90"/>
      <c r="N2" s="90"/>
    </row>
    <row r="3" spans="1:14" x14ac:dyDescent="0.25">
      <c r="A3" s="834"/>
      <c r="B3" s="829" t="s">
        <v>629</v>
      </c>
      <c r="C3" s="829" t="s">
        <v>630</v>
      </c>
      <c r="D3" s="426" t="s">
        <v>631</v>
      </c>
      <c r="E3" s="426" t="s">
        <v>632</v>
      </c>
      <c r="F3" s="426" t="s">
        <v>633</v>
      </c>
      <c r="G3" s="155" t="s">
        <v>634</v>
      </c>
      <c r="H3" s="426" t="s">
        <v>554</v>
      </c>
      <c r="I3" s="829" t="s">
        <v>635</v>
      </c>
      <c r="J3" s="829" t="s">
        <v>636</v>
      </c>
      <c r="K3" s="829" t="s">
        <v>637</v>
      </c>
      <c r="L3" s="829" t="s">
        <v>638</v>
      </c>
      <c r="M3" s="831" t="s">
        <v>639</v>
      </c>
      <c r="N3" s="90"/>
    </row>
    <row r="4" spans="1:14" x14ac:dyDescent="0.25">
      <c r="A4" s="835"/>
      <c r="B4" s="830"/>
      <c r="C4" s="830"/>
      <c r="D4" s="103" t="s">
        <v>115</v>
      </c>
      <c r="E4" s="103" t="s">
        <v>116</v>
      </c>
      <c r="F4" s="103" t="s">
        <v>117</v>
      </c>
      <c r="G4" s="156" t="s">
        <v>118</v>
      </c>
      <c r="H4" s="103" t="s">
        <v>119</v>
      </c>
      <c r="I4" s="830"/>
      <c r="J4" s="830"/>
      <c r="K4" s="830"/>
      <c r="L4" s="830"/>
      <c r="M4" s="832"/>
      <c r="N4" s="90"/>
    </row>
    <row r="5" spans="1:14" ht="30.75" customHeight="1" x14ac:dyDescent="0.25">
      <c r="A5" s="833" t="s">
        <v>578</v>
      </c>
      <c r="B5" s="833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90"/>
    </row>
    <row r="6" spans="1:14" x14ac:dyDescent="0.25">
      <c r="A6" s="120">
        <v>2013</v>
      </c>
      <c r="B6" s="57">
        <v>100.4</v>
      </c>
      <c r="C6" s="57">
        <v>100.1</v>
      </c>
      <c r="D6" s="57">
        <v>100.1</v>
      </c>
      <c r="E6" s="57">
        <v>98.9</v>
      </c>
      <c r="F6" s="57">
        <v>99.9</v>
      </c>
      <c r="G6" s="57">
        <v>100</v>
      </c>
      <c r="H6" s="57">
        <v>99.1</v>
      </c>
      <c r="I6" s="57">
        <v>99.6</v>
      </c>
      <c r="J6" s="57">
        <v>100</v>
      </c>
      <c r="K6" s="57">
        <v>100.8</v>
      </c>
      <c r="L6" s="57">
        <v>99.8</v>
      </c>
      <c r="M6" s="157">
        <v>99.8</v>
      </c>
      <c r="N6" s="90"/>
    </row>
    <row r="7" spans="1:14" x14ac:dyDescent="0.25">
      <c r="A7" s="120">
        <v>2014</v>
      </c>
      <c r="B7" s="87">
        <v>100.1</v>
      </c>
      <c r="C7" s="87">
        <v>100.2</v>
      </c>
      <c r="D7" s="57">
        <v>100</v>
      </c>
      <c r="E7" s="57">
        <v>99</v>
      </c>
      <c r="F7" s="87" t="s">
        <v>77</v>
      </c>
      <c r="G7" s="57">
        <v>99.8</v>
      </c>
      <c r="H7" s="87">
        <v>99.9</v>
      </c>
      <c r="I7" s="87" t="s">
        <v>76</v>
      </c>
      <c r="J7" s="87">
        <v>100.4</v>
      </c>
      <c r="K7" s="87" t="s">
        <v>82</v>
      </c>
      <c r="L7" s="87">
        <v>99.7</v>
      </c>
      <c r="M7" s="158" t="s">
        <v>85</v>
      </c>
      <c r="N7" s="90"/>
    </row>
    <row r="8" spans="1:14" x14ac:dyDescent="0.25">
      <c r="A8" s="120">
        <v>2015</v>
      </c>
      <c r="B8" s="87" t="s">
        <v>122</v>
      </c>
      <c r="C8" s="87">
        <v>100.2</v>
      </c>
      <c r="D8" s="57">
        <v>100.5</v>
      </c>
      <c r="E8" s="57">
        <v>98.9</v>
      </c>
      <c r="F8" s="57">
        <v>100</v>
      </c>
      <c r="G8" s="57">
        <v>99.7</v>
      </c>
      <c r="H8" s="87">
        <v>99.2</v>
      </c>
      <c r="I8" s="57">
        <v>100</v>
      </c>
      <c r="J8" s="87">
        <v>99.9</v>
      </c>
      <c r="K8" s="87">
        <v>100.9</v>
      </c>
      <c r="L8" s="87">
        <v>99.8</v>
      </c>
      <c r="M8" s="158">
        <v>99.8</v>
      </c>
      <c r="N8" s="90"/>
    </row>
    <row r="9" spans="1:14" x14ac:dyDescent="0.25">
      <c r="A9" s="120">
        <v>2016</v>
      </c>
      <c r="B9" s="87">
        <v>100.2</v>
      </c>
      <c r="C9" s="87">
        <v>99.8</v>
      </c>
      <c r="D9" s="57">
        <v>100</v>
      </c>
      <c r="E9" s="57" t="s">
        <v>598</v>
      </c>
      <c r="F9" s="57">
        <v>100.1</v>
      </c>
      <c r="G9" s="57">
        <v>99.8</v>
      </c>
      <c r="H9" s="87">
        <v>99.7</v>
      </c>
      <c r="I9" s="57">
        <v>99.7</v>
      </c>
      <c r="J9" s="87">
        <v>100.1</v>
      </c>
      <c r="K9" s="87">
        <v>101.4</v>
      </c>
      <c r="L9" s="87">
        <v>100.1</v>
      </c>
      <c r="M9" s="158">
        <v>99.9</v>
      </c>
      <c r="N9" s="90"/>
    </row>
    <row r="10" spans="1:14" x14ac:dyDescent="0.25">
      <c r="A10" s="120">
        <v>2017</v>
      </c>
      <c r="B10" s="87">
        <v>100.9</v>
      </c>
      <c r="C10" s="87">
        <v>100.1</v>
      </c>
      <c r="D10" s="57">
        <v>100.1</v>
      </c>
      <c r="E10" s="57">
        <v>98.9</v>
      </c>
      <c r="F10" s="57">
        <v>99.8</v>
      </c>
      <c r="G10" s="57">
        <v>99.6</v>
      </c>
      <c r="H10" s="87">
        <v>99.7</v>
      </c>
      <c r="I10" s="57">
        <v>99.8</v>
      </c>
      <c r="J10" s="87">
        <v>100.3</v>
      </c>
      <c r="K10" s="87">
        <v>101.3</v>
      </c>
      <c r="L10" s="87">
        <v>99.9</v>
      </c>
      <c r="M10" s="157">
        <v>100</v>
      </c>
      <c r="N10" s="90"/>
    </row>
    <row r="11" spans="1:14" x14ac:dyDescent="0.25">
      <c r="A11" s="120">
        <v>2018</v>
      </c>
      <c r="B11" s="87">
        <v>100.2</v>
      </c>
      <c r="C11" s="87">
        <v>101.2</v>
      </c>
      <c r="D11" s="57">
        <v>100.4</v>
      </c>
      <c r="E11" s="57">
        <v>98.9</v>
      </c>
      <c r="F11" s="57">
        <v>100.2</v>
      </c>
      <c r="G11" s="57">
        <v>99.8</v>
      </c>
      <c r="H11" s="57">
        <v>99.4</v>
      </c>
      <c r="I11" s="57">
        <v>100</v>
      </c>
      <c r="J11" s="87">
        <v>100.3</v>
      </c>
      <c r="K11" s="87">
        <v>101.3</v>
      </c>
      <c r="L11" s="57">
        <v>100</v>
      </c>
      <c r="M11" s="157"/>
      <c r="N11" s="90"/>
    </row>
    <row r="12" spans="1:14" ht="25.5" x14ac:dyDescent="0.25">
      <c r="A12" s="83" t="s">
        <v>579</v>
      </c>
      <c r="B12" s="83"/>
      <c r="C12" s="83"/>
      <c r="D12" s="121"/>
      <c r="E12" s="83"/>
      <c r="F12" s="83"/>
      <c r="G12" s="121"/>
      <c r="H12" s="83"/>
      <c r="I12" s="83"/>
      <c r="J12" s="83"/>
      <c r="K12" s="83"/>
      <c r="L12" s="83"/>
      <c r="M12" s="131"/>
      <c r="N12" s="90"/>
    </row>
    <row r="13" spans="1:14" x14ac:dyDescent="0.25">
      <c r="A13" s="120">
        <v>2013</v>
      </c>
      <c r="B13" s="57">
        <v>101.5</v>
      </c>
      <c r="C13" s="57">
        <v>100.9</v>
      </c>
      <c r="D13" s="57">
        <v>100.4</v>
      </c>
      <c r="E13" s="57">
        <v>100.3</v>
      </c>
      <c r="F13" s="57">
        <v>100.3</v>
      </c>
      <c r="G13" s="57">
        <v>101</v>
      </c>
      <c r="H13" s="57">
        <v>100.6</v>
      </c>
      <c r="I13" s="57">
        <v>99.8</v>
      </c>
      <c r="J13" s="57">
        <v>99</v>
      </c>
      <c r="K13" s="57">
        <v>98.7</v>
      </c>
      <c r="L13" s="57">
        <v>98.7</v>
      </c>
      <c r="M13" s="157">
        <v>98.5</v>
      </c>
      <c r="N13" s="90"/>
    </row>
    <row r="14" spans="1:14" x14ac:dyDescent="0.25">
      <c r="A14" s="120">
        <v>2014</v>
      </c>
      <c r="B14" s="87">
        <v>98.2</v>
      </c>
      <c r="C14" s="87">
        <v>98.3</v>
      </c>
      <c r="D14" s="57">
        <v>98.3</v>
      </c>
      <c r="E14" s="87">
        <v>98.3</v>
      </c>
      <c r="F14" s="87">
        <v>98.3</v>
      </c>
      <c r="G14" s="57">
        <v>98</v>
      </c>
      <c r="H14" s="87">
        <v>98.9</v>
      </c>
      <c r="I14" s="87" t="s">
        <v>84</v>
      </c>
      <c r="J14" s="87">
        <v>99.7</v>
      </c>
      <c r="K14" s="87" t="s">
        <v>80</v>
      </c>
      <c r="L14" s="87" t="s">
        <v>120</v>
      </c>
      <c r="M14" s="158" t="s">
        <v>73</v>
      </c>
      <c r="N14" s="90"/>
    </row>
    <row r="15" spans="1:14" x14ac:dyDescent="0.25">
      <c r="A15" s="120">
        <v>2015</v>
      </c>
      <c r="B15" s="87" t="s">
        <v>81</v>
      </c>
      <c r="C15" s="87">
        <v>98.7</v>
      </c>
      <c r="D15" s="57">
        <v>99.2</v>
      </c>
      <c r="E15" s="87">
        <v>99.1</v>
      </c>
      <c r="F15" s="87">
        <v>99.2</v>
      </c>
      <c r="G15" s="57" t="s">
        <v>74</v>
      </c>
      <c r="H15" s="87">
        <v>98.4</v>
      </c>
      <c r="I15" s="87">
        <v>98.4</v>
      </c>
      <c r="J15" s="87">
        <v>97.9</v>
      </c>
      <c r="K15" s="87">
        <v>97.9</v>
      </c>
      <c r="L15" s="57">
        <v>98</v>
      </c>
      <c r="M15" s="158">
        <v>98.4</v>
      </c>
      <c r="N15" s="90"/>
    </row>
    <row r="16" spans="1:14" x14ac:dyDescent="0.25">
      <c r="A16" s="120">
        <v>2016</v>
      </c>
      <c r="B16" s="87">
        <v>99.1</v>
      </c>
      <c r="C16" s="87">
        <v>98.7</v>
      </c>
      <c r="D16" s="57">
        <v>98.2</v>
      </c>
      <c r="E16" s="87" t="s">
        <v>83</v>
      </c>
      <c r="F16" s="87">
        <v>98.4</v>
      </c>
      <c r="G16" s="57">
        <v>98.4</v>
      </c>
      <c r="H16" s="57">
        <v>99</v>
      </c>
      <c r="I16" s="87">
        <v>98.7</v>
      </c>
      <c r="J16" s="87">
        <v>98.8</v>
      </c>
      <c r="K16" s="87">
        <v>99.3</v>
      </c>
      <c r="L16" s="57">
        <v>99.7</v>
      </c>
      <c r="M16" s="158">
        <v>99.8</v>
      </c>
      <c r="N16" s="90"/>
    </row>
    <row r="17" spans="1:14" x14ac:dyDescent="0.25">
      <c r="A17" s="120">
        <v>2017</v>
      </c>
      <c r="B17" s="87">
        <v>100.4</v>
      </c>
      <c r="C17" s="87">
        <v>100.8</v>
      </c>
      <c r="D17" s="57">
        <v>100.9</v>
      </c>
      <c r="E17" s="87">
        <v>100.8</v>
      </c>
      <c r="F17" s="87">
        <v>100.6</v>
      </c>
      <c r="G17" s="57">
        <v>100.4</v>
      </c>
      <c r="H17" s="57">
        <v>100.3</v>
      </c>
      <c r="I17" s="87">
        <v>100.4</v>
      </c>
      <c r="J17" s="87">
        <v>100.6</v>
      </c>
      <c r="K17" s="87">
        <v>100.5</v>
      </c>
      <c r="L17" s="57">
        <v>100.3</v>
      </c>
      <c r="M17" s="158">
        <v>100.4</v>
      </c>
      <c r="N17" s="90"/>
    </row>
    <row r="18" spans="1:14" x14ac:dyDescent="0.25">
      <c r="A18" s="120">
        <v>2018</v>
      </c>
      <c r="B18" s="87">
        <v>99.7</v>
      </c>
      <c r="C18" s="87">
        <v>100.8</v>
      </c>
      <c r="D18" s="57">
        <v>101</v>
      </c>
      <c r="E18" s="87">
        <v>101.1</v>
      </c>
      <c r="F18" s="87">
        <v>101.4</v>
      </c>
      <c r="G18" s="57">
        <v>101.6</v>
      </c>
      <c r="H18" s="57">
        <v>101.5</v>
      </c>
      <c r="I18" s="87">
        <v>101.6</v>
      </c>
      <c r="J18" s="87">
        <v>101.6</v>
      </c>
      <c r="K18" s="87">
        <v>101.6</v>
      </c>
      <c r="L18" s="57">
        <v>101.6</v>
      </c>
      <c r="M18" s="158"/>
      <c r="N18" s="90"/>
    </row>
    <row r="19" spans="1:14" ht="25.5" x14ac:dyDescent="0.25">
      <c r="A19" s="83" t="s">
        <v>580</v>
      </c>
      <c r="B19" s="83"/>
      <c r="C19" s="83"/>
      <c r="D19" s="121"/>
      <c r="E19" s="83"/>
      <c r="F19" s="83"/>
      <c r="G19" s="121"/>
      <c r="H19" s="83"/>
      <c r="I19" s="83"/>
      <c r="J19" s="83"/>
      <c r="K19" s="83"/>
      <c r="L19" s="83"/>
      <c r="M19" s="131"/>
      <c r="N19" s="90"/>
    </row>
    <row r="20" spans="1:14" x14ac:dyDescent="0.25">
      <c r="A20" s="120">
        <v>2013</v>
      </c>
      <c r="B20" s="87" t="s">
        <v>124</v>
      </c>
      <c r="C20" s="57">
        <v>101.2</v>
      </c>
      <c r="D20" s="57">
        <v>101</v>
      </c>
      <c r="E20" s="57">
        <v>100.8</v>
      </c>
      <c r="F20" s="57">
        <v>100.7</v>
      </c>
      <c r="G20" s="57">
        <v>100.7</v>
      </c>
      <c r="H20" s="57">
        <v>100.7</v>
      </c>
      <c r="I20" s="57">
        <v>100.6</v>
      </c>
      <c r="J20" s="57">
        <v>100.4</v>
      </c>
      <c r="K20" s="57">
        <v>100.3</v>
      </c>
      <c r="L20" s="57">
        <v>100.1</v>
      </c>
      <c r="M20" s="157">
        <v>100</v>
      </c>
      <c r="N20" s="90"/>
    </row>
    <row r="21" spans="1:14" x14ac:dyDescent="0.25">
      <c r="A21" s="3">
        <v>2014</v>
      </c>
      <c r="B21" s="122" t="s">
        <v>124</v>
      </c>
      <c r="C21" s="122">
        <v>98.3</v>
      </c>
      <c r="D21" s="123">
        <v>98.3</v>
      </c>
      <c r="E21" s="122">
        <v>98.3</v>
      </c>
      <c r="F21" s="122" t="s">
        <v>83</v>
      </c>
      <c r="G21" s="123">
        <v>98.2</v>
      </c>
      <c r="H21" s="122">
        <v>98.3</v>
      </c>
      <c r="I21" s="122" t="s">
        <v>79</v>
      </c>
      <c r="J21" s="122">
        <v>98.6</v>
      </c>
      <c r="K21" s="122" t="s">
        <v>81</v>
      </c>
      <c r="L21" s="122" t="s">
        <v>75</v>
      </c>
      <c r="M21" s="159" t="s">
        <v>75</v>
      </c>
      <c r="N21" s="90"/>
    </row>
    <row r="22" spans="1:14" x14ac:dyDescent="0.25">
      <c r="A22" s="3">
        <v>2015</v>
      </c>
      <c r="B22" s="122" t="s">
        <v>124</v>
      </c>
      <c r="C22" s="122">
        <v>98.7</v>
      </c>
      <c r="D22" s="123">
        <v>98.8</v>
      </c>
      <c r="E22" s="122">
        <v>98.9</v>
      </c>
      <c r="F22" s="122">
        <v>98.9</v>
      </c>
      <c r="G22" s="123">
        <v>99</v>
      </c>
      <c r="H22" s="122">
        <v>98.9</v>
      </c>
      <c r="I22" s="122">
        <v>98.8</v>
      </c>
      <c r="J22" s="122">
        <v>98.7</v>
      </c>
      <c r="K22" s="122">
        <v>98.6</v>
      </c>
      <c r="L22" s="122">
        <v>98.6</v>
      </c>
      <c r="M22" s="159">
        <v>98.6</v>
      </c>
      <c r="N22" s="90"/>
    </row>
    <row r="23" spans="1:14" x14ac:dyDescent="0.25">
      <c r="A23" s="3">
        <v>2016</v>
      </c>
      <c r="B23" s="122" t="s">
        <v>124</v>
      </c>
      <c r="C23" s="122">
        <v>98.9</v>
      </c>
      <c r="D23" s="123">
        <v>98.6</v>
      </c>
      <c r="E23" s="122" t="s">
        <v>710</v>
      </c>
      <c r="F23" s="122">
        <v>98.5</v>
      </c>
      <c r="G23" s="123">
        <v>98.5</v>
      </c>
      <c r="H23" s="122">
        <v>98.6</v>
      </c>
      <c r="I23" s="122">
        <v>98.6</v>
      </c>
      <c r="J23" s="122">
        <v>98.6</v>
      </c>
      <c r="K23" s="122">
        <v>98.7</v>
      </c>
      <c r="L23" s="122">
        <v>98.8</v>
      </c>
      <c r="M23" s="159">
        <v>98.8</v>
      </c>
      <c r="N23" s="90"/>
    </row>
    <row r="24" spans="1:14" s="82" customFormat="1" x14ac:dyDescent="0.25">
      <c r="A24" s="3">
        <v>2017</v>
      </c>
      <c r="B24" s="122" t="s">
        <v>124</v>
      </c>
      <c r="C24" s="122">
        <v>100.6</v>
      </c>
      <c r="D24" s="123">
        <v>100.7</v>
      </c>
      <c r="E24" s="122">
        <v>100.7</v>
      </c>
      <c r="F24" s="122">
        <v>100.7</v>
      </c>
      <c r="G24" s="123">
        <v>100.7</v>
      </c>
      <c r="H24" s="122">
        <v>100.6</v>
      </c>
      <c r="I24" s="122">
        <v>100.6</v>
      </c>
      <c r="J24" s="122">
        <v>100.6</v>
      </c>
      <c r="K24" s="122">
        <v>100.6</v>
      </c>
      <c r="L24" s="122">
        <v>100.6</v>
      </c>
      <c r="M24" s="159">
        <v>100.5</v>
      </c>
      <c r="N24" s="2"/>
    </row>
    <row r="25" spans="1:14" s="82" customFormat="1" x14ac:dyDescent="0.25">
      <c r="A25" s="360">
        <v>2018</v>
      </c>
      <c r="B25" s="361" t="s">
        <v>124</v>
      </c>
      <c r="C25" s="361">
        <v>100.2</v>
      </c>
      <c r="D25" s="362">
        <v>100.5</v>
      </c>
      <c r="E25" s="361">
        <v>100.7</v>
      </c>
      <c r="F25" s="361">
        <v>100.8</v>
      </c>
      <c r="G25" s="362">
        <v>100.9</v>
      </c>
      <c r="H25" s="362">
        <v>101</v>
      </c>
      <c r="I25" s="361">
        <v>101.1</v>
      </c>
      <c r="J25" s="361">
        <v>101.1</v>
      </c>
      <c r="K25" s="361">
        <v>101.2</v>
      </c>
      <c r="L25" s="362">
        <v>101.2</v>
      </c>
      <c r="M25" s="363"/>
      <c r="N25" s="2"/>
    </row>
    <row r="26" spans="1:14" x14ac:dyDescent="0.25">
      <c r="A26" s="78"/>
      <c r="B26" s="90"/>
      <c r="C26" s="90"/>
      <c r="D26" s="90"/>
      <c r="E26" s="90"/>
      <c r="F26" s="90"/>
      <c r="G26" s="72"/>
      <c r="H26" s="90"/>
      <c r="I26" s="90"/>
      <c r="J26" s="90"/>
      <c r="K26" s="90"/>
      <c r="L26" s="90"/>
      <c r="M26" s="90"/>
      <c r="N26" s="90"/>
    </row>
    <row r="27" spans="1:14" x14ac:dyDescent="0.25">
      <c r="A27" s="90"/>
      <c r="B27" s="90"/>
      <c r="C27" s="90"/>
      <c r="D27" s="90"/>
      <c r="E27" s="90"/>
      <c r="F27" s="90"/>
      <c r="G27" s="72"/>
      <c r="H27" s="90"/>
      <c r="I27" s="90"/>
      <c r="J27" s="90"/>
      <c r="K27" s="90"/>
      <c r="L27" s="90"/>
      <c r="M27" s="90"/>
      <c r="N27" s="90"/>
    </row>
    <row r="28" spans="1:14" x14ac:dyDescent="0.25">
      <c r="A28" s="90"/>
      <c r="B28" s="90"/>
      <c r="C28" s="90"/>
      <c r="D28" s="90"/>
      <c r="E28" s="90"/>
      <c r="F28" s="90"/>
      <c r="G28" s="72"/>
      <c r="H28" s="90"/>
      <c r="I28" s="90"/>
      <c r="J28" s="90"/>
      <c r="K28" s="90"/>
      <c r="L28" s="90"/>
      <c r="M28" s="90"/>
      <c r="N28" s="9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A12" sqref="A12:N26"/>
    </sheetView>
  </sheetViews>
  <sheetFormatPr defaultRowHeight="15" x14ac:dyDescent="0.25"/>
  <cols>
    <col min="1" max="1" width="9.140625" style="97"/>
    <col min="2" max="2" width="11.5703125" style="104" customWidth="1"/>
    <col min="3" max="3" width="17.85546875" style="104" customWidth="1"/>
    <col min="4" max="4" width="15.7109375" style="104" customWidth="1"/>
    <col min="5" max="5" width="13.140625" style="165" customWidth="1"/>
    <col min="6" max="6" width="20.140625" style="104" customWidth="1"/>
    <col min="7" max="7" width="16.7109375" style="104" customWidth="1"/>
    <col min="8" max="8" width="10.140625" style="104" customWidth="1"/>
    <col min="9" max="9" width="9.140625" style="104"/>
    <col min="10" max="10" width="11.5703125" style="104" customWidth="1"/>
    <col min="11" max="11" width="13" style="104" customWidth="1"/>
    <col min="12" max="12" width="11.5703125" style="165" customWidth="1"/>
    <col min="13" max="13" width="12" style="104" customWidth="1"/>
    <col min="14" max="14" width="16.85546875" style="104" customWidth="1"/>
    <col min="15" max="16384" width="9.140625" style="97"/>
  </cols>
  <sheetData>
    <row r="1" spans="1:14" x14ac:dyDescent="0.25">
      <c r="A1" s="76" t="s">
        <v>127</v>
      </c>
      <c r="B1" s="71"/>
      <c r="C1" s="71"/>
      <c r="D1" s="71"/>
      <c r="E1" s="162"/>
      <c r="F1" s="71"/>
      <c r="G1" s="71"/>
      <c r="H1" s="71"/>
      <c r="I1" s="71"/>
      <c r="J1" s="71"/>
      <c r="K1" s="71"/>
      <c r="L1" s="162"/>
    </row>
    <row r="2" spans="1:14" x14ac:dyDescent="0.25">
      <c r="A2" s="61" t="s">
        <v>826</v>
      </c>
      <c r="B2" s="71"/>
      <c r="C2" s="71"/>
      <c r="D2" s="71"/>
      <c r="E2" s="162"/>
      <c r="F2" s="71"/>
      <c r="H2" s="71"/>
      <c r="J2" s="71"/>
      <c r="K2" s="71"/>
      <c r="L2" s="162"/>
    </row>
    <row r="3" spans="1:14" x14ac:dyDescent="0.25">
      <c r="A3" s="4" t="s">
        <v>112</v>
      </c>
      <c r="B3" s="71"/>
      <c r="C3" s="71"/>
      <c r="D3" s="71"/>
      <c r="E3" s="162"/>
      <c r="F3" s="71"/>
      <c r="G3" s="71"/>
      <c r="H3" s="71"/>
      <c r="I3" s="71"/>
      <c r="J3" s="71"/>
      <c r="K3" s="71"/>
      <c r="L3" s="162"/>
      <c r="N3" s="438" t="s">
        <v>879</v>
      </c>
    </row>
    <row r="4" spans="1:14" ht="102" x14ac:dyDescent="0.25">
      <c r="A4" s="5"/>
      <c r="B4" s="6" t="s">
        <v>128</v>
      </c>
      <c r="C4" s="6" t="s">
        <v>129</v>
      </c>
      <c r="D4" s="6" t="s">
        <v>130</v>
      </c>
      <c r="E4" s="163" t="s">
        <v>131</v>
      </c>
      <c r="F4" s="6" t="s">
        <v>132</v>
      </c>
      <c r="G4" s="6" t="s">
        <v>133</v>
      </c>
      <c r="H4" s="7" t="s">
        <v>134</v>
      </c>
      <c r="I4" s="7" t="s">
        <v>135</v>
      </c>
      <c r="J4" s="7" t="s">
        <v>136</v>
      </c>
      <c r="K4" s="7" t="s">
        <v>137</v>
      </c>
      <c r="L4" s="164" t="s">
        <v>138</v>
      </c>
      <c r="M4" s="7" t="s">
        <v>139</v>
      </c>
      <c r="N4" s="8" t="s">
        <v>140</v>
      </c>
    </row>
    <row r="5" spans="1:14" s="80" customFormat="1" x14ac:dyDescent="0.25">
      <c r="A5" s="81">
        <v>2013</v>
      </c>
      <c r="B5" s="137">
        <v>102.7</v>
      </c>
      <c r="C5" s="137">
        <v>104.1</v>
      </c>
      <c r="D5" s="137">
        <v>88.5</v>
      </c>
      <c r="E5" s="137">
        <v>118.4</v>
      </c>
      <c r="F5" s="137">
        <v>99.3</v>
      </c>
      <c r="G5" s="137">
        <v>101.8</v>
      </c>
      <c r="H5" s="137">
        <v>96.4</v>
      </c>
      <c r="I5" s="137">
        <v>109.2</v>
      </c>
      <c r="J5" s="137">
        <v>97</v>
      </c>
      <c r="K5" s="137">
        <v>100.6</v>
      </c>
      <c r="L5" s="137">
        <v>98.9</v>
      </c>
      <c r="M5" s="137">
        <v>99</v>
      </c>
      <c r="N5" s="137">
        <v>100.8</v>
      </c>
    </row>
    <row r="6" spans="1:14" s="80" customFormat="1" x14ac:dyDescent="0.25">
      <c r="A6" s="81">
        <v>2014</v>
      </c>
      <c r="B6" s="137">
        <v>101.5</v>
      </c>
      <c r="C6" s="137">
        <v>101</v>
      </c>
      <c r="D6" s="137">
        <v>94.1</v>
      </c>
      <c r="E6" s="137">
        <v>110</v>
      </c>
      <c r="F6" s="137">
        <v>99.2</v>
      </c>
      <c r="G6" s="137">
        <v>100.6</v>
      </c>
      <c r="H6" s="137">
        <v>97.7</v>
      </c>
      <c r="I6" s="137">
        <v>107.9</v>
      </c>
      <c r="J6" s="137">
        <v>100.7</v>
      </c>
      <c r="K6" s="137">
        <v>99.9</v>
      </c>
      <c r="L6" s="137">
        <v>99.5</v>
      </c>
      <c r="M6" s="137">
        <v>99</v>
      </c>
      <c r="N6" s="137">
        <v>100.4</v>
      </c>
    </row>
    <row r="7" spans="1:14" s="80" customFormat="1" x14ac:dyDescent="0.25">
      <c r="A7" s="81">
        <v>2015</v>
      </c>
      <c r="B7" s="137">
        <v>100</v>
      </c>
      <c r="C7" s="137">
        <v>100</v>
      </c>
      <c r="D7" s="137">
        <v>100</v>
      </c>
      <c r="E7" s="137">
        <v>100</v>
      </c>
      <c r="F7" s="137">
        <v>100</v>
      </c>
      <c r="G7" s="137">
        <v>100</v>
      </c>
      <c r="H7" s="17">
        <v>100</v>
      </c>
      <c r="I7" s="17">
        <v>100</v>
      </c>
      <c r="J7" s="17">
        <v>100</v>
      </c>
      <c r="K7" s="17">
        <v>100</v>
      </c>
      <c r="L7" s="17">
        <v>100</v>
      </c>
      <c r="M7" s="17">
        <v>100</v>
      </c>
      <c r="N7" s="17">
        <v>100</v>
      </c>
    </row>
    <row r="8" spans="1:14" s="80" customFormat="1" x14ac:dyDescent="0.25">
      <c r="A8" s="81">
        <v>2016</v>
      </c>
      <c r="B8" s="137">
        <v>98.2</v>
      </c>
      <c r="C8" s="137">
        <v>98.5</v>
      </c>
      <c r="D8" s="137">
        <v>105.3</v>
      </c>
      <c r="E8" s="137">
        <v>87.9</v>
      </c>
      <c r="F8" s="137">
        <v>100.7</v>
      </c>
      <c r="G8" s="137">
        <v>98.1</v>
      </c>
      <c r="H8" s="17">
        <v>100.9</v>
      </c>
      <c r="I8" s="17">
        <v>93.3</v>
      </c>
      <c r="J8" s="17">
        <v>99.7</v>
      </c>
      <c r="K8" s="17">
        <v>100.6</v>
      </c>
      <c r="L8" s="17">
        <v>100.2</v>
      </c>
      <c r="M8" s="17">
        <v>101.4</v>
      </c>
      <c r="N8" s="17">
        <v>99.5</v>
      </c>
    </row>
    <row r="9" spans="1:14" s="80" customFormat="1" x14ac:dyDescent="0.25">
      <c r="A9" s="81">
        <v>2017</v>
      </c>
      <c r="B9" s="137">
        <v>98.6</v>
      </c>
      <c r="C9" s="137">
        <v>99.2</v>
      </c>
      <c r="D9" s="137">
        <v>109.9</v>
      </c>
      <c r="E9" s="137">
        <v>77.5</v>
      </c>
      <c r="F9" s="137">
        <v>101.6</v>
      </c>
      <c r="G9" s="137">
        <v>96.6</v>
      </c>
      <c r="H9" s="17">
        <v>102.6</v>
      </c>
      <c r="I9" s="17">
        <v>97.7</v>
      </c>
      <c r="J9" s="17">
        <v>99.5</v>
      </c>
      <c r="K9" s="17">
        <v>101.4</v>
      </c>
      <c r="L9" s="17">
        <v>100.3</v>
      </c>
      <c r="M9" s="17">
        <v>102</v>
      </c>
      <c r="N9" s="17">
        <v>98.8</v>
      </c>
    </row>
    <row r="10" spans="1:14" s="80" customFormat="1" x14ac:dyDescent="0.25">
      <c r="A10" s="424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80" customFormat="1" x14ac:dyDescent="0.25">
      <c r="A11" s="236">
        <v>2017</v>
      </c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</row>
    <row r="12" spans="1:14" s="80" customFormat="1" x14ac:dyDescent="0.25">
      <c r="A12" s="2" t="s">
        <v>386</v>
      </c>
      <c r="B12" s="119">
        <v>99</v>
      </c>
      <c r="C12" s="119">
        <v>98.3</v>
      </c>
      <c r="D12" s="119">
        <v>110.4</v>
      </c>
      <c r="E12" s="119">
        <v>77.099999999999994</v>
      </c>
      <c r="F12" s="119">
        <v>106.3</v>
      </c>
      <c r="G12" s="119">
        <v>96.8</v>
      </c>
      <c r="H12" s="119">
        <v>103.4</v>
      </c>
      <c r="I12" s="119">
        <v>97.6</v>
      </c>
      <c r="J12" s="119">
        <v>99.4</v>
      </c>
      <c r="K12" s="119">
        <v>101.7</v>
      </c>
      <c r="L12" s="119">
        <v>100.3</v>
      </c>
      <c r="M12" s="119">
        <v>102.2</v>
      </c>
      <c r="N12" s="119">
        <v>98.8</v>
      </c>
    </row>
    <row r="13" spans="1:14" s="80" customFormat="1" x14ac:dyDescent="0.25">
      <c r="A13" s="633" t="s">
        <v>387</v>
      </c>
      <c r="B13" s="119">
        <v>99</v>
      </c>
      <c r="C13" s="119">
        <v>98.6</v>
      </c>
      <c r="D13" s="119">
        <v>110.8</v>
      </c>
      <c r="E13" s="119">
        <v>74.5</v>
      </c>
      <c r="F13" s="119">
        <v>106.3</v>
      </c>
      <c r="G13" s="119">
        <v>95.9</v>
      </c>
      <c r="H13" s="119">
        <v>103.4</v>
      </c>
      <c r="I13" s="119">
        <v>98.5</v>
      </c>
      <c r="J13" s="119">
        <v>99.5</v>
      </c>
      <c r="K13" s="119">
        <v>101.6</v>
      </c>
      <c r="L13" s="119">
        <v>100.3</v>
      </c>
      <c r="M13" s="119">
        <v>102.2</v>
      </c>
      <c r="N13" s="119">
        <v>98.6</v>
      </c>
    </row>
    <row r="14" spans="1:14" s="80" customFormat="1" x14ac:dyDescent="0.25">
      <c r="A14" s="82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</row>
    <row r="15" spans="1:14" s="80" customFormat="1" x14ac:dyDescent="0.25">
      <c r="A15" s="236">
        <v>2018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</row>
    <row r="16" spans="1:14" s="80" customFormat="1" x14ac:dyDescent="0.25">
      <c r="A16" s="633" t="s">
        <v>372</v>
      </c>
      <c r="B16" s="119">
        <v>99.1</v>
      </c>
      <c r="C16" s="119">
        <v>99.3</v>
      </c>
      <c r="D16" s="119">
        <v>115</v>
      </c>
      <c r="E16" s="119">
        <v>69.400000000000006</v>
      </c>
      <c r="F16" s="119">
        <v>106.5</v>
      </c>
      <c r="G16" s="119">
        <v>96.1</v>
      </c>
      <c r="H16" s="119">
        <v>103.5</v>
      </c>
      <c r="I16" s="119">
        <v>98.8</v>
      </c>
      <c r="J16" s="119">
        <v>99.5</v>
      </c>
      <c r="K16" s="119">
        <v>101.3</v>
      </c>
      <c r="L16" s="119">
        <v>100.3</v>
      </c>
      <c r="M16" s="119">
        <v>102.2</v>
      </c>
      <c r="N16" s="119">
        <v>98.5</v>
      </c>
    </row>
    <row r="17" spans="1:14" s="82" customFormat="1" x14ac:dyDescent="0.25">
      <c r="A17" s="200" t="s">
        <v>388</v>
      </c>
      <c r="B17" s="119">
        <v>100.3</v>
      </c>
      <c r="C17" s="119">
        <v>100.4</v>
      </c>
      <c r="D17" s="119">
        <v>115.1</v>
      </c>
      <c r="E17" s="119">
        <v>68.5</v>
      </c>
      <c r="F17" s="119">
        <v>107.3</v>
      </c>
      <c r="G17" s="119">
        <v>96</v>
      </c>
      <c r="H17" s="119">
        <v>103.7</v>
      </c>
      <c r="I17" s="119">
        <v>104.7</v>
      </c>
      <c r="J17" s="119">
        <v>99.4</v>
      </c>
      <c r="K17" s="119">
        <v>101.1</v>
      </c>
      <c r="L17" s="119">
        <v>100.3</v>
      </c>
      <c r="M17" s="119">
        <v>102.2</v>
      </c>
      <c r="N17" s="119">
        <v>98.5</v>
      </c>
    </row>
    <row r="18" spans="1:14" s="82" customFormat="1" x14ac:dyDescent="0.25">
      <c r="A18" s="633" t="s">
        <v>378</v>
      </c>
      <c r="B18" s="119">
        <v>100.7</v>
      </c>
      <c r="C18" s="119">
        <v>101.1</v>
      </c>
      <c r="D18" s="119">
        <v>116.7</v>
      </c>
      <c r="E18" s="119">
        <v>70.099999999999994</v>
      </c>
      <c r="F18" s="119">
        <v>107.3</v>
      </c>
      <c r="G18" s="119">
        <v>95.4</v>
      </c>
      <c r="H18" s="119">
        <v>104.1</v>
      </c>
      <c r="I18" s="119">
        <v>104.9</v>
      </c>
      <c r="J18" s="119">
        <v>99.4</v>
      </c>
      <c r="K18" s="119">
        <v>101</v>
      </c>
      <c r="L18" s="119">
        <v>100.3</v>
      </c>
      <c r="M18" s="119">
        <v>102.2</v>
      </c>
      <c r="N18" s="119">
        <v>98.4</v>
      </c>
    </row>
    <row r="19" spans="1:14" s="80" customFormat="1" x14ac:dyDescent="0.25">
      <c r="A19" s="633" t="s">
        <v>379</v>
      </c>
      <c r="B19" s="119">
        <v>99.7</v>
      </c>
      <c r="C19" s="119">
        <v>101.2</v>
      </c>
      <c r="D19" s="119">
        <v>116.3</v>
      </c>
      <c r="E19" s="119">
        <v>70.3</v>
      </c>
      <c r="F19" s="119">
        <v>97.8</v>
      </c>
      <c r="G19" s="119">
        <v>95.7</v>
      </c>
      <c r="H19" s="119">
        <v>104.5</v>
      </c>
      <c r="I19" s="119">
        <v>105.7</v>
      </c>
      <c r="J19" s="119">
        <v>99.3</v>
      </c>
      <c r="K19" s="119">
        <v>101.5</v>
      </c>
      <c r="L19" s="119">
        <v>100.2</v>
      </c>
      <c r="M19" s="119">
        <v>102.2</v>
      </c>
      <c r="N19" s="119">
        <v>98.7</v>
      </c>
    </row>
    <row r="20" spans="1:14" s="80" customFormat="1" x14ac:dyDescent="0.25">
      <c r="A20" s="96" t="s">
        <v>380</v>
      </c>
      <c r="B20" s="119">
        <v>99.8</v>
      </c>
      <c r="C20" s="119">
        <v>101.2</v>
      </c>
      <c r="D20" s="293">
        <v>116.8</v>
      </c>
      <c r="E20" s="119">
        <v>69.900000000000006</v>
      </c>
      <c r="F20" s="119">
        <v>97.8</v>
      </c>
      <c r="G20" s="293">
        <v>95.7</v>
      </c>
      <c r="H20" s="119">
        <v>105.2</v>
      </c>
      <c r="I20" s="119">
        <v>107</v>
      </c>
      <c r="J20" s="293">
        <v>99.4</v>
      </c>
      <c r="K20" s="119">
        <v>102.3</v>
      </c>
      <c r="L20" s="119">
        <v>100.2</v>
      </c>
      <c r="M20" s="293">
        <v>102.3</v>
      </c>
      <c r="N20" s="119">
        <v>98.3</v>
      </c>
    </row>
    <row r="21" spans="1:14" s="2" customFormat="1" ht="12.75" x14ac:dyDescent="0.2">
      <c r="A21" s="633" t="s">
        <v>381</v>
      </c>
      <c r="B21" s="119">
        <v>99.6</v>
      </c>
      <c r="C21" s="119">
        <v>100.3</v>
      </c>
      <c r="D21" s="293">
        <v>116.6</v>
      </c>
      <c r="E21" s="119">
        <v>68.099999999999994</v>
      </c>
      <c r="F21" s="119">
        <v>98</v>
      </c>
      <c r="G21" s="293">
        <v>95.6</v>
      </c>
      <c r="H21" s="119">
        <v>105.5</v>
      </c>
      <c r="I21" s="119">
        <v>108</v>
      </c>
      <c r="J21" s="293">
        <v>99.4</v>
      </c>
      <c r="K21" s="119">
        <v>102.3</v>
      </c>
      <c r="L21" s="119">
        <v>100.2</v>
      </c>
      <c r="M21" s="293">
        <v>102.5</v>
      </c>
      <c r="N21" s="119">
        <v>98.2</v>
      </c>
    </row>
    <row r="22" spans="1:14" s="82" customFormat="1" x14ac:dyDescent="0.25">
      <c r="A22" s="96" t="s">
        <v>382</v>
      </c>
      <c r="B22" s="119">
        <v>99</v>
      </c>
      <c r="C22" s="119">
        <v>99.3</v>
      </c>
      <c r="D22" s="293">
        <v>116.3</v>
      </c>
      <c r="E22" s="119">
        <v>65.099999999999994</v>
      </c>
      <c r="F22" s="119">
        <v>98</v>
      </c>
      <c r="G22" s="293">
        <v>95.5</v>
      </c>
      <c r="H22" s="119">
        <v>106</v>
      </c>
      <c r="I22" s="119">
        <v>107.4</v>
      </c>
      <c r="J22" s="293">
        <v>99.5</v>
      </c>
      <c r="K22" s="119">
        <v>104</v>
      </c>
      <c r="L22" s="119">
        <v>100.2</v>
      </c>
      <c r="M22" s="293">
        <v>102.4</v>
      </c>
      <c r="N22" s="119">
        <v>98.1</v>
      </c>
    </row>
    <row r="23" spans="1:14" s="80" customFormat="1" x14ac:dyDescent="0.25">
      <c r="A23" s="96" t="s">
        <v>383</v>
      </c>
      <c r="B23" s="119">
        <v>99</v>
      </c>
      <c r="C23" s="119">
        <v>98.8</v>
      </c>
      <c r="D23" s="293">
        <v>116.3</v>
      </c>
      <c r="E23" s="119">
        <v>64.900000000000006</v>
      </c>
      <c r="F23" s="119">
        <v>99.1</v>
      </c>
      <c r="G23" s="293">
        <v>95.6</v>
      </c>
      <c r="H23" s="119">
        <v>106</v>
      </c>
      <c r="I23" s="119">
        <v>107.5</v>
      </c>
      <c r="J23" s="293">
        <v>99.5</v>
      </c>
      <c r="K23" s="119">
        <v>103.5</v>
      </c>
      <c r="L23" s="119">
        <v>100.2</v>
      </c>
      <c r="M23" s="293">
        <v>102.4</v>
      </c>
      <c r="N23" s="119">
        <v>98.1</v>
      </c>
    </row>
    <row r="24" spans="1:14" s="82" customFormat="1" x14ac:dyDescent="0.25">
      <c r="A24" s="633" t="s">
        <v>384</v>
      </c>
      <c r="B24" s="119">
        <v>99.3</v>
      </c>
      <c r="C24" s="119">
        <v>98.9</v>
      </c>
      <c r="D24" s="293">
        <v>116.2</v>
      </c>
      <c r="E24" s="119">
        <v>67</v>
      </c>
      <c r="F24" s="119">
        <v>99.8</v>
      </c>
      <c r="G24" s="293">
        <v>95.4</v>
      </c>
      <c r="H24" s="119">
        <v>106.3</v>
      </c>
      <c r="I24" s="119">
        <v>108.4</v>
      </c>
      <c r="J24" s="293">
        <v>99.5</v>
      </c>
      <c r="K24" s="119">
        <v>103</v>
      </c>
      <c r="L24" s="119">
        <v>100.2</v>
      </c>
      <c r="M24" s="293">
        <v>102.4</v>
      </c>
      <c r="N24" s="119">
        <v>96.5</v>
      </c>
    </row>
    <row r="25" spans="1:14" s="82" customFormat="1" x14ac:dyDescent="0.25">
      <c r="A25" s="2" t="s">
        <v>385</v>
      </c>
      <c r="B25" s="119">
        <v>100.6</v>
      </c>
      <c r="C25" s="119">
        <v>98.4</v>
      </c>
      <c r="D25" s="293">
        <v>115.9</v>
      </c>
      <c r="E25" s="119">
        <v>67.3</v>
      </c>
      <c r="F25" s="119">
        <v>109.7</v>
      </c>
      <c r="G25" s="293">
        <v>95.4</v>
      </c>
      <c r="H25" s="119">
        <v>106.4</v>
      </c>
      <c r="I25" s="119">
        <v>109.5</v>
      </c>
      <c r="J25" s="293">
        <v>99.5</v>
      </c>
      <c r="K25" s="119">
        <v>103.1</v>
      </c>
      <c r="L25" s="119">
        <v>100.2</v>
      </c>
      <c r="M25" s="293">
        <v>102.5</v>
      </c>
      <c r="N25" s="119">
        <v>96.9</v>
      </c>
    </row>
    <row r="26" spans="1:14" s="161" customFormat="1" x14ac:dyDescent="0.25">
      <c r="A26" s="684" t="s">
        <v>386</v>
      </c>
      <c r="B26" s="437">
        <v>100.6</v>
      </c>
      <c r="C26" s="437">
        <v>98</v>
      </c>
      <c r="D26" s="609">
        <v>116.2</v>
      </c>
      <c r="E26" s="437">
        <v>67.5</v>
      </c>
      <c r="F26" s="437">
        <v>110.2</v>
      </c>
      <c r="G26" s="609">
        <v>95.8</v>
      </c>
      <c r="H26" s="437">
        <v>106.4</v>
      </c>
      <c r="I26" s="437">
        <v>109.7</v>
      </c>
      <c r="J26" s="609">
        <v>99.5</v>
      </c>
      <c r="K26" s="437">
        <v>103</v>
      </c>
      <c r="L26" s="437">
        <v>100.2</v>
      </c>
      <c r="M26" s="609">
        <v>102.5</v>
      </c>
      <c r="N26" s="437">
        <v>97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L25" sqref="L25"/>
    </sheetView>
  </sheetViews>
  <sheetFormatPr defaultRowHeight="15" x14ac:dyDescent="0.25"/>
  <cols>
    <col min="1" max="7" width="9.140625" style="97"/>
    <col min="8" max="8" width="9.140625" style="80"/>
    <col min="9" max="16384" width="9.140625" style="97"/>
  </cols>
  <sheetData>
    <row r="1" spans="1:13" x14ac:dyDescent="0.25">
      <c r="A1" s="73" t="s">
        <v>627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x14ac:dyDescent="0.25">
      <c r="A2" s="146" t="s">
        <v>628</v>
      </c>
      <c r="B2" s="79"/>
      <c r="C2" s="79"/>
      <c r="D2" s="79"/>
      <c r="E2" s="79"/>
      <c r="F2" s="79"/>
      <c r="G2" s="79"/>
      <c r="H2" s="102" t="s">
        <v>553</v>
      </c>
      <c r="I2" s="79"/>
      <c r="J2" s="79"/>
      <c r="K2" s="79"/>
      <c r="L2" s="79"/>
      <c r="M2" s="79"/>
    </row>
    <row r="3" spans="1:13" x14ac:dyDescent="0.25">
      <c r="A3" s="834"/>
      <c r="B3" s="829" t="s">
        <v>629</v>
      </c>
      <c r="C3" s="829" t="s">
        <v>630</v>
      </c>
      <c r="D3" s="426" t="s">
        <v>631</v>
      </c>
      <c r="E3" s="426" t="s">
        <v>632</v>
      </c>
      <c r="F3" s="426" t="s">
        <v>633</v>
      </c>
      <c r="G3" s="426" t="s">
        <v>634</v>
      </c>
      <c r="H3" s="426" t="s">
        <v>554</v>
      </c>
      <c r="I3" s="829" t="s">
        <v>635</v>
      </c>
      <c r="J3" s="829" t="s">
        <v>636</v>
      </c>
      <c r="K3" s="829" t="s">
        <v>637</v>
      </c>
      <c r="L3" s="829" t="s">
        <v>638</v>
      </c>
      <c r="M3" s="831" t="s">
        <v>639</v>
      </c>
    </row>
    <row r="4" spans="1:13" x14ac:dyDescent="0.25">
      <c r="A4" s="835"/>
      <c r="B4" s="830"/>
      <c r="C4" s="830"/>
      <c r="D4" s="103" t="s">
        <v>115</v>
      </c>
      <c r="E4" s="103" t="s">
        <v>116</v>
      </c>
      <c r="F4" s="103" t="s">
        <v>117</v>
      </c>
      <c r="G4" s="103" t="s">
        <v>118</v>
      </c>
      <c r="H4" s="103" t="s">
        <v>119</v>
      </c>
      <c r="I4" s="830"/>
      <c r="J4" s="830"/>
      <c r="K4" s="830"/>
      <c r="L4" s="830"/>
      <c r="M4" s="832"/>
    </row>
    <row r="5" spans="1:13" ht="27.75" customHeight="1" x14ac:dyDescent="0.25">
      <c r="A5" s="833" t="s">
        <v>578</v>
      </c>
      <c r="B5" s="833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</row>
    <row r="6" spans="1:13" x14ac:dyDescent="0.25">
      <c r="A6" s="120">
        <v>2013</v>
      </c>
      <c r="B6" s="57">
        <v>99.9</v>
      </c>
      <c r="C6" s="57">
        <v>100.1</v>
      </c>
      <c r="D6" s="57">
        <v>99.9</v>
      </c>
      <c r="E6" s="57">
        <v>99.8</v>
      </c>
      <c r="F6" s="57">
        <v>100.1</v>
      </c>
      <c r="G6" s="57">
        <v>99.8</v>
      </c>
      <c r="H6" s="57">
        <v>99.9</v>
      </c>
      <c r="I6" s="57">
        <v>99.6</v>
      </c>
      <c r="J6" s="57">
        <v>99.8</v>
      </c>
      <c r="K6" s="57">
        <v>99.8</v>
      </c>
      <c r="L6" s="57">
        <v>99.9</v>
      </c>
      <c r="M6" s="57">
        <v>99.9</v>
      </c>
    </row>
    <row r="7" spans="1:13" x14ac:dyDescent="0.25">
      <c r="A7" s="120">
        <v>2014</v>
      </c>
      <c r="B7" s="57">
        <v>100.1</v>
      </c>
      <c r="C7" s="57">
        <v>100.1</v>
      </c>
      <c r="D7" s="57">
        <v>100</v>
      </c>
      <c r="E7" s="57">
        <v>99.9</v>
      </c>
      <c r="F7" s="454">
        <v>100.1</v>
      </c>
      <c r="G7" s="57">
        <v>100.1</v>
      </c>
      <c r="H7" s="57">
        <v>100</v>
      </c>
      <c r="I7" s="57">
        <v>99.9</v>
      </c>
      <c r="J7" s="57">
        <v>99.9</v>
      </c>
      <c r="K7" s="57">
        <v>99.9</v>
      </c>
      <c r="L7" s="57">
        <v>100</v>
      </c>
      <c r="M7" s="57">
        <v>99.8</v>
      </c>
    </row>
    <row r="8" spans="1:13" x14ac:dyDescent="0.25">
      <c r="A8" s="120">
        <v>2015</v>
      </c>
      <c r="B8" s="57">
        <v>100.1</v>
      </c>
      <c r="C8" s="57">
        <v>100</v>
      </c>
      <c r="D8" s="57">
        <v>99.7</v>
      </c>
      <c r="E8" s="57">
        <v>100</v>
      </c>
      <c r="F8" s="454">
        <v>100.2</v>
      </c>
      <c r="G8" s="57">
        <v>100.1</v>
      </c>
      <c r="H8" s="57">
        <v>99.9</v>
      </c>
      <c r="I8" s="57">
        <v>99.8</v>
      </c>
      <c r="J8" s="57">
        <v>100.1</v>
      </c>
      <c r="K8" s="57">
        <v>100</v>
      </c>
      <c r="L8" s="57">
        <v>99.7</v>
      </c>
      <c r="M8" s="57">
        <v>100</v>
      </c>
    </row>
    <row r="9" spans="1:13" x14ac:dyDescent="0.25">
      <c r="A9" s="120">
        <v>2016</v>
      </c>
      <c r="B9" s="57">
        <v>99.9</v>
      </c>
      <c r="C9" s="57">
        <v>99.9</v>
      </c>
      <c r="D9" s="57">
        <v>100.1</v>
      </c>
      <c r="E9" s="57">
        <v>99.9</v>
      </c>
      <c r="F9" s="454">
        <v>103.6</v>
      </c>
      <c r="G9" s="57">
        <v>100</v>
      </c>
      <c r="H9" s="57">
        <v>99.8</v>
      </c>
      <c r="I9" s="57">
        <v>100.3</v>
      </c>
      <c r="J9" s="57">
        <v>100</v>
      </c>
      <c r="K9" s="57">
        <v>100.1</v>
      </c>
      <c r="L9" s="57">
        <v>99.7</v>
      </c>
      <c r="M9" s="57">
        <v>100.1</v>
      </c>
    </row>
    <row r="10" spans="1:13" x14ac:dyDescent="0.25">
      <c r="A10" s="120">
        <v>2017</v>
      </c>
      <c r="B10" s="57">
        <v>101</v>
      </c>
      <c r="C10" s="57">
        <v>100.4</v>
      </c>
      <c r="D10" s="57">
        <v>99.7</v>
      </c>
      <c r="E10" s="57">
        <v>99.4</v>
      </c>
      <c r="F10" s="454">
        <v>99.6</v>
      </c>
      <c r="G10" s="57">
        <v>99.3</v>
      </c>
      <c r="H10" s="57">
        <v>99.7</v>
      </c>
      <c r="I10" s="57">
        <v>100.7</v>
      </c>
      <c r="J10" s="57">
        <v>100.7</v>
      </c>
      <c r="K10" s="57">
        <v>100.8</v>
      </c>
      <c r="L10" s="57">
        <v>101.2</v>
      </c>
      <c r="M10" s="57" t="s">
        <v>877</v>
      </c>
    </row>
    <row r="11" spans="1:13" x14ac:dyDescent="0.25">
      <c r="A11" s="120">
        <v>2018</v>
      </c>
      <c r="B11" s="57">
        <v>100.6</v>
      </c>
      <c r="C11" s="57">
        <v>99.4</v>
      </c>
      <c r="D11" s="57">
        <v>98.6</v>
      </c>
      <c r="E11" s="57">
        <v>102.4</v>
      </c>
      <c r="F11" s="454">
        <v>102.5</v>
      </c>
      <c r="G11" s="57">
        <v>100.5</v>
      </c>
      <c r="H11" s="57">
        <v>99.6</v>
      </c>
      <c r="I11" s="57">
        <v>100.2</v>
      </c>
      <c r="J11" s="57">
        <v>100.9</v>
      </c>
      <c r="K11" s="57">
        <v>100.6</v>
      </c>
      <c r="L11" s="57">
        <v>100.2</v>
      </c>
      <c r="M11" s="57"/>
    </row>
    <row r="12" spans="1:13" ht="30.75" customHeight="1" x14ac:dyDescent="0.25">
      <c r="A12" s="83" t="s">
        <v>579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x14ac:dyDescent="0.25">
      <c r="A13" s="120">
        <v>2013</v>
      </c>
      <c r="B13" s="57">
        <v>101.4</v>
      </c>
      <c r="C13" s="57">
        <v>101.2</v>
      </c>
      <c r="D13" s="57">
        <v>101.2</v>
      </c>
      <c r="E13" s="57">
        <v>101</v>
      </c>
      <c r="F13" s="57">
        <v>100.9</v>
      </c>
      <c r="G13" s="57">
        <v>100.5</v>
      </c>
      <c r="H13" s="57">
        <v>100.3</v>
      </c>
      <c r="I13" s="57">
        <v>99.3</v>
      </c>
      <c r="J13" s="57">
        <v>98.9</v>
      </c>
      <c r="K13" s="57">
        <v>98.6</v>
      </c>
      <c r="L13" s="57">
        <v>98.6</v>
      </c>
      <c r="M13" s="57">
        <v>98.5</v>
      </c>
    </row>
    <row r="14" spans="1:13" x14ac:dyDescent="0.25">
      <c r="A14" s="120">
        <v>2014</v>
      </c>
      <c r="B14" s="87">
        <v>98.7</v>
      </c>
      <c r="C14" s="87">
        <v>98.7</v>
      </c>
      <c r="D14" s="87">
        <v>98.8</v>
      </c>
      <c r="E14" s="87">
        <v>98.9</v>
      </c>
      <c r="F14" s="87">
        <v>98.9</v>
      </c>
      <c r="G14" s="87">
        <v>99.2</v>
      </c>
      <c r="H14" s="87">
        <v>99.3</v>
      </c>
      <c r="I14" s="87">
        <v>99.6</v>
      </c>
      <c r="J14" s="87">
        <v>99.7</v>
      </c>
      <c r="K14" s="87">
        <v>99.8</v>
      </c>
      <c r="L14" s="87">
        <v>99.9</v>
      </c>
      <c r="M14" s="87">
        <v>99.8</v>
      </c>
    </row>
    <row r="15" spans="1:13" x14ac:dyDescent="0.25">
      <c r="A15" s="120">
        <v>2015</v>
      </c>
      <c r="B15" s="87">
        <v>99.8</v>
      </c>
      <c r="C15" s="87">
        <v>99.7</v>
      </c>
      <c r="D15" s="87">
        <v>99.4</v>
      </c>
      <c r="E15" s="87">
        <v>99.5</v>
      </c>
      <c r="F15" s="87">
        <v>99.6</v>
      </c>
      <c r="G15" s="87">
        <v>99.6</v>
      </c>
      <c r="H15" s="87">
        <v>99.5</v>
      </c>
      <c r="I15" s="87">
        <v>99.8</v>
      </c>
      <c r="J15" s="57">
        <v>100</v>
      </c>
      <c r="K15" s="87">
        <v>100.1</v>
      </c>
      <c r="L15" s="87">
        <v>99.8</v>
      </c>
      <c r="M15" s="87">
        <v>100</v>
      </c>
    </row>
    <row r="16" spans="1:13" x14ac:dyDescent="0.25">
      <c r="A16" s="120">
        <v>2016</v>
      </c>
      <c r="B16" s="87">
        <v>99.8</v>
      </c>
      <c r="C16" s="87">
        <v>99.7</v>
      </c>
      <c r="D16" s="57">
        <v>100.1</v>
      </c>
      <c r="E16" s="87">
        <v>99.9</v>
      </c>
      <c r="F16" s="87">
        <v>103.4</v>
      </c>
      <c r="G16" s="87">
        <v>103.3</v>
      </c>
      <c r="H16" s="87">
        <v>103.2</v>
      </c>
      <c r="I16" s="87">
        <v>103.3</v>
      </c>
      <c r="J16" s="57">
        <v>103.2</v>
      </c>
      <c r="K16" s="87">
        <v>103.3</v>
      </c>
      <c r="L16" s="87">
        <v>103.3</v>
      </c>
      <c r="M16" s="87">
        <v>103.4</v>
      </c>
    </row>
    <row r="17" spans="1:13" x14ac:dyDescent="0.25">
      <c r="A17" s="120">
        <v>2017</v>
      </c>
      <c r="B17" s="87">
        <v>104.2</v>
      </c>
      <c r="C17" s="87">
        <v>104.8</v>
      </c>
      <c r="D17" s="57">
        <v>104.4</v>
      </c>
      <c r="E17" s="87">
        <v>103.8</v>
      </c>
      <c r="F17" s="87">
        <v>100.4</v>
      </c>
      <c r="G17" s="87">
        <v>99.8</v>
      </c>
      <c r="H17" s="87">
        <v>99.3</v>
      </c>
      <c r="I17" s="87">
        <v>99.8</v>
      </c>
      <c r="J17" s="57">
        <v>100.5</v>
      </c>
      <c r="K17" s="87">
        <v>101.1</v>
      </c>
      <c r="L17" s="87">
        <v>102.7</v>
      </c>
      <c r="M17" s="87">
        <v>102.8</v>
      </c>
    </row>
    <row r="18" spans="1:13" x14ac:dyDescent="0.25">
      <c r="A18" s="120">
        <v>2018</v>
      </c>
      <c r="B18" s="87">
        <v>102.4</v>
      </c>
      <c r="C18" s="87">
        <v>101.4</v>
      </c>
      <c r="D18" s="57">
        <v>100.3</v>
      </c>
      <c r="E18" s="87">
        <v>103.3</v>
      </c>
      <c r="F18" s="87">
        <v>106.3</v>
      </c>
      <c r="G18" s="87">
        <v>107.5</v>
      </c>
      <c r="H18" s="87">
        <v>107.5</v>
      </c>
      <c r="I18" s="87">
        <v>106.9</v>
      </c>
      <c r="J18" s="57">
        <v>107.2</v>
      </c>
      <c r="K18" s="57">
        <v>107</v>
      </c>
      <c r="L18" s="87">
        <v>105.9</v>
      </c>
      <c r="M18" s="87"/>
    </row>
    <row r="19" spans="1:13" ht="25.5" x14ac:dyDescent="0.25">
      <c r="A19" s="83" t="s">
        <v>580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 x14ac:dyDescent="0.25">
      <c r="A20" s="120">
        <v>2013</v>
      </c>
      <c r="B20" s="87" t="s">
        <v>124</v>
      </c>
      <c r="C20" s="57">
        <v>101.3</v>
      </c>
      <c r="D20" s="57">
        <v>101.3</v>
      </c>
      <c r="E20" s="57">
        <v>101.2</v>
      </c>
      <c r="F20" s="57">
        <v>101.1</v>
      </c>
      <c r="G20" s="57">
        <v>101</v>
      </c>
      <c r="H20" s="57">
        <v>100.9</v>
      </c>
      <c r="I20" s="57">
        <v>100.7</v>
      </c>
      <c r="J20" s="57">
        <v>100.5</v>
      </c>
      <c r="K20" s="57">
        <v>100.3</v>
      </c>
      <c r="L20" s="57">
        <v>100.2</v>
      </c>
      <c r="M20" s="57">
        <v>100</v>
      </c>
    </row>
    <row r="21" spans="1:13" x14ac:dyDescent="0.25">
      <c r="A21" s="3">
        <v>2014</v>
      </c>
      <c r="B21" s="122" t="s">
        <v>124</v>
      </c>
      <c r="C21" s="123">
        <v>98.7</v>
      </c>
      <c r="D21" s="123">
        <v>98.7</v>
      </c>
      <c r="E21" s="123">
        <v>98.8</v>
      </c>
      <c r="F21" s="123">
        <v>98.8</v>
      </c>
      <c r="G21" s="123">
        <v>98.9</v>
      </c>
      <c r="H21" s="123">
        <v>98.9</v>
      </c>
      <c r="I21" s="123">
        <v>99</v>
      </c>
      <c r="J21" s="123">
        <v>99.1</v>
      </c>
      <c r="K21" s="123">
        <v>99.2</v>
      </c>
      <c r="L21" s="123">
        <v>99.2</v>
      </c>
      <c r="M21" s="123">
        <v>99.3</v>
      </c>
    </row>
    <row r="22" spans="1:13" x14ac:dyDescent="0.25">
      <c r="A22" s="3">
        <v>2015</v>
      </c>
      <c r="B22" s="122" t="s">
        <v>124</v>
      </c>
      <c r="C22" s="123">
        <v>99.7</v>
      </c>
      <c r="D22" s="123">
        <v>99.6</v>
      </c>
      <c r="E22" s="123">
        <v>99.6</v>
      </c>
      <c r="F22" s="123">
        <v>99.6</v>
      </c>
      <c r="G22" s="123">
        <v>99.6</v>
      </c>
      <c r="H22" s="123">
        <v>99.6</v>
      </c>
      <c r="I22" s="123">
        <v>100.1</v>
      </c>
      <c r="J22" s="123">
        <v>99.7</v>
      </c>
      <c r="K22" s="123">
        <v>99.7</v>
      </c>
      <c r="L22" s="123">
        <v>99.7</v>
      </c>
      <c r="M22" s="123">
        <v>99.7</v>
      </c>
    </row>
    <row r="23" spans="1:13" x14ac:dyDescent="0.25">
      <c r="A23" s="3">
        <v>2016</v>
      </c>
      <c r="B23" s="122" t="s">
        <v>124</v>
      </c>
      <c r="C23" s="122">
        <v>99.7</v>
      </c>
      <c r="D23" s="123">
        <v>99.9</v>
      </c>
      <c r="E23" s="123">
        <v>100</v>
      </c>
      <c r="F23" s="123">
        <v>100.6</v>
      </c>
      <c r="G23" s="123">
        <v>101.1</v>
      </c>
      <c r="H23" s="123">
        <v>101.4</v>
      </c>
      <c r="I23" s="123">
        <v>101.6</v>
      </c>
      <c r="J23" s="123">
        <v>101.8</v>
      </c>
      <c r="K23" s="123">
        <v>101.9</v>
      </c>
      <c r="L23" s="123">
        <v>102.1</v>
      </c>
      <c r="M23" s="123">
        <v>102.2</v>
      </c>
    </row>
    <row r="24" spans="1:13" s="60" customFormat="1" x14ac:dyDescent="0.25">
      <c r="A24" s="3">
        <v>2017</v>
      </c>
      <c r="B24" s="122" t="s">
        <v>124</v>
      </c>
      <c r="C24" s="122">
        <v>104.5</v>
      </c>
      <c r="D24" s="123">
        <v>101.1</v>
      </c>
      <c r="E24" s="123">
        <v>104.3</v>
      </c>
      <c r="F24" s="123">
        <v>103.5</v>
      </c>
      <c r="G24" s="123">
        <v>102.9</v>
      </c>
      <c r="H24" s="123">
        <v>102.4</v>
      </c>
      <c r="I24" s="123">
        <v>102</v>
      </c>
      <c r="J24" s="123">
        <v>101.9</v>
      </c>
      <c r="K24" s="123">
        <v>101.8</v>
      </c>
      <c r="L24" s="123">
        <v>101.9</v>
      </c>
      <c r="M24" s="123">
        <v>102</v>
      </c>
    </row>
    <row r="25" spans="1:13" s="60" customFormat="1" x14ac:dyDescent="0.25">
      <c r="A25" s="455">
        <v>2018</v>
      </c>
      <c r="B25" s="456" t="s">
        <v>124</v>
      </c>
      <c r="C25" s="456">
        <v>101.9</v>
      </c>
      <c r="D25" s="457">
        <v>101.4</v>
      </c>
      <c r="E25" s="457">
        <v>101.9</v>
      </c>
      <c r="F25" s="457">
        <v>102.7</v>
      </c>
      <c r="G25" s="457">
        <v>103.5</v>
      </c>
      <c r="H25" s="457">
        <v>104.1</v>
      </c>
      <c r="I25" s="457">
        <v>104.4</v>
      </c>
      <c r="J25" s="457">
        <v>104.7</v>
      </c>
      <c r="K25" s="457">
        <v>105</v>
      </c>
      <c r="L25" s="457">
        <v>105.1</v>
      </c>
      <c r="M25" s="457"/>
    </row>
    <row r="26" spans="1:13" x14ac:dyDescent="0.25">
      <c r="G26" s="80"/>
      <c r="L26" s="80"/>
    </row>
    <row r="27" spans="1:13" x14ac:dyDescent="0.25">
      <c r="G27" s="8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P19" sqref="P19"/>
    </sheetView>
  </sheetViews>
  <sheetFormatPr defaultRowHeight="15" x14ac:dyDescent="0.25"/>
  <cols>
    <col min="1" max="1" width="5.42578125" style="97" customWidth="1"/>
    <col min="2" max="2" width="58.140625" style="97" customWidth="1"/>
    <col min="3" max="6" width="10.42578125" style="97" customWidth="1"/>
    <col min="7" max="7" width="7.85546875" style="97" customWidth="1"/>
    <col min="8" max="8" width="8.28515625" style="147" customWidth="1"/>
    <col min="9" max="9" width="8.5703125" style="80" customWidth="1"/>
    <col min="10" max="10" width="7.42578125" style="166" customWidth="1"/>
    <col min="11" max="11" width="8" style="166" customWidth="1"/>
    <col min="12" max="12" width="9.140625" style="161"/>
    <col min="13" max="13" width="8.28515625" style="161" customWidth="1"/>
    <col min="14" max="15" width="9.140625" style="161"/>
    <col min="16" max="17" width="9.140625" style="80"/>
    <col min="18" max="18" width="7.85546875" style="97" customWidth="1"/>
    <col min="19" max="16384" width="9.140625" style="97"/>
  </cols>
  <sheetData>
    <row r="1" spans="1:20" x14ac:dyDescent="0.25">
      <c r="A1" s="76" t="s">
        <v>640</v>
      </c>
      <c r="B1" s="98"/>
      <c r="C1" s="98"/>
      <c r="D1" s="98"/>
      <c r="E1" s="98"/>
      <c r="F1" s="98"/>
      <c r="G1" s="98"/>
      <c r="R1" s="98"/>
    </row>
    <row r="2" spans="1:20" x14ac:dyDescent="0.25">
      <c r="A2" s="78" t="s">
        <v>641</v>
      </c>
      <c r="B2" s="90"/>
      <c r="C2" s="90"/>
      <c r="D2" s="90"/>
      <c r="E2" s="90"/>
      <c r="F2" s="90"/>
      <c r="G2" s="98"/>
      <c r="R2" s="98"/>
    </row>
    <row r="3" spans="1:20" x14ac:dyDescent="0.25">
      <c r="A3" s="78"/>
      <c r="B3" s="90"/>
      <c r="C3" s="90"/>
      <c r="D3" s="90"/>
      <c r="E3" s="90"/>
      <c r="F3" s="90"/>
      <c r="G3" s="80"/>
      <c r="H3" s="351"/>
      <c r="J3" s="52"/>
      <c r="K3" s="52"/>
      <c r="L3" s="293"/>
      <c r="O3" s="583"/>
      <c r="P3" s="583"/>
      <c r="Q3" s="583"/>
      <c r="S3" s="293" t="s">
        <v>785</v>
      </c>
    </row>
    <row r="4" spans="1:20" x14ac:dyDescent="0.25">
      <c r="A4" s="841"/>
      <c r="B4" s="842"/>
      <c r="C4" s="843">
        <v>2013</v>
      </c>
      <c r="D4" s="843">
        <v>2014</v>
      </c>
      <c r="E4" s="844">
        <v>2016</v>
      </c>
      <c r="F4" s="844">
        <v>2017</v>
      </c>
      <c r="G4" s="845">
        <v>2017</v>
      </c>
      <c r="H4" s="846"/>
      <c r="I4" s="836">
        <v>2018</v>
      </c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</row>
    <row r="5" spans="1:20" ht="25.5" x14ac:dyDescent="0.25">
      <c r="A5" s="841"/>
      <c r="B5" s="842"/>
      <c r="C5" s="843"/>
      <c r="D5" s="843"/>
      <c r="E5" s="844"/>
      <c r="F5" s="844"/>
      <c r="G5" s="733" t="s">
        <v>747</v>
      </c>
      <c r="H5" s="733" t="s">
        <v>655</v>
      </c>
      <c r="I5" s="640" t="s">
        <v>682</v>
      </c>
      <c r="J5" s="640" t="s">
        <v>651</v>
      </c>
      <c r="K5" s="640" t="s">
        <v>652</v>
      </c>
      <c r="L5" s="734" t="s">
        <v>681</v>
      </c>
      <c r="M5" s="733" t="s">
        <v>653</v>
      </c>
      <c r="N5" s="734" t="s">
        <v>683</v>
      </c>
      <c r="O5" s="733" t="s">
        <v>745</v>
      </c>
      <c r="P5" s="735" t="s">
        <v>746</v>
      </c>
      <c r="Q5" s="736" t="s">
        <v>650</v>
      </c>
      <c r="R5" s="734" t="s">
        <v>654</v>
      </c>
      <c r="S5" s="640" t="s">
        <v>654</v>
      </c>
      <c r="T5" s="737" t="s">
        <v>747</v>
      </c>
    </row>
    <row r="6" spans="1:20" x14ac:dyDescent="0.25">
      <c r="A6" s="840" t="s">
        <v>30</v>
      </c>
      <c r="B6" s="840"/>
      <c r="C6" s="123">
        <v>101</v>
      </c>
      <c r="D6" s="123">
        <v>100.3</v>
      </c>
      <c r="E6" s="123">
        <v>101.5</v>
      </c>
      <c r="F6" s="123">
        <v>103.5</v>
      </c>
      <c r="G6" s="536">
        <v>105.3</v>
      </c>
      <c r="H6" s="536">
        <v>105.6</v>
      </c>
      <c r="I6" s="738">
        <v>106.2</v>
      </c>
      <c r="J6" s="403">
        <v>105.6</v>
      </c>
      <c r="K6" s="739">
        <v>104.1</v>
      </c>
      <c r="L6" s="740">
        <v>106.6</v>
      </c>
      <c r="M6" s="739">
        <v>109.3</v>
      </c>
      <c r="N6" s="741">
        <v>109.8</v>
      </c>
      <c r="O6" s="742">
        <v>109.4</v>
      </c>
      <c r="P6" s="741">
        <v>109.6</v>
      </c>
      <c r="Q6" s="739">
        <v>110.6</v>
      </c>
      <c r="R6" s="742">
        <v>111.3</v>
      </c>
      <c r="S6" s="742">
        <v>111.3</v>
      </c>
      <c r="T6" s="743">
        <v>111.5</v>
      </c>
    </row>
    <row r="7" spans="1:20" x14ac:dyDescent="0.25">
      <c r="A7" s="433"/>
      <c r="B7" s="433"/>
      <c r="C7" s="58"/>
      <c r="D7" s="58"/>
      <c r="E7" s="123"/>
      <c r="F7" s="123"/>
      <c r="G7" s="536"/>
      <c r="H7" s="536"/>
      <c r="I7" s="738"/>
      <c r="J7" s="403"/>
      <c r="K7" s="403"/>
      <c r="L7" s="536"/>
      <c r="M7" s="403"/>
      <c r="N7" s="742"/>
      <c r="O7" s="742"/>
      <c r="P7" s="742"/>
      <c r="Q7" s="403"/>
      <c r="R7" s="742"/>
      <c r="S7" s="742"/>
      <c r="T7" s="536"/>
    </row>
    <row r="8" spans="1:20" ht="30" customHeight="1" x14ac:dyDescent="0.25">
      <c r="A8" s="839" t="s">
        <v>642</v>
      </c>
      <c r="B8" s="839"/>
      <c r="C8" s="58"/>
      <c r="D8" s="58"/>
      <c r="E8" s="123"/>
      <c r="F8" s="123"/>
      <c r="G8" s="536"/>
      <c r="H8" s="536"/>
      <c r="I8" s="536"/>
      <c r="J8" s="403"/>
      <c r="K8" s="403"/>
      <c r="L8" s="536"/>
      <c r="M8" s="403"/>
      <c r="N8" s="742"/>
      <c r="O8" s="742"/>
      <c r="P8" s="742"/>
      <c r="Q8" s="403"/>
      <c r="R8" s="742"/>
      <c r="S8" s="742"/>
      <c r="T8" s="536"/>
    </row>
    <row r="9" spans="1:20" x14ac:dyDescent="0.25">
      <c r="A9" s="838" t="s">
        <v>643</v>
      </c>
      <c r="B9" s="838"/>
      <c r="C9" s="201">
        <v>100.1</v>
      </c>
      <c r="D9" s="201">
        <v>99.4</v>
      </c>
      <c r="E9" s="201">
        <v>104.1</v>
      </c>
      <c r="F9" s="463">
        <v>107.3</v>
      </c>
      <c r="G9" s="738">
        <v>109.5</v>
      </c>
      <c r="H9" s="738">
        <v>110</v>
      </c>
      <c r="I9" s="738">
        <v>111</v>
      </c>
      <c r="J9" s="744">
        <v>109.3</v>
      </c>
      <c r="K9" s="739">
        <v>106.4</v>
      </c>
      <c r="L9" s="740">
        <v>110.9</v>
      </c>
      <c r="M9" s="739">
        <v>116.3</v>
      </c>
      <c r="N9" s="741">
        <v>117.4</v>
      </c>
      <c r="O9" s="741">
        <v>116.4</v>
      </c>
      <c r="P9" s="741">
        <v>116.8</v>
      </c>
      <c r="Q9" s="739">
        <v>118.5</v>
      </c>
      <c r="R9" s="745">
        <v>120</v>
      </c>
      <c r="S9" s="745">
        <v>120</v>
      </c>
      <c r="T9" s="536">
        <v>120.3</v>
      </c>
    </row>
    <row r="10" spans="1:20" x14ac:dyDescent="0.25">
      <c r="A10" s="838" t="s">
        <v>644</v>
      </c>
      <c r="B10" s="838"/>
      <c r="C10" s="201">
        <v>102.3</v>
      </c>
      <c r="D10" s="201">
        <v>100.4</v>
      </c>
      <c r="E10" s="201">
        <v>99.2</v>
      </c>
      <c r="F10" s="463">
        <v>100.1</v>
      </c>
      <c r="G10" s="738">
        <v>102.1</v>
      </c>
      <c r="H10" s="738">
        <v>102.4</v>
      </c>
      <c r="I10" s="744">
        <v>102.5</v>
      </c>
      <c r="J10" s="744">
        <v>103</v>
      </c>
      <c r="K10" s="739">
        <v>102.6</v>
      </c>
      <c r="L10" s="740">
        <v>103.6</v>
      </c>
      <c r="M10" s="739">
        <v>104.3</v>
      </c>
      <c r="N10" s="741">
        <v>104.3</v>
      </c>
      <c r="O10" s="741">
        <v>104.6</v>
      </c>
      <c r="P10" s="741">
        <v>104.4</v>
      </c>
      <c r="Q10" s="739">
        <v>105.2</v>
      </c>
      <c r="R10" s="741">
        <v>104.8</v>
      </c>
      <c r="S10" s="741">
        <v>104.8</v>
      </c>
      <c r="T10" s="536">
        <v>105.1</v>
      </c>
    </row>
    <row r="11" spans="1:20" x14ac:dyDescent="0.25">
      <c r="A11" s="838" t="s">
        <v>645</v>
      </c>
      <c r="B11" s="838"/>
      <c r="C11" s="201">
        <v>101.9</v>
      </c>
      <c r="D11" s="201">
        <v>100.8</v>
      </c>
      <c r="E11" s="201">
        <v>99.6</v>
      </c>
      <c r="F11" s="463">
        <v>100</v>
      </c>
      <c r="G11" s="738">
        <v>99.4</v>
      </c>
      <c r="H11" s="738">
        <v>98.8</v>
      </c>
      <c r="I11" s="744">
        <v>98.8</v>
      </c>
      <c r="J11" s="744">
        <v>99.8</v>
      </c>
      <c r="K11" s="739">
        <v>99.8</v>
      </c>
      <c r="L11" s="740">
        <v>100</v>
      </c>
      <c r="M11" s="739">
        <v>100</v>
      </c>
      <c r="N11" s="741">
        <v>99.2</v>
      </c>
      <c r="O11" s="741">
        <v>99.9</v>
      </c>
      <c r="P11" s="741">
        <v>100</v>
      </c>
      <c r="Q11" s="739">
        <v>100.7</v>
      </c>
      <c r="R11" s="741">
        <v>100.7</v>
      </c>
      <c r="S11" s="741">
        <v>100.7</v>
      </c>
      <c r="T11" s="536">
        <v>100.9</v>
      </c>
    </row>
    <row r="12" spans="1:20" x14ac:dyDescent="0.25">
      <c r="A12" s="838" t="s">
        <v>646</v>
      </c>
      <c r="B12" s="838"/>
      <c r="C12" s="201">
        <v>102</v>
      </c>
      <c r="D12" s="201">
        <v>102</v>
      </c>
      <c r="E12" s="201">
        <v>99.1</v>
      </c>
      <c r="F12" s="463">
        <v>98.4</v>
      </c>
      <c r="G12" s="738">
        <v>98.3</v>
      </c>
      <c r="H12" s="738">
        <v>98.3</v>
      </c>
      <c r="I12" s="744">
        <v>98.5</v>
      </c>
      <c r="J12" s="744">
        <v>100.5</v>
      </c>
      <c r="K12" s="739">
        <v>101.1</v>
      </c>
      <c r="L12" s="740">
        <v>101</v>
      </c>
      <c r="M12" s="739">
        <v>101.1</v>
      </c>
      <c r="N12" s="741">
        <v>101.6</v>
      </c>
      <c r="O12" s="741">
        <v>101.6</v>
      </c>
      <c r="P12" s="741">
        <v>101.7</v>
      </c>
      <c r="Q12" s="739">
        <v>101.7</v>
      </c>
      <c r="R12" s="741">
        <v>101.7</v>
      </c>
      <c r="S12" s="741">
        <v>101.7</v>
      </c>
      <c r="T12" s="536">
        <v>101.7</v>
      </c>
    </row>
    <row r="13" spans="1:20" x14ac:dyDescent="0.25">
      <c r="A13" s="838" t="s">
        <v>647</v>
      </c>
      <c r="B13" s="838"/>
      <c r="C13" s="201">
        <v>100.9</v>
      </c>
      <c r="D13" s="201">
        <v>100.6</v>
      </c>
      <c r="E13" s="201">
        <v>99</v>
      </c>
      <c r="F13" s="463">
        <v>99.6</v>
      </c>
      <c r="G13" s="738">
        <v>100.9</v>
      </c>
      <c r="H13" s="738">
        <v>100.8</v>
      </c>
      <c r="I13" s="744">
        <v>101.2</v>
      </c>
      <c r="J13" s="744">
        <v>101.4</v>
      </c>
      <c r="K13" s="739">
        <v>101.3</v>
      </c>
      <c r="L13" s="740">
        <v>101.2</v>
      </c>
      <c r="M13" s="739">
        <v>101.2</v>
      </c>
      <c r="N13" s="741">
        <v>101.1</v>
      </c>
      <c r="O13" s="741">
        <v>101</v>
      </c>
      <c r="P13" s="741">
        <v>101.1</v>
      </c>
      <c r="Q13" s="739">
        <v>101</v>
      </c>
      <c r="R13" s="741">
        <v>101.2</v>
      </c>
      <c r="S13" s="741">
        <v>101.2</v>
      </c>
      <c r="T13" s="536">
        <v>101.2</v>
      </c>
    </row>
    <row r="14" spans="1:20" x14ac:dyDescent="0.25">
      <c r="A14" s="251"/>
      <c r="B14" s="251"/>
      <c r="C14" s="58"/>
      <c r="D14" s="58"/>
      <c r="E14" s="123"/>
      <c r="F14" s="123"/>
      <c r="G14" s="536"/>
      <c r="H14" s="536"/>
      <c r="I14" s="536"/>
      <c r="J14" s="403"/>
      <c r="K14" s="403"/>
      <c r="L14" s="536"/>
      <c r="M14" s="403"/>
      <c r="N14" s="742"/>
      <c r="O14" s="742"/>
      <c r="P14" s="742"/>
      <c r="Q14" s="403"/>
      <c r="R14" s="742"/>
      <c r="S14" s="742"/>
      <c r="T14" s="536"/>
    </row>
    <row r="15" spans="1:20" ht="33.75" customHeight="1" x14ac:dyDescent="0.25">
      <c r="A15" s="839" t="s">
        <v>972</v>
      </c>
      <c r="B15" s="839"/>
      <c r="C15" s="58"/>
      <c r="D15" s="58"/>
      <c r="E15" s="123"/>
      <c r="F15" s="123"/>
      <c r="G15" s="536"/>
      <c r="H15" s="536"/>
      <c r="I15" s="536"/>
      <c r="J15" s="403"/>
      <c r="K15" s="403"/>
      <c r="L15" s="536"/>
      <c r="M15" s="403"/>
      <c r="N15" s="742"/>
      <c r="O15" s="742"/>
      <c r="P15" s="742"/>
      <c r="Q15" s="403"/>
      <c r="R15" s="742"/>
      <c r="S15" s="742"/>
      <c r="T15" s="536"/>
    </row>
    <row r="16" spans="1:20" ht="25.5" x14ac:dyDescent="0.25">
      <c r="A16" s="63" t="s">
        <v>141</v>
      </c>
      <c r="B16" s="433" t="s">
        <v>142</v>
      </c>
      <c r="C16" s="201">
        <v>99.1</v>
      </c>
      <c r="D16" s="201">
        <v>98.8</v>
      </c>
      <c r="E16" s="201">
        <v>100.9</v>
      </c>
      <c r="F16" s="414">
        <v>108.7</v>
      </c>
      <c r="G16" s="536">
        <v>111</v>
      </c>
      <c r="H16" s="536">
        <v>111.3</v>
      </c>
      <c r="I16" s="738">
        <v>110.5</v>
      </c>
      <c r="J16" s="403">
        <v>112.5</v>
      </c>
      <c r="K16" s="739">
        <v>112.7</v>
      </c>
      <c r="L16" s="740">
        <v>113.3</v>
      </c>
      <c r="M16" s="403">
        <v>112.9</v>
      </c>
      <c r="N16" s="741">
        <v>115.1</v>
      </c>
      <c r="O16" s="742">
        <v>112.4</v>
      </c>
      <c r="P16" s="741">
        <v>113.7</v>
      </c>
      <c r="Q16" s="739">
        <v>112.9</v>
      </c>
      <c r="R16" s="536">
        <v>110.9</v>
      </c>
      <c r="S16" s="536">
        <v>110.9</v>
      </c>
      <c r="T16" s="536">
        <v>111.6</v>
      </c>
    </row>
    <row r="17" spans="1:20" ht="25.5" x14ac:dyDescent="0.25">
      <c r="A17" s="64" t="s">
        <v>174</v>
      </c>
      <c r="B17" s="433" t="s">
        <v>143</v>
      </c>
      <c r="C17" s="352">
        <v>97.3</v>
      </c>
      <c r="D17" s="353">
        <v>96.9</v>
      </c>
      <c r="E17" s="201">
        <v>108.2</v>
      </c>
      <c r="F17" s="414">
        <v>126</v>
      </c>
      <c r="G17" s="738">
        <v>129.4</v>
      </c>
      <c r="H17" s="738">
        <v>128.4</v>
      </c>
      <c r="I17" s="744">
        <v>128.69999999999999</v>
      </c>
      <c r="J17" s="744">
        <v>134</v>
      </c>
      <c r="K17" s="739">
        <v>134</v>
      </c>
      <c r="L17" s="740">
        <v>134</v>
      </c>
      <c r="M17" s="739">
        <v>133</v>
      </c>
      <c r="N17" s="741">
        <v>141.5</v>
      </c>
      <c r="O17" s="741">
        <v>133</v>
      </c>
      <c r="P17" s="741">
        <v>137.1</v>
      </c>
      <c r="Q17" s="739">
        <v>135.30000000000001</v>
      </c>
      <c r="R17" s="739">
        <v>130.80000000000001</v>
      </c>
      <c r="S17" s="739">
        <v>130.80000000000001</v>
      </c>
      <c r="T17" s="536">
        <v>134.6</v>
      </c>
    </row>
    <row r="18" spans="1:20" ht="25.5" x14ac:dyDescent="0.25">
      <c r="A18" s="64" t="s">
        <v>175</v>
      </c>
      <c r="B18" s="433" t="s">
        <v>144</v>
      </c>
      <c r="C18" s="352">
        <v>99.8</v>
      </c>
      <c r="D18" s="353">
        <v>99.3</v>
      </c>
      <c r="E18" s="201">
        <v>97</v>
      </c>
      <c r="F18" s="414">
        <v>101</v>
      </c>
      <c r="G18" s="738">
        <v>103.7</v>
      </c>
      <c r="H18" s="738">
        <v>104.4</v>
      </c>
      <c r="I18" s="744">
        <v>103.1</v>
      </c>
      <c r="J18" s="744">
        <v>103.7</v>
      </c>
      <c r="K18" s="739">
        <v>104</v>
      </c>
      <c r="L18" s="740">
        <v>104.3</v>
      </c>
      <c r="M18" s="739">
        <v>104.3</v>
      </c>
      <c r="N18" s="741">
        <v>103.5</v>
      </c>
      <c r="O18" s="741">
        <v>103.5</v>
      </c>
      <c r="P18" s="741">
        <v>103.8</v>
      </c>
      <c r="Q18" s="739">
        <v>103.4</v>
      </c>
      <c r="R18" s="739">
        <v>102.1</v>
      </c>
      <c r="S18" s="739">
        <v>102.1</v>
      </c>
      <c r="T18" s="536">
        <v>101.4</v>
      </c>
    </row>
    <row r="19" spans="1:20" ht="25.5" x14ac:dyDescent="0.25">
      <c r="A19" s="64" t="s">
        <v>176</v>
      </c>
      <c r="B19" s="433" t="s">
        <v>145</v>
      </c>
      <c r="C19" s="352">
        <v>100.2</v>
      </c>
      <c r="D19" s="353">
        <v>100.7</v>
      </c>
      <c r="E19" s="201">
        <v>100.3</v>
      </c>
      <c r="F19" s="414">
        <v>100.875</v>
      </c>
      <c r="G19" s="738">
        <v>99.5</v>
      </c>
      <c r="H19" s="738">
        <v>100.8</v>
      </c>
      <c r="I19" s="744">
        <v>99.4</v>
      </c>
      <c r="J19" s="744">
        <v>99.4</v>
      </c>
      <c r="K19" s="739">
        <v>100</v>
      </c>
      <c r="L19" s="740">
        <v>102.5</v>
      </c>
      <c r="M19" s="739">
        <v>101.9</v>
      </c>
      <c r="N19" s="741">
        <v>102</v>
      </c>
      <c r="O19" s="741">
        <v>101.8</v>
      </c>
      <c r="P19" s="741">
        <v>101</v>
      </c>
      <c r="Q19" s="739">
        <v>100.3</v>
      </c>
      <c r="R19" s="739">
        <v>100.7</v>
      </c>
      <c r="S19" s="739">
        <v>100.7</v>
      </c>
      <c r="T19" s="536">
        <v>100.7</v>
      </c>
    </row>
    <row r="20" spans="1:20" x14ac:dyDescent="0.25">
      <c r="A20" s="63"/>
      <c r="B20" s="433"/>
      <c r="C20" s="201"/>
      <c r="D20" s="201"/>
      <c r="E20" s="123"/>
      <c r="F20" s="123"/>
      <c r="G20" s="536"/>
      <c r="H20" s="536"/>
      <c r="I20" s="536"/>
      <c r="J20" s="403"/>
      <c r="K20" s="403"/>
      <c r="L20" s="536"/>
      <c r="M20" s="403"/>
      <c r="N20" s="742"/>
      <c r="O20" s="742"/>
      <c r="P20" s="742"/>
      <c r="Q20" s="403"/>
      <c r="R20" s="536"/>
      <c r="S20" s="536"/>
      <c r="T20" s="536"/>
    </row>
    <row r="21" spans="1:20" ht="25.5" x14ac:dyDescent="0.25">
      <c r="A21" s="63" t="s">
        <v>146</v>
      </c>
      <c r="B21" s="433" t="s">
        <v>147</v>
      </c>
      <c r="C21" s="201">
        <v>101.9</v>
      </c>
      <c r="D21" s="201">
        <v>100.7</v>
      </c>
      <c r="E21" s="201">
        <v>99.1</v>
      </c>
      <c r="F21" s="414">
        <v>99.6</v>
      </c>
      <c r="G21" s="536">
        <v>102.2</v>
      </c>
      <c r="H21" s="536">
        <v>102.5</v>
      </c>
      <c r="I21" s="738">
        <v>103.5</v>
      </c>
      <c r="J21" s="403">
        <v>102.4</v>
      </c>
      <c r="K21" s="739">
        <v>99.9</v>
      </c>
      <c r="L21" s="740">
        <v>103.6</v>
      </c>
      <c r="M21" s="403">
        <v>108</v>
      </c>
      <c r="N21" s="741">
        <v>108.5</v>
      </c>
      <c r="O21" s="742">
        <v>108.1</v>
      </c>
      <c r="P21" s="741">
        <v>108.4</v>
      </c>
      <c r="Q21" s="739">
        <v>110</v>
      </c>
      <c r="R21" s="536">
        <v>111.2</v>
      </c>
      <c r="S21" s="536">
        <v>111.2</v>
      </c>
      <c r="T21" s="536">
        <v>111.4</v>
      </c>
    </row>
    <row r="22" spans="1:20" ht="25.5" x14ac:dyDescent="0.25">
      <c r="A22" s="63">
        <v>10</v>
      </c>
      <c r="B22" s="433" t="s">
        <v>148</v>
      </c>
      <c r="C22" s="352">
        <v>104.5</v>
      </c>
      <c r="D22" s="353">
        <v>101.6</v>
      </c>
      <c r="E22" s="201">
        <v>98.4</v>
      </c>
      <c r="F22" s="414">
        <v>97.1</v>
      </c>
      <c r="G22" s="738">
        <v>98.6</v>
      </c>
      <c r="H22" s="738">
        <v>98.7</v>
      </c>
      <c r="I22" s="744">
        <v>98.8</v>
      </c>
      <c r="J22" s="744">
        <v>99.3</v>
      </c>
      <c r="K22" s="739">
        <v>99.2</v>
      </c>
      <c r="L22" s="740">
        <v>99.1</v>
      </c>
      <c r="M22" s="739">
        <v>99.3</v>
      </c>
      <c r="N22" s="741">
        <v>99.4</v>
      </c>
      <c r="O22" s="741">
        <v>99.2</v>
      </c>
      <c r="P22" s="741">
        <v>99.4</v>
      </c>
      <c r="Q22" s="739">
        <v>99.3</v>
      </c>
      <c r="R22" s="739">
        <v>99.4</v>
      </c>
      <c r="S22" s="739">
        <v>99.4</v>
      </c>
      <c r="T22" s="536">
        <v>99.6</v>
      </c>
    </row>
    <row r="23" spans="1:20" ht="25.5" x14ac:dyDescent="0.25">
      <c r="A23" s="63">
        <v>11</v>
      </c>
      <c r="B23" s="252" t="s">
        <v>149</v>
      </c>
      <c r="C23" s="352">
        <v>97.2</v>
      </c>
      <c r="D23" s="353">
        <v>99</v>
      </c>
      <c r="E23" s="201">
        <v>98.7</v>
      </c>
      <c r="F23" s="414">
        <v>106.1</v>
      </c>
      <c r="G23" s="738">
        <v>106.8</v>
      </c>
      <c r="H23" s="738">
        <v>106.8</v>
      </c>
      <c r="I23" s="744">
        <v>106.8</v>
      </c>
      <c r="J23" s="744">
        <v>106.4</v>
      </c>
      <c r="K23" s="739">
        <v>106.4</v>
      </c>
      <c r="L23" s="740">
        <v>106.4</v>
      </c>
      <c r="M23" s="739">
        <v>106.3</v>
      </c>
      <c r="N23" s="741">
        <v>106.3</v>
      </c>
      <c r="O23" s="741">
        <v>106.3</v>
      </c>
      <c r="P23" s="741">
        <v>106.3</v>
      </c>
      <c r="Q23" s="739">
        <v>106.3</v>
      </c>
      <c r="R23" s="739">
        <v>106.3</v>
      </c>
      <c r="S23" s="739">
        <v>106.3</v>
      </c>
      <c r="T23" s="536">
        <v>106.5</v>
      </c>
    </row>
    <row r="24" spans="1:20" ht="25.5" x14ac:dyDescent="0.25">
      <c r="A24" s="63">
        <v>12</v>
      </c>
      <c r="B24" s="252" t="s">
        <v>150</v>
      </c>
      <c r="C24" s="352">
        <v>91.6</v>
      </c>
      <c r="D24" s="353">
        <v>95.2</v>
      </c>
      <c r="E24" s="201">
        <v>100.5</v>
      </c>
      <c r="F24" s="414">
        <v>90.4</v>
      </c>
      <c r="G24" s="738">
        <v>90.2</v>
      </c>
      <c r="H24" s="738">
        <v>90.2</v>
      </c>
      <c r="I24" s="744">
        <v>89.8</v>
      </c>
      <c r="J24" s="744">
        <v>89.8</v>
      </c>
      <c r="K24" s="739">
        <v>89.7</v>
      </c>
      <c r="L24" s="740">
        <v>89.7</v>
      </c>
      <c r="M24" s="739">
        <v>89.7</v>
      </c>
      <c r="N24" s="741">
        <v>89.7</v>
      </c>
      <c r="O24" s="741">
        <v>89.7</v>
      </c>
      <c r="P24" s="741">
        <v>89.7</v>
      </c>
      <c r="Q24" s="739">
        <v>89.7</v>
      </c>
      <c r="R24" s="739">
        <v>89.7</v>
      </c>
      <c r="S24" s="739">
        <v>89.7</v>
      </c>
      <c r="T24" s="536">
        <v>89.7</v>
      </c>
    </row>
    <row r="25" spans="1:20" ht="25.5" x14ac:dyDescent="0.25">
      <c r="A25" s="63">
        <v>13</v>
      </c>
      <c r="B25" s="252" t="s">
        <v>151</v>
      </c>
      <c r="C25" s="352">
        <v>100.2</v>
      </c>
      <c r="D25" s="353">
        <v>100.1</v>
      </c>
      <c r="E25" s="201">
        <v>100.8</v>
      </c>
      <c r="F25" s="414">
        <v>100.8</v>
      </c>
      <c r="G25" s="738">
        <v>100.1</v>
      </c>
      <c r="H25" s="738">
        <v>100.1</v>
      </c>
      <c r="I25" s="744">
        <v>100.9</v>
      </c>
      <c r="J25" s="744">
        <v>100.1</v>
      </c>
      <c r="K25" s="739">
        <v>100.3</v>
      </c>
      <c r="L25" s="740">
        <v>100.7</v>
      </c>
      <c r="M25" s="739">
        <v>101.1</v>
      </c>
      <c r="N25" s="741">
        <v>100.2</v>
      </c>
      <c r="O25" s="741">
        <v>100.9</v>
      </c>
      <c r="P25" s="741">
        <v>100.9</v>
      </c>
      <c r="Q25" s="739">
        <v>100.9</v>
      </c>
      <c r="R25" s="739">
        <v>100.3</v>
      </c>
      <c r="S25" s="739">
        <v>100.3</v>
      </c>
      <c r="T25" s="536">
        <v>100</v>
      </c>
    </row>
    <row r="26" spans="1:20" ht="25.5" x14ac:dyDescent="0.25">
      <c r="A26" s="63">
        <v>14</v>
      </c>
      <c r="B26" s="252" t="s">
        <v>152</v>
      </c>
      <c r="C26" s="352">
        <v>105.1</v>
      </c>
      <c r="D26" s="353">
        <v>104.9</v>
      </c>
      <c r="E26" s="201">
        <v>97.2</v>
      </c>
      <c r="F26" s="414">
        <v>92.8</v>
      </c>
      <c r="G26" s="738">
        <v>92.9</v>
      </c>
      <c r="H26" s="738">
        <v>93.1</v>
      </c>
      <c r="I26" s="744">
        <v>90.9</v>
      </c>
      <c r="J26" s="744">
        <v>91.8</v>
      </c>
      <c r="K26" s="739">
        <v>95.1</v>
      </c>
      <c r="L26" s="740">
        <v>93.1</v>
      </c>
      <c r="M26" s="739">
        <v>91.3</v>
      </c>
      <c r="N26" s="741">
        <v>90</v>
      </c>
      <c r="O26" s="741">
        <v>89</v>
      </c>
      <c r="P26" s="741">
        <v>87.3</v>
      </c>
      <c r="Q26" s="739">
        <v>91.5</v>
      </c>
      <c r="R26" s="739">
        <v>91.9</v>
      </c>
      <c r="S26" s="739">
        <v>91.9</v>
      </c>
      <c r="T26" s="536">
        <v>92</v>
      </c>
    </row>
    <row r="27" spans="1:20" ht="25.5" x14ac:dyDescent="0.25">
      <c r="A27" s="63">
        <v>15</v>
      </c>
      <c r="B27" s="252" t="s">
        <v>153</v>
      </c>
      <c r="C27" s="352">
        <v>98.3</v>
      </c>
      <c r="D27" s="353">
        <v>98.9</v>
      </c>
      <c r="E27" s="201">
        <v>101.7</v>
      </c>
      <c r="F27" s="414">
        <v>99.1</v>
      </c>
      <c r="G27" s="738">
        <v>99.5</v>
      </c>
      <c r="H27" s="738">
        <v>98.8</v>
      </c>
      <c r="I27" s="744">
        <v>100.1</v>
      </c>
      <c r="J27" s="744">
        <v>97.6</v>
      </c>
      <c r="K27" s="739">
        <v>97.1</v>
      </c>
      <c r="L27" s="740">
        <v>97.3</v>
      </c>
      <c r="M27" s="739">
        <v>98.4</v>
      </c>
      <c r="N27" s="741">
        <v>96.3</v>
      </c>
      <c r="O27" s="741">
        <v>96.8</v>
      </c>
      <c r="P27" s="741">
        <v>95.9</v>
      </c>
      <c r="Q27" s="739">
        <v>98.8</v>
      </c>
      <c r="R27" s="739">
        <v>97.8</v>
      </c>
      <c r="S27" s="739">
        <v>97.8</v>
      </c>
      <c r="T27" s="536">
        <v>101.4</v>
      </c>
    </row>
    <row r="28" spans="1:20" ht="51" x14ac:dyDescent="0.25">
      <c r="A28" s="63">
        <v>16</v>
      </c>
      <c r="B28" s="252" t="s">
        <v>154</v>
      </c>
      <c r="C28" s="352">
        <v>96.2</v>
      </c>
      <c r="D28" s="353">
        <v>98.3</v>
      </c>
      <c r="E28" s="201">
        <v>101.7</v>
      </c>
      <c r="F28" s="414">
        <v>105.5</v>
      </c>
      <c r="G28" s="738">
        <v>109.6</v>
      </c>
      <c r="H28" s="738">
        <v>109.7</v>
      </c>
      <c r="I28" s="744">
        <v>108.7</v>
      </c>
      <c r="J28" s="744">
        <v>110</v>
      </c>
      <c r="K28" s="739">
        <v>106.1</v>
      </c>
      <c r="L28" s="740">
        <v>107</v>
      </c>
      <c r="M28" s="739">
        <v>107.8</v>
      </c>
      <c r="N28" s="741">
        <v>108.2</v>
      </c>
      <c r="O28" s="741">
        <v>110.2</v>
      </c>
      <c r="P28" s="741">
        <v>111.3</v>
      </c>
      <c r="Q28" s="739">
        <v>111.6</v>
      </c>
      <c r="R28" s="739">
        <v>111.8</v>
      </c>
      <c r="S28" s="739">
        <v>111.8</v>
      </c>
      <c r="T28" s="536">
        <v>113.2</v>
      </c>
    </row>
    <row r="29" spans="1:20" ht="25.5" x14ac:dyDescent="0.25">
      <c r="A29" s="63">
        <v>17</v>
      </c>
      <c r="B29" s="252" t="s">
        <v>155</v>
      </c>
      <c r="C29" s="352">
        <v>99.5</v>
      </c>
      <c r="D29" s="353">
        <v>99.7</v>
      </c>
      <c r="E29" s="201">
        <v>99.2</v>
      </c>
      <c r="F29" s="414">
        <v>96.4</v>
      </c>
      <c r="G29" s="738">
        <v>96.1</v>
      </c>
      <c r="H29" s="738">
        <v>96.7</v>
      </c>
      <c r="I29" s="744">
        <v>96.5</v>
      </c>
      <c r="J29" s="744">
        <v>97.1</v>
      </c>
      <c r="K29" s="739">
        <v>97.1</v>
      </c>
      <c r="L29" s="740">
        <v>96.9</v>
      </c>
      <c r="M29" s="739">
        <v>102.7</v>
      </c>
      <c r="N29" s="741">
        <v>99.4</v>
      </c>
      <c r="O29" s="741">
        <v>98.9</v>
      </c>
      <c r="P29" s="741">
        <v>96</v>
      </c>
      <c r="Q29" s="739">
        <v>101.1</v>
      </c>
      <c r="R29" s="739">
        <v>100</v>
      </c>
      <c r="S29" s="739">
        <v>100</v>
      </c>
      <c r="T29" s="536">
        <v>100.8</v>
      </c>
    </row>
    <row r="30" spans="1:20" ht="25.5" x14ac:dyDescent="0.25">
      <c r="A30" s="63">
        <v>18</v>
      </c>
      <c r="B30" s="252" t="s">
        <v>156</v>
      </c>
      <c r="C30" s="352">
        <v>102.5</v>
      </c>
      <c r="D30" s="353">
        <v>101.6</v>
      </c>
      <c r="E30" s="201">
        <v>101.4</v>
      </c>
      <c r="F30" s="414">
        <v>101.4</v>
      </c>
      <c r="G30" s="738">
        <v>101.4</v>
      </c>
      <c r="H30" s="738">
        <v>101.4</v>
      </c>
      <c r="I30" s="744">
        <v>109.8</v>
      </c>
      <c r="J30" s="744">
        <v>109.8</v>
      </c>
      <c r="K30" s="739">
        <v>109.8</v>
      </c>
      <c r="L30" s="740">
        <v>109.8</v>
      </c>
      <c r="M30" s="739">
        <v>109.9</v>
      </c>
      <c r="N30" s="741">
        <v>109.9</v>
      </c>
      <c r="O30" s="741">
        <v>109.9</v>
      </c>
      <c r="P30" s="741">
        <v>109.9</v>
      </c>
      <c r="Q30" s="739">
        <v>109.9</v>
      </c>
      <c r="R30" s="739">
        <v>109.9</v>
      </c>
      <c r="S30" s="739">
        <v>109.9</v>
      </c>
      <c r="T30" s="536">
        <v>109.9</v>
      </c>
    </row>
    <row r="31" spans="1:20" ht="25.5" x14ac:dyDescent="0.25">
      <c r="A31" s="63">
        <v>19</v>
      </c>
      <c r="B31" s="252" t="s">
        <v>157</v>
      </c>
      <c r="C31" s="352">
        <v>106.1</v>
      </c>
      <c r="D31" s="353">
        <v>101.4</v>
      </c>
      <c r="E31" s="201">
        <v>98.6</v>
      </c>
      <c r="F31" s="414">
        <v>99.3</v>
      </c>
      <c r="G31" s="738">
        <v>104.7</v>
      </c>
      <c r="H31" s="738">
        <v>106.1</v>
      </c>
      <c r="I31" s="744">
        <v>108.8</v>
      </c>
      <c r="J31" s="744">
        <v>103.7</v>
      </c>
      <c r="K31" s="739">
        <v>95.9</v>
      </c>
      <c r="L31" s="740">
        <v>107.8</v>
      </c>
      <c r="M31" s="739">
        <v>122</v>
      </c>
      <c r="N31" s="741">
        <v>124</v>
      </c>
      <c r="O31" s="741">
        <v>122.3</v>
      </c>
      <c r="P31" s="741">
        <v>123.1</v>
      </c>
      <c r="Q31" s="739">
        <v>127.5</v>
      </c>
      <c r="R31" s="739">
        <v>131.80000000000001</v>
      </c>
      <c r="S31" s="739">
        <v>131.80000000000001</v>
      </c>
      <c r="T31" s="536">
        <v>132</v>
      </c>
    </row>
    <row r="32" spans="1:20" ht="25.5" x14ac:dyDescent="0.25">
      <c r="A32" s="65">
        <v>20</v>
      </c>
      <c r="B32" s="252" t="s">
        <v>158</v>
      </c>
      <c r="C32" s="352">
        <v>106.8</v>
      </c>
      <c r="D32" s="353">
        <v>99.6</v>
      </c>
      <c r="E32" s="201">
        <v>98.2</v>
      </c>
      <c r="F32" s="414">
        <v>96.1</v>
      </c>
      <c r="G32" s="738">
        <v>95.3</v>
      </c>
      <c r="H32" s="738">
        <v>95.2</v>
      </c>
      <c r="I32" s="744">
        <v>95.3</v>
      </c>
      <c r="J32" s="744">
        <v>96.9</v>
      </c>
      <c r="K32" s="739">
        <v>97.5</v>
      </c>
      <c r="L32" s="740">
        <v>98.4</v>
      </c>
      <c r="M32" s="739">
        <v>99.8</v>
      </c>
      <c r="N32" s="741">
        <v>99.9</v>
      </c>
      <c r="O32" s="741">
        <v>99.9</v>
      </c>
      <c r="P32" s="741">
        <v>100.2</v>
      </c>
      <c r="Q32" s="739">
        <v>102.6</v>
      </c>
      <c r="R32" s="739">
        <v>101</v>
      </c>
      <c r="S32" s="739">
        <v>101</v>
      </c>
      <c r="T32" s="536">
        <v>98.9</v>
      </c>
    </row>
    <row r="33" spans="1:20" ht="38.25" x14ac:dyDescent="0.25">
      <c r="A33" s="63">
        <v>21</v>
      </c>
      <c r="B33" s="252" t="s">
        <v>159</v>
      </c>
      <c r="C33" s="352">
        <v>100.4</v>
      </c>
      <c r="D33" s="353">
        <v>99.6</v>
      </c>
      <c r="E33" s="201">
        <v>102.3</v>
      </c>
      <c r="F33" s="414">
        <v>105.6</v>
      </c>
      <c r="G33" s="738">
        <v>103.6</v>
      </c>
      <c r="H33" s="738">
        <v>103.6</v>
      </c>
      <c r="I33" s="744">
        <v>104.2</v>
      </c>
      <c r="J33" s="744">
        <v>104.2</v>
      </c>
      <c r="K33" s="739">
        <v>104.2</v>
      </c>
      <c r="L33" s="740">
        <v>104.2</v>
      </c>
      <c r="M33" s="739">
        <v>104.2</v>
      </c>
      <c r="N33" s="741">
        <v>104.2</v>
      </c>
      <c r="O33" s="741">
        <v>104.3</v>
      </c>
      <c r="P33" s="741">
        <v>104.3</v>
      </c>
      <c r="Q33" s="739">
        <v>104.3</v>
      </c>
      <c r="R33" s="739">
        <v>104.3</v>
      </c>
      <c r="S33" s="739">
        <v>104.3</v>
      </c>
      <c r="T33" s="536">
        <v>104.3</v>
      </c>
    </row>
    <row r="34" spans="1:20" ht="25.5" x14ac:dyDescent="0.25">
      <c r="A34" s="63">
        <v>22</v>
      </c>
      <c r="B34" s="252" t="s">
        <v>160</v>
      </c>
      <c r="C34" s="352">
        <v>101.4</v>
      </c>
      <c r="D34" s="353">
        <v>101.4</v>
      </c>
      <c r="E34" s="201">
        <v>99.4</v>
      </c>
      <c r="F34" s="414">
        <v>100.3</v>
      </c>
      <c r="G34" s="738">
        <v>100.8</v>
      </c>
      <c r="H34" s="738">
        <v>100.6</v>
      </c>
      <c r="I34" s="744">
        <v>100.6</v>
      </c>
      <c r="J34" s="744">
        <v>100.4</v>
      </c>
      <c r="K34" s="739">
        <v>100.7</v>
      </c>
      <c r="L34" s="740">
        <v>100.7</v>
      </c>
      <c r="M34" s="739">
        <v>100.8</v>
      </c>
      <c r="N34" s="741">
        <v>100.4</v>
      </c>
      <c r="O34" s="741">
        <v>100.4</v>
      </c>
      <c r="P34" s="741">
        <v>100.4</v>
      </c>
      <c r="Q34" s="739">
        <v>100.4</v>
      </c>
      <c r="R34" s="740">
        <v>100.4</v>
      </c>
      <c r="S34" s="740">
        <v>100.4</v>
      </c>
      <c r="T34" s="536">
        <v>100.4</v>
      </c>
    </row>
    <row r="35" spans="1:20" ht="25.5" x14ac:dyDescent="0.25">
      <c r="A35" s="63">
        <v>23</v>
      </c>
      <c r="B35" s="252" t="s">
        <v>161</v>
      </c>
      <c r="C35" s="352">
        <v>103.1</v>
      </c>
      <c r="D35" s="353">
        <v>102.2</v>
      </c>
      <c r="E35" s="201">
        <v>99.9</v>
      </c>
      <c r="F35" s="414">
        <v>100.6</v>
      </c>
      <c r="G35" s="738">
        <v>101</v>
      </c>
      <c r="H35" s="738">
        <v>100.7</v>
      </c>
      <c r="I35" s="744">
        <v>100.1</v>
      </c>
      <c r="J35" s="744">
        <v>100.7</v>
      </c>
      <c r="K35" s="739">
        <v>100.7</v>
      </c>
      <c r="L35" s="740">
        <v>102.3</v>
      </c>
      <c r="M35" s="739">
        <v>108</v>
      </c>
      <c r="N35" s="741">
        <v>107.3</v>
      </c>
      <c r="O35" s="741">
        <v>106.8</v>
      </c>
      <c r="P35" s="741">
        <v>106.1</v>
      </c>
      <c r="Q35" s="739">
        <v>108</v>
      </c>
      <c r="R35" s="740">
        <v>107.5</v>
      </c>
      <c r="S35" s="740">
        <v>107.5</v>
      </c>
      <c r="T35" s="536">
        <v>107.6</v>
      </c>
    </row>
    <row r="36" spans="1:20" ht="25.5" x14ac:dyDescent="0.25">
      <c r="A36" s="63">
        <v>24</v>
      </c>
      <c r="B36" s="252" t="s">
        <v>162</v>
      </c>
      <c r="C36" s="352">
        <v>94.4</v>
      </c>
      <c r="D36" s="353">
        <v>97.7</v>
      </c>
      <c r="E36" s="201">
        <v>100.4</v>
      </c>
      <c r="F36" s="414">
        <v>104.05</v>
      </c>
      <c r="G36" s="738">
        <v>107</v>
      </c>
      <c r="H36" s="738">
        <v>106.4</v>
      </c>
      <c r="I36" s="744">
        <v>113.7</v>
      </c>
      <c r="J36" s="744">
        <v>113.3</v>
      </c>
      <c r="K36" s="739">
        <v>113.3</v>
      </c>
      <c r="L36" s="740">
        <v>125</v>
      </c>
      <c r="M36" s="739">
        <v>114.5</v>
      </c>
      <c r="N36" s="741">
        <v>118</v>
      </c>
      <c r="O36" s="741">
        <v>116.2</v>
      </c>
      <c r="P36" s="741">
        <v>115.4</v>
      </c>
      <c r="Q36" s="739">
        <v>116</v>
      </c>
      <c r="R36" s="740">
        <v>116.8</v>
      </c>
      <c r="S36" s="740">
        <v>116.8</v>
      </c>
      <c r="T36" s="536">
        <v>116.7</v>
      </c>
    </row>
    <row r="37" spans="1:20" ht="25.5" x14ac:dyDescent="0.25">
      <c r="A37" s="63">
        <v>25</v>
      </c>
      <c r="B37" s="252" t="s">
        <v>163</v>
      </c>
      <c r="C37" s="352">
        <v>99.8</v>
      </c>
      <c r="D37" s="353">
        <v>97.5</v>
      </c>
      <c r="E37" s="201">
        <v>101.3</v>
      </c>
      <c r="F37" s="414">
        <v>106</v>
      </c>
      <c r="G37" s="738">
        <v>109.8</v>
      </c>
      <c r="H37" s="738">
        <v>108.5</v>
      </c>
      <c r="I37" s="744">
        <v>109.8</v>
      </c>
      <c r="J37" s="744">
        <v>110.1</v>
      </c>
      <c r="K37" s="739">
        <v>110</v>
      </c>
      <c r="L37" s="740">
        <v>109.5</v>
      </c>
      <c r="M37" s="739">
        <v>108.9</v>
      </c>
      <c r="N37" s="741">
        <v>108</v>
      </c>
      <c r="O37" s="741">
        <v>108.5</v>
      </c>
      <c r="P37" s="741">
        <v>109.4</v>
      </c>
      <c r="Q37" s="739">
        <v>111</v>
      </c>
      <c r="R37" s="740">
        <v>110.6</v>
      </c>
      <c r="S37" s="740">
        <v>110.6</v>
      </c>
      <c r="T37" s="536">
        <v>110.8</v>
      </c>
    </row>
    <row r="38" spans="1:20" ht="25.5" x14ac:dyDescent="0.25">
      <c r="A38" s="63">
        <v>26</v>
      </c>
      <c r="B38" s="252" t="s">
        <v>164</v>
      </c>
      <c r="C38" s="352">
        <v>107.2</v>
      </c>
      <c r="D38" s="353">
        <v>107.1</v>
      </c>
      <c r="E38" s="201">
        <v>99.7</v>
      </c>
      <c r="F38" s="414">
        <v>99.2</v>
      </c>
      <c r="G38" s="738">
        <v>101.4</v>
      </c>
      <c r="H38" s="738">
        <v>101.4</v>
      </c>
      <c r="I38" s="744">
        <v>101.4</v>
      </c>
      <c r="J38" s="744">
        <v>101.4</v>
      </c>
      <c r="K38" s="739">
        <v>97.5</v>
      </c>
      <c r="L38" s="740">
        <v>97.3</v>
      </c>
      <c r="M38" s="739">
        <v>97.5</v>
      </c>
      <c r="N38" s="741">
        <v>97.5</v>
      </c>
      <c r="O38" s="741">
        <v>97.5</v>
      </c>
      <c r="P38" s="741">
        <v>97.5</v>
      </c>
      <c r="Q38" s="739">
        <v>98.6</v>
      </c>
      <c r="R38" s="740">
        <v>98.6</v>
      </c>
      <c r="S38" s="740">
        <v>98.6</v>
      </c>
      <c r="T38" s="536">
        <v>98.6</v>
      </c>
    </row>
    <row r="39" spans="1:20" ht="25.5" x14ac:dyDescent="0.25">
      <c r="A39" s="63">
        <v>27</v>
      </c>
      <c r="B39" s="252" t="s">
        <v>165</v>
      </c>
      <c r="C39" s="352">
        <v>98</v>
      </c>
      <c r="D39" s="353">
        <v>97.1</v>
      </c>
      <c r="E39" s="201">
        <v>99.5</v>
      </c>
      <c r="F39" s="414">
        <v>101.6</v>
      </c>
      <c r="G39" s="738">
        <v>101.1</v>
      </c>
      <c r="H39" s="738">
        <v>101.3</v>
      </c>
      <c r="I39" s="744">
        <v>105.7</v>
      </c>
      <c r="J39" s="744">
        <v>105.7</v>
      </c>
      <c r="K39" s="739">
        <v>105.7</v>
      </c>
      <c r="L39" s="740">
        <v>103.8</v>
      </c>
      <c r="M39" s="739">
        <v>103.9</v>
      </c>
      <c r="N39" s="741">
        <v>103.9</v>
      </c>
      <c r="O39" s="741">
        <v>104</v>
      </c>
      <c r="P39" s="741">
        <v>104</v>
      </c>
      <c r="Q39" s="739">
        <v>104</v>
      </c>
      <c r="R39" s="740">
        <v>107.4</v>
      </c>
      <c r="S39" s="740">
        <v>107.4</v>
      </c>
      <c r="T39" s="536">
        <v>102.4</v>
      </c>
    </row>
    <row r="40" spans="1:20" ht="25.5" x14ac:dyDescent="0.25">
      <c r="A40" s="63">
        <v>28</v>
      </c>
      <c r="B40" s="252" t="s">
        <v>166</v>
      </c>
      <c r="C40" s="352">
        <v>99.9</v>
      </c>
      <c r="D40" s="353">
        <v>99.8</v>
      </c>
      <c r="E40" s="201">
        <v>99.9</v>
      </c>
      <c r="F40" s="414">
        <v>99.9</v>
      </c>
      <c r="G40" s="738">
        <v>99.5</v>
      </c>
      <c r="H40" s="738">
        <v>99.7</v>
      </c>
      <c r="I40" s="744">
        <v>99.7</v>
      </c>
      <c r="J40" s="744">
        <v>99.5</v>
      </c>
      <c r="K40" s="739">
        <v>100.9</v>
      </c>
      <c r="L40" s="740">
        <v>100.5</v>
      </c>
      <c r="M40" s="739">
        <v>100.6</v>
      </c>
      <c r="N40" s="741">
        <v>100.3</v>
      </c>
      <c r="O40" s="741">
        <v>100.7</v>
      </c>
      <c r="P40" s="741">
        <v>100.8</v>
      </c>
      <c r="Q40" s="739">
        <v>100.8</v>
      </c>
      <c r="R40" s="740">
        <v>100.4</v>
      </c>
      <c r="S40" s="740">
        <v>100.4</v>
      </c>
      <c r="T40" s="536">
        <v>100.9</v>
      </c>
    </row>
    <row r="41" spans="1:20" ht="25.5" x14ac:dyDescent="0.25">
      <c r="A41" s="63">
        <v>29</v>
      </c>
      <c r="B41" s="252" t="s">
        <v>167</v>
      </c>
      <c r="C41" s="352">
        <v>97.7</v>
      </c>
      <c r="D41" s="353">
        <v>97.7</v>
      </c>
      <c r="E41" s="201">
        <v>95.7</v>
      </c>
      <c r="F41" s="414">
        <v>94.5</v>
      </c>
      <c r="G41" s="738">
        <v>93.8</v>
      </c>
      <c r="H41" s="738">
        <v>93.9</v>
      </c>
      <c r="I41" s="744">
        <v>93.9</v>
      </c>
      <c r="J41" s="744">
        <v>92.7</v>
      </c>
      <c r="K41" s="739">
        <v>92.7</v>
      </c>
      <c r="L41" s="740">
        <v>92.7</v>
      </c>
      <c r="M41" s="739">
        <v>92.7</v>
      </c>
      <c r="N41" s="741">
        <v>92.7</v>
      </c>
      <c r="O41" s="741">
        <v>92.7</v>
      </c>
      <c r="P41" s="741">
        <v>92.7</v>
      </c>
      <c r="Q41" s="739">
        <v>92.7</v>
      </c>
      <c r="R41" s="740">
        <v>92.7</v>
      </c>
      <c r="S41" s="740">
        <v>92.7</v>
      </c>
      <c r="T41" s="536">
        <v>92.7</v>
      </c>
    </row>
    <row r="42" spans="1:20" ht="25.5" x14ac:dyDescent="0.25">
      <c r="A42" s="63">
        <v>30</v>
      </c>
      <c r="B42" s="252" t="s">
        <v>168</v>
      </c>
      <c r="C42" s="352">
        <v>104</v>
      </c>
      <c r="D42" s="353">
        <v>102.1</v>
      </c>
      <c r="E42" s="421" t="s">
        <v>124</v>
      </c>
      <c r="F42" s="113" t="s">
        <v>124</v>
      </c>
      <c r="G42" s="541" t="s">
        <v>124</v>
      </c>
      <c r="H42" s="541" t="s">
        <v>124</v>
      </c>
      <c r="I42" s="541" t="s">
        <v>124</v>
      </c>
      <c r="J42" s="744">
        <v>100</v>
      </c>
      <c r="K42" s="739">
        <v>100</v>
      </c>
      <c r="L42" s="740">
        <v>100</v>
      </c>
      <c r="M42" s="739">
        <v>100</v>
      </c>
      <c r="N42" s="741">
        <v>100</v>
      </c>
      <c r="O42" s="741">
        <v>100</v>
      </c>
      <c r="P42" s="741">
        <v>100</v>
      </c>
      <c r="Q42" s="739">
        <v>100</v>
      </c>
      <c r="R42" s="740">
        <v>100</v>
      </c>
      <c r="S42" s="740">
        <v>100</v>
      </c>
      <c r="T42" s="536">
        <v>100</v>
      </c>
    </row>
    <row r="43" spans="1:20" ht="25.5" x14ac:dyDescent="0.25">
      <c r="A43" s="63">
        <v>31</v>
      </c>
      <c r="B43" s="252" t="s">
        <v>169</v>
      </c>
      <c r="C43" s="352">
        <v>101.9</v>
      </c>
      <c r="D43" s="353">
        <v>101.9</v>
      </c>
      <c r="E43" s="201">
        <v>99.1</v>
      </c>
      <c r="F43" s="414">
        <v>98.3</v>
      </c>
      <c r="G43" s="738">
        <v>98.2</v>
      </c>
      <c r="H43" s="738">
        <v>98.2</v>
      </c>
      <c r="I43" s="744">
        <v>98.4</v>
      </c>
      <c r="J43" s="744">
        <v>100.5</v>
      </c>
      <c r="K43" s="739">
        <v>101.2</v>
      </c>
      <c r="L43" s="740">
        <v>101.1</v>
      </c>
      <c r="M43" s="739">
        <v>101.2</v>
      </c>
      <c r="N43" s="741">
        <v>101.7</v>
      </c>
      <c r="O43" s="741">
        <v>101.7</v>
      </c>
      <c r="P43" s="741">
        <v>101.8</v>
      </c>
      <c r="Q43" s="739">
        <v>101.9</v>
      </c>
      <c r="R43" s="740">
        <v>101.9</v>
      </c>
      <c r="S43" s="740">
        <v>101.9</v>
      </c>
      <c r="T43" s="536">
        <v>101.9</v>
      </c>
    </row>
    <row r="44" spans="1:20" ht="25.5" x14ac:dyDescent="0.25">
      <c r="A44" s="63">
        <v>32</v>
      </c>
      <c r="B44" s="252" t="s">
        <v>170</v>
      </c>
      <c r="C44" s="352">
        <v>98.3</v>
      </c>
      <c r="D44" s="353">
        <v>98.3</v>
      </c>
      <c r="E44" s="201">
        <v>100.1</v>
      </c>
      <c r="F44" s="414">
        <v>100.1</v>
      </c>
      <c r="G44" s="738">
        <v>100.1</v>
      </c>
      <c r="H44" s="738">
        <v>100.1</v>
      </c>
      <c r="I44" s="744">
        <v>100.1</v>
      </c>
      <c r="J44" s="744">
        <v>100.1</v>
      </c>
      <c r="K44" s="739">
        <v>100.1</v>
      </c>
      <c r="L44" s="740">
        <v>100.1</v>
      </c>
      <c r="M44" s="739">
        <v>100.1</v>
      </c>
      <c r="N44" s="741">
        <v>100.1</v>
      </c>
      <c r="O44" s="741">
        <v>100.1</v>
      </c>
      <c r="P44" s="741">
        <v>100.1</v>
      </c>
      <c r="Q44" s="739">
        <v>101.7</v>
      </c>
      <c r="R44" s="740">
        <v>101.7</v>
      </c>
      <c r="S44" s="740">
        <v>101.7</v>
      </c>
      <c r="T44" s="536">
        <v>101.7</v>
      </c>
    </row>
    <row r="45" spans="1:20" ht="25.5" x14ac:dyDescent="0.25">
      <c r="A45" s="63">
        <v>33</v>
      </c>
      <c r="B45" s="252" t="s">
        <v>171</v>
      </c>
      <c r="C45" s="352">
        <v>100.7</v>
      </c>
      <c r="D45" s="353">
        <v>100.5</v>
      </c>
      <c r="E45" s="201">
        <v>99.8</v>
      </c>
      <c r="F45" s="414">
        <v>99</v>
      </c>
      <c r="G45" s="738">
        <v>99</v>
      </c>
      <c r="H45" s="738">
        <v>98.8</v>
      </c>
      <c r="I45" s="744">
        <v>98.8</v>
      </c>
      <c r="J45" s="744">
        <v>99.8</v>
      </c>
      <c r="K45" s="739">
        <v>99.7</v>
      </c>
      <c r="L45" s="740">
        <v>100.1</v>
      </c>
      <c r="M45" s="739">
        <v>100.1</v>
      </c>
      <c r="N45" s="741">
        <v>100.1</v>
      </c>
      <c r="O45" s="741">
        <v>100.7</v>
      </c>
      <c r="P45" s="741">
        <v>100.7</v>
      </c>
      <c r="Q45" s="739">
        <v>100.2</v>
      </c>
      <c r="R45" s="740">
        <v>100</v>
      </c>
      <c r="S45" s="740">
        <v>100</v>
      </c>
      <c r="T45" s="536">
        <v>99.8</v>
      </c>
    </row>
    <row r="46" spans="1:20" x14ac:dyDescent="0.25">
      <c r="A46" s="63"/>
      <c r="B46" s="252"/>
      <c r="C46" s="201"/>
      <c r="D46" s="201"/>
      <c r="E46" s="201"/>
      <c r="F46" s="201"/>
      <c r="G46" s="403"/>
      <c r="H46" s="403"/>
      <c r="I46" s="403"/>
      <c r="J46" s="403"/>
      <c r="K46" s="403"/>
      <c r="L46" s="536"/>
      <c r="M46" s="403"/>
      <c r="N46" s="742"/>
      <c r="O46" s="742"/>
      <c r="P46" s="742"/>
      <c r="Q46" s="403"/>
      <c r="R46" s="536"/>
      <c r="S46" s="536"/>
      <c r="T46" s="536"/>
    </row>
    <row r="47" spans="1:20" ht="38.25" x14ac:dyDescent="0.25">
      <c r="A47" s="63" t="s">
        <v>172</v>
      </c>
      <c r="B47" s="252" t="s">
        <v>173</v>
      </c>
      <c r="C47" s="201">
        <v>100</v>
      </c>
      <c r="D47" s="201">
        <v>100</v>
      </c>
      <c r="E47" s="201">
        <v>107.3</v>
      </c>
      <c r="F47" s="414">
        <v>111</v>
      </c>
      <c r="G47" s="536">
        <v>111</v>
      </c>
      <c r="H47" s="536">
        <v>111</v>
      </c>
      <c r="I47" s="738">
        <v>111</v>
      </c>
      <c r="J47" s="403">
        <v>111</v>
      </c>
      <c r="K47" s="739">
        <v>111</v>
      </c>
      <c r="L47" s="740">
        <v>111</v>
      </c>
      <c r="M47" s="740">
        <v>111</v>
      </c>
      <c r="N47" s="740">
        <v>111</v>
      </c>
      <c r="O47" s="742">
        <v>111</v>
      </c>
      <c r="P47" s="741">
        <v>111</v>
      </c>
      <c r="Q47" s="739">
        <v>111</v>
      </c>
      <c r="R47" s="536">
        <v>111.2</v>
      </c>
      <c r="S47" s="536">
        <v>111.2</v>
      </c>
      <c r="T47" s="536">
        <v>111.2</v>
      </c>
    </row>
    <row r="48" spans="1:20" ht="38.25" x14ac:dyDescent="0.25">
      <c r="A48" s="65">
        <v>35</v>
      </c>
      <c r="B48" s="253" t="s">
        <v>173</v>
      </c>
      <c r="C48" s="352">
        <v>100</v>
      </c>
      <c r="D48" s="355">
        <v>100</v>
      </c>
      <c r="E48" s="201">
        <v>107.3</v>
      </c>
      <c r="F48" s="414">
        <v>111</v>
      </c>
      <c r="G48" s="738">
        <v>111</v>
      </c>
      <c r="H48" s="536">
        <v>111</v>
      </c>
      <c r="I48" s="536">
        <v>111</v>
      </c>
      <c r="J48" s="403">
        <v>111</v>
      </c>
      <c r="K48" s="739">
        <v>111</v>
      </c>
      <c r="L48" s="740">
        <v>111</v>
      </c>
      <c r="M48" s="740">
        <v>111</v>
      </c>
      <c r="N48" s="740">
        <v>111</v>
      </c>
      <c r="O48" s="741">
        <v>111</v>
      </c>
      <c r="P48" s="741">
        <v>111</v>
      </c>
      <c r="Q48" s="403">
        <v>111</v>
      </c>
      <c r="R48" s="740">
        <v>111.2</v>
      </c>
      <c r="S48" s="740">
        <v>111.2</v>
      </c>
      <c r="T48" s="536">
        <v>111.2</v>
      </c>
    </row>
    <row r="49" spans="1:20" ht="16.5" x14ac:dyDescent="0.25">
      <c r="A49" s="65"/>
      <c r="B49" s="253"/>
      <c r="C49" s="352"/>
      <c r="D49" s="355"/>
      <c r="E49" s="201"/>
      <c r="F49" s="201"/>
      <c r="G49" s="403"/>
      <c r="H49" s="403"/>
      <c r="I49" s="738"/>
      <c r="J49" s="403"/>
      <c r="K49" s="403"/>
      <c r="L49" s="536"/>
      <c r="M49" s="403"/>
      <c r="N49" s="742"/>
      <c r="O49" s="742"/>
      <c r="P49" s="742"/>
      <c r="Q49" s="403"/>
      <c r="R49" s="536"/>
      <c r="S49" s="536"/>
      <c r="T49" s="536"/>
    </row>
    <row r="50" spans="1:20" ht="38.25" x14ac:dyDescent="0.25">
      <c r="A50" s="350" t="s">
        <v>396</v>
      </c>
      <c r="B50" s="425" t="s">
        <v>786</v>
      </c>
      <c r="C50" s="356" t="s">
        <v>124</v>
      </c>
      <c r="D50" s="356" t="s">
        <v>124</v>
      </c>
      <c r="E50" s="356" t="s">
        <v>124</v>
      </c>
      <c r="F50" s="624" t="s">
        <v>1022</v>
      </c>
      <c r="G50" s="746" t="s">
        <v>1206</v>
      </c>
      <c r="H50" s="746" t="s">
        <v>1207</v>
      </c>
      <c r="I50" s="747">
        <v>125.1</v>
      </c>
      <c r="J50" s="403">
        <v>123.4</v>
      </c>
      <c r="K50" s="739">
        <v>128.5</v>
      </c>
      <c r="L50" s="740">
        <v>129.9</v>
      </c>
      <c r="M50" s="403">
        <v>126.8</v>
      </c>
      <c r="N50" s="742">
        <v>124</v>
      </c>
      <c r="O50" s="742">
        <v>127.2</v>
      </c>
      <c r="P50" s="739">
        <v>126.4</v>
      </c>
      <c r="Q50" s="739">
        <v>123.4</v>
      </c>
      <c r="R50" s="536">
        <v>124</v>
      </c>
      <c r="S50" s="536">
        <v>124</v>
      </c>
      <c r="T50" s="536">
        <v>125.7</v>
      </c>
    </row>
    <row r="51" spans="1:20" ht="38.25" x14ac:dyDescent="0.25">
      <c r="A51" s="374" t="s">
        <v>784</v>
      </c>
      <c r="B51" s="375" t="s">
        <v>787</v>
      </c>
      <c r="C51" s="373" t="s">
        <v>124</v>
      </c>
      <c r="D51" s="373" t="s">
        <v>124</v>
      </c>
      <c r="E51" s="373" t="s">
        <v>124</v>
      </c>
      <c r="F51" s="625" t="s">
        <v>1022</v>
      </c>
      <c r="G51" s="748" t="s">
        <v>1206</v>
      </c>
      <c r="H51" s="748" t="s">
        <v>1207</v>
      </c>
      <c r="I51" s="749">
        <v>125.1</v>
      </c>
      <c r="J51" s="679">
        <v>123.4</v>
      </c>
      <c r="K51" s="750">
        <v>128.5</v>
      </c>
      <c r="L51" s="751">
        <v>129.9</v>
      </c>
      <c r="M51" s="679">
        <v>126.8</v>
      </c>
      <c r="N51" s="417">
        <v>124</v>
      </c>
      <c r="O51" s="750">
        <v>127.2</v>
      </c>
      <c r="P51" s="750">
        <v>126.4</v>
      </c>
      <c r="Q51" s="679">
        <v>123.4</v>
      </c>
      <c r="R51" s="751">
        <v>124</v>
      </c>
      <c r="S51" s="751">
        <v>124</v>
      </c>
      <c r="T51" s="417">
        <v>125.7</v>
      </c>
    </row>
    <row r="52" spans="1:20" x14ac:dyDescent="0.25">
      <c r="A52" s="420"/>
      <c r="B52" s="425"/>
      <c r="C52" s="356"/>
      <c r="D52" s="356"/>
      <c r="E52" s="356"/>
      <c r="F52" s="356"/>
      <c r="G52" s="458"/>
      <c r="H52" s="458"/>
      <c r="I52" s="458"/>
      <c r="J52" s="458"/>
      <c r="K52" s="458"/>
      <c r="L52" s="458"/>
      <c r="M52" s="458"/>
      <c r="N52" s="413"/>
      <c r="O52" s="413"/>
      <c r="P52" s="413"/>
      <c r="Q52" s="413"/>
      <c r="R52" s="354"/>
    </row>
    <row r="53" spans="1:20" x14ac:dyDescent="0.25">
      <c r="A53" s="459"/>
      <c r="B53" s="90"/>
    </row>
    <row r="54" spans="1:20" ht="15.75" x14ac:dyDescent="0.25">
      <c r="B54" s="464" t="s">
        <v>881</v>
      </c>
      <c r="C54" s="461"/>
      <c r="D54" s="461"/>
      <c r="E54" s="461"/>
      <c r="F54" s="461"/>
    </row>
    <row r="55" spans="1:20" x14ac:dyDescent="0.25">
      <c r="B55" s="460"/>
      <c r="C55" s="461"/>
      <c r="D55" s="461"/>
      <c r="E55" s="461"/>
      <c r="F55" s="461"/>
    </row>
    <row r="56" spans="1:20" x14ac:dyDescent="0.25">
      <c r="B56" s="462"/>
      <c r="C56" s="461"/>
      <c r="D56" s="461"/>
      <c r="E56" s="461"/>
      <c r="F56" s="461"/>
    </row>
  </sheetData>
  <mergeCells count="15">
    <mergeCell ref="I4:T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H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A14" sqref="A14:G51"/>
    </sheetView>
  </sheetViews>
  <sheetFormatPr defaultRowHeight="15" x14ac:dyDescent="0.25"/>
  <cols>
    <col min="1" max="1" width="9.140625" style="99"/>
    <col min="2" max="2" width="11.85546875" style="99" customWidth="1"/>
    <col min="3" max="3" width="10.5703125" style="99" customWidth="1"/>
    <col min="4" max="4" width="9.5703125" style="99" customWidth="1"/>
    <col min="5" max="5" width="14.7109375" style="99" customWidth="1"/>
    <col min="6" max="6" width="16.140625" style="99" customWidth="1"/>
    <col min="7" max="7" width="13.28515625" style="99" customWidth="1"/>
    <col min="8" max="16384" width="9.140625" style="99"/>
  </cols>
  <sheetData>
    <row r="1" spans="1:18" x14ac:dyDescent="0.25">
      <c r="A1" s="255" t="s">
        <v>177</v>
      </c>
      <c r="B1" s="254"/>
      <c r="C1" s="254"/>
      <c r="D1" s="254"/>
      <c r="E1" s="254"/>
      <c r="F1" s="254"/>
      <c r="G1" s="254"/>
    </row>
    <row r="2" spans="1:18" x14ac:dyDescent="0.25">
      <c r="A2" s="465" t="s">
        <v>178</v>
      </c>
      <c r="B2" s="254"/>
      <c r="C2" s="254"/>
      <c r="D2" s="254"/>
      <c r="E2" s="254"/>
      <c r="F2" s="254"/>
      <c r="G2" s="254"/>
    </row>
    <row r="3" spans="1:18" x14ac:dyDescent="0.25">
      <c r="A3" s="256"/>
      <c r="B3" s="254"/>
      <c r="C3" s="254"/>
      <c r="D3" s="254"/>
      <c r="E3" s="254"/>
      <c r="F3" s="254"/>
      <c r="G3" s="466" t="s">
        <v>179</v>
      </c>
    </row>
    <row r="4" spans="1:18" x14ac:dyDescent="0.25">
      <c r="A4" s="847"/>
      <c r="B4" s="850" t="s">
        <v>692</v>
      </c>
      <c r="C4" s="853" t="s">
        <v>180</v>
      </c>
      <c r="D4" s="853"/>
      <c r="E4" s="853"/>
      <c r="F4" s="853"/>
      <c r="G4" s="854"/>
    </row>
    <row r="5" spans="1:18" x14ac:dyDescent="0.25">
      <c r="A5" s="848"/>
      <c r="B5" s="851"/>
      <c r="C5" s="855" t="s">
        <v>181</v>
      </c>
      <c r="D5" s="855"/>
      <c r="E5" s="855"/>
      <c r="F5" s="855"/>
      <c r="G5" s="856"/>
    </row>
    <row r="6" spans="1:18" ht="63.75" x14ac:dyDescent="0.25">
      <c r="A6" s="849"/>
      <c r="B6" s="852"/>
      <c r="C6" s="467" t="s">
        <v>693</v>
      </c>
      <c r="D6" s="467" t="s">
        <v>694</v>
      </c>
      <c r="E6" s="467" t="s">
        <v>695</v>
      </c>
      <c r="F6" s="467" t="s">
        <v>696</v>
      </c>
      <c r="G6" s="468" t="s">
        <v>697</v>
      </c>
    </row>
    <row r="7" spans="1:18" x14ac:dyDescent="0.25">
      <c r="A7" s="211">
        <v>2013</v>
      </c>
      <c r="B7" s="209">
        <v>84882.634675872003</v>
      </c>
      <c r="C7" s="209">
        <v>55020.02736</v>
      </c>
      <c r="D7" s="209">
        <v>5547.6352399999996</v>
      </c>
      <c r="E7" s="209">
        <v>11380.3977555</v>
      </c>
      <c r="F7" s="209">
        <v>349.60840000000002</v>
      </c>
      <c r="G7" s="209">
        <v>1953.3813700000001</v>
      </c>
    </row>
    <row r="8" spans="1:18" x14ac:dyDescent="0.25">
      <c r="A8" s="211">
        <v>2014</v>
      </c>
      <c r="B8" s="209">
        <v>88507.816261200016</v>
      </c>
      <c r="C8" s="209">
        <v>47146.385000000002</v>
      </c>
      <c r="D8" s="209">
        <v>6662.6041899999991</v>
      </c>
      <c r="E8" s="209">
        <v>11794.168703690002</v>
      </c>
      <c r="F8" s="209">
        <v>169.77814000000001</v>
      </c>
      <c r="G8" s="209">
        <v>2052.44616</v>
      </c>
    </row>
    <row r="9" spans="1:18" x14ac:dyDescent="0.25">
      <c r="A9" s="211">
        <v>2015</v>
      </c>
      <c r="B9" s="209">
        <v>81705.899999999994</v>
      </c>
      <c r="C9" s="209">
        <v>38035.941104256002</v>
      </c>
      <c r="D9" s="209">
        <v>7467.6525700000011</v>
      </c>
      <c r="E9" s="209">
        <v>12905.395852459998</v>
      </c>
      <c r="F9" s="209">
        <v>186.67628999999999</v>
      </c>
      <c r="G9" s="209">
        <v>2276.21272</v>
      </c>
    </row>
    <row r="10" spans="1:18" x14ac:dyDescent="0.25">
      <c r="A10" s="211">
        <v>2016</v>
      </c>
      <c r="B10" s="472" t="s">
        <v>925</v>
      </c>
      <c r="C10" s="472" t="s">
        <v>926</v>
      </c>
      <c r="D10" s="472" t="s">
        <v>927</v>
      </c>
      <c r="E10" s="472" t="s">
        <v>928</v>
      </c>
      <c r="F10" s="472" t="s">
        <v>929</v>
      </c>
      <c r="G10" s="472" t="s">
        <v>930</v>
      </c>
      <c r="I10" s="471"/>
      <c r="J10" s="471"/>
      <c r="K10" s="471"/>
      <c r="L10" s="471"/>
      <c r="M10" s="471"/>
      <c r="N10" s="471"/>
      <c r="O10" s="470"/>
      <c r="P10" s="470"/>
      <c r="Q10" s="470"/>
      <c r="R10" s="470"/>
    </row>
    <row r="11" spans="1:18" x14ac:dyDescent="0.25">
      <c r="A11" s="216">
        <v>2017</v>
      </c>
      <c r="B11" s="209">
        <v>87550.635500000004</v>
      </c>
      <c r="C11" s="209">
        <v>41211.300000000003</v>
      </c>
      <c r="D11" s="209">
        <v>8518.6</v>
      </c>
      <c r="E11" s="209">
        <v>15888.3</v>
      </c>
      <c r="F11" s="209">
        <v>230.5</v>
      </c>
      <c r="G11" s="209">
        <v>3293.9</v>
      </c>
    </row>
    <row r="12" spans="1:18" x14ac:dyDescent="0.25">
      <c r="A12" s="281"/>
      <c r="B12" s="231"/>
      <c r="C12" s="469"/>
      <c r="D12" s="469"/>
      <c r="E12" s="469"/>
      <c r="F12" s="469"/>
      <c r="G12" s="469"/>
    </row>
    <row r="13" spans="1:18" x14ac:dyDescent="0.25">
      <c r="A13" s="216">
        <v>2017</v>
      </c>
      <c r="B13" s="313"/>
      <c r="C13" s="313"/>
      <c r="D13" s="313"/>
      <c r="E13" s="313"/>
      <c r="F13" s="313"/>
      <c r="G13" s="313"/>
    </row>
    <row r="14" spans="1:18" x14ac:dyDescent="0.25">
      <c r="A14" s="281" t="s">
        <v>386</v>
      </c>
      <c r="B14" s="313">
        <v>6810.8</v>
      </c>
      <c r="C14" s="313">
        <v>2464.3000000000002</v>
      </c>
      <c r="D14" s="313">
        <v>692.6</v>
      </c>
      <c r="E14" s="313">
        <v>1796.8</v>
      </c>
      <c r="F14" s="313">
        <v>17.100000000000001</v>
      </c>
      <c r="G14" s="313">
        <v>285.89999999999998</v>
      </c>
    </row>
    <row r="15" spans="1:18" x14ac:dyDescent="0.25">
      <c r="A15" s="281" t="s">
        <v>605</v>
      </c>
      <c r="B15" s="313">
        <v>6844</v>
      </c>
      <c r="C15" s="313">
        <v>3480.8</v>
      </c>
      <c r="D15" s="313">
        <v>666.2</v>
      </c>
      <c r="E15" s="313">
        <v>1606.6</v>
      </c>
      <c r="F15" s="313">
        <v>20.100000000000001</v>
      </c>
      <c r="G15" s="313">
        <v>268</v>
      </c>
    </row>
    <row r="16" spans="1:18" x14ac:dyDescent="0.25">
      <c r="A16" s="281"/>
      <c r="B16" s="313"/>
      <c r="C16" s="313"/>
      <c r="D16" s="313"/>
      <c r="E16" s="313"/>
      <c r="F16" s="313"/>
      <c r="G16" s="313"/>
    </row>
    <row r="17" spans="1:7" x14ac:dyDescent="0.25">
      <c r="A17" s="216">
        <v>2018</v>
      </c>
      <c r="B17" s="313"/>
      <c r="C17" s="313"/>
      <c r="D17" s="313"/>
      <c r="E17" s="313"/>
      <c r="F17" s="313"/>
      <c r="G17" s="313"/>
    </row>
    <row r="18" spans="1:7" x14ac:dyDescent="0.25">
      <c r="A18" s="281" t="s">
        <v>606</v>
      </c>
      <c r="B18" s="313">
        <v>8202.4069999999992</v>
      </c>
      <c r="C18" s="393">
        <v>3053</v>
      </c>
      <c r="D18" s="393">
        <v>540.6</v>
      </c>
      <c r="E18" s="393">
        <v>1971.2</v>
      </c>
      <c r="F18" s="393">
        <v>12.5</v>
      </c>
      <c r="G18" s="393">
        <v>267.89999999999998</v>
      </c>
    </row>
    <row r="19" spans="1:7" x14ac:dyDescent="0.25">
      <c r="A19" s="281" t="s">
        <v>388</v>
      </c>
      <c r="B19" s="313">
        <v>6721.8</v>
      </c>
      <c r="C19" s="393">
        <v>2729.2</v>
      </c>
      <c r="D19" s="393">
        <v>576.4</v>
      </c>
      <c r="E19" s="393">
        <v>2028.6</v>
      </c>
      <c r="F19" s="393">
        <v>22</v>
      </c>
      <c r="G19" s="393">
        <v>233.2</v>
      </c>
    </row>
    <row r="20" spans="1:7" x14ac:dyDescent="0.25">
      <c r="A20" s="281" t="s">
        <v>378</v>
      </c>
      <c r="B20" s="313">
        <v>7575.8</v>
      </c>
      <c r="C20" s="393">
        <v>3586.7</v>
      </c>
      <c r="D20" s="393">
        <v>599.1</v>
      </c>
      <c r="E20" s="393">
        <v>1733.3</v>
      </c>
      <c r="F20" s="393">
        <v>25.6</v>
      </c>
      <c r="G20" s="393">
        <v>264.3</v>
      </c>
    </row>
    <row r="21" spans="1:7" x14ac:dyDescent="0.25">
      <c r="A21" s="281" t="s">
        <v>597</v>
      </c>
      <c r="B21" s="313">
        <v>7695.5</v>
      </c>
      <c r="C21" s="393">
        <v>3213.4</v>
      </c>
      <c r="D21" s="393">
        <v>685.6</v>
      </c>
      <c r="E21" s="393">
        <v>2168.1</v>
      </c>
      <c r="F21" s="393">
        <v>20.7</v>
      </c>
      <c r="G21" s="393">
        <v>299.2</v>
      </c>
    </row>
    <row r="22" spans="1:7" x14ac:dyDescent="0.25">
      <c r="A22" s="281" t="s">
        <v>380</v>
      </c>
      <c r="B22" s="313">
        <v>8737.9470000000001</v>
      </c>
      <c r="C22" s="393">
        <v>4006.2</v>
      </c>
      <c r="D22" s="393">
        <v>725.7</v>
      </c>
      <c r="E22" s="393">
        <v>2207.6</v>
      </c>
      <c r="F22" s="393">
        <v>24.34</v>
      </c>
      <c r="G22" s="393">
        <v>340.8</v>
      </c>
    </row>
    <row r="23" spans="1:7" x14ac:dyDescent="0.25">
      <c r="A23" s="281" t="s">
        <v>1023</v>
      </c>
      <c r="B23" s="313">
        <v>8235.2000000000007</v>
      </c>
      <c r="C23" s="393">
        <v>3822.9</v>
      </c>
      <c r="D23" s="393">
        <v>605.29999999999995</v>
      </c>
      <c r="E23" s="393">
        <v>2279.6</v>
      </c>
      <c r="F23" s="393">
        <v>15.1</v>
      </c>
      <c r="G23" s="393">
        <v>335</v>
      </c>
    </row>
    <row r="24" spans="1:7" x14ac:dyDescent="0.25">
      <c r="A24" s="281" t="s">
        <v>734</v>
      </c>
      <c r="B24" s="313">
        <v>8277.2999999999993</v>
      </c>
      <c r="C24" s="393">
        <v>3902.2</v>
      </c>
      <c r="D24" s="393">
        <v>690</v>
      </c>
      <c r="E24" s="393">
        <v>2223.4</v>
      </c>
      <c r="F24" s="393">
        <v>15.5</v>
      </c>
      <c r="G24" s="393">
        <v>310.8</v>
      </c>
    </row>
    <row r="25" spans="1:7" x14ac:dyDescent="0.25">
      <c r="A25" s="281" t="s">
        <v>383</v>
      </c>
      <c r="B25" s="313">
        <v>7968.1</v>
      </c>
      <c r="C25" s="393">
        <v>3579.3</v>
      </c>
      <c r="D25" s="393">
        <v>703.9</v>
      </c>
      <c r="E25" s="393">
        <v>2226.5</v>
      </c>
      <c r="F25" s="393">
        <v>14.8</v>
      </c>
      <c r="G25" s="393">
        <v>322.60000000000002</v>
      </c>
    </row>
    <row r="26" spans="1:7" x14ac:dyDescent="0.25">
      <c r="A26" s="281" t="s">
        <v>384</v>
      </c>
      <c r="B26" s="313">
        <v>7710.9</v>
      </c>
      <c r="C26" s="393">
        <v>2964.3</v>
      </c>
      <c r="D26" s="393">
        <v>584.70000000000005</v>
      </c>
      <c r="E26" s="393">
        <v>2198.8000000000002</v>
      </c>
      <c r="F26" s="393">
        <v>13.8</v>
      </c>
      <c r="G26" s="393">
        <v>328.7</v>
      </c>
    </row>
    <row r="27" spans="1:7" x14ac:dyDescent="0.25">
      <c r="A27" s="281" t="s">
        <v>1102</v>
      </c>
      <c r="B27" s="313">
        <v>7733.7</v>
      </c>
      <c r="C27" s="529">
        <v>4167.8999999999996</v>
      </c>
      <c r="D27" s="529">
        <v>810.2</v>
      </c>
      <c r="E27" s="529">
        <v>2743.6</v>
      </c>
      <c r="F27" s="529">
        <v>19.5</v>
      </c>
      <c r="G27" s="529">
        <v>318.39999999999998</v>
      </c>
    </row>
    <row r="28" spans="1:7" x14ac:dyDescent="0.25">
      <c r="A28" s="281" t="s">
        <v>1208</v>
      </c>
      <c r="B28" s="313">
        <v>7209.5249999999996</v>
      </c>
      <c r="C28" s="529">
        <v>4046</v>
      </c>
      <c r="D28" s="529">
        <v>674</v>
      </c>
      <c r="E28" s="529">
        <v>2545.1</v>
      </c>
      <c r="F28" s="529">
        <v>20.399999999999999</v>
      </c>
      <c r="G28" s="529">
        <v>295.5</v>
      </c>
    </row>
    <row r="29" spans="1:7" ht="25.5" x14ac:dyDescent="0.25">
      <c r="A29" s="233" t="s">
        <v>680</v>
      </c>
      <c r="B29" s="233"/>
      <c r="C29" s="233"/>
      <c r="D29" s="233"/>
      <c r="E29" s="233"/>
      <c r="F29" s="233"/>
      <c r="G29" s="233"/>
    </row>
    <row r="30" spans="1:7" x14ac:dyDescent="0.25">
      <c r="A30" s="216">
        <v>2013</v>
      </c>
      <c r="B30" s="210">
        <v>101.16110681304323</v>
      </c>
      <c r="C30" s="210">
        <v>89.224458944281537</v>
      </c>
      <c r="D30" s="210">
        <v>102.33630967967429</v>
      </c>
      <c r="E30" s="210">
        <v>91.469476637502794</v>
      </c>
      <c r="F30" s="210">
        <v>180.53645821902688</v>
      </c>
      <c r="G30" s="210">
        <v>83.091936068061614</v>
      </c>
    </row>
    <row r="31" spans="1:7" x14ac:dyDescent="0.25">
      <c r="A31" s="216">
        <v>2014</v>
      </c>
      <c r="B31" s="210">
        <v>104.3</v>
      </c>
      <c r="C31" s="210">
        <v>85.7</v>
      </c>
      <c r="D31" s="210">
        <v>120.1</v>
      </c>
      <c r="E31" s="210">
        <v>103.6</v>
      </c>
      <c r="F31" s="210">
        <v>48.6</v>
      </c>
      <c r="G31" s="210">
        <v>105.1</v>
      </c>
    </row>
    <row r="32" spans="1:7" x14ac:dyDescent="0.25">
      <c r="A32" s="216">
        <v>2015</v>
      </c>
      <c r="B32" s="210">
        <v>92.314897657031182</v>
      </c>
      <c r="C32" s="210">
        <v>80.676262038448968</v>
      </c>
      <c r="D32" s="210">
        <v>112.08308878994059</v>
      </c>
      <c r="E32" s="210">
        <v>109.42183528731728</v>
      </c>
      <c r="F32" s="210">
        <v>109.95307758702033</v>
      </c>
      <c r="G32" s="210">
        <v>110.90243263677134</v>
      </c>
    </row>
    <row r="33" spans="1:9" x14ac:dyDescent="0.25">
      <c r="A33" s="216">
        <v>2016</v>
      </c>
      <c r="B33" s="210">
        <v>101.87717393921369</v>
      </c>
      <c r="C33" s="210">
        <v>96.277523696928895</v>
      </c>
      <c r="D33" s="210">
        <v>111.0968490061931</v>
      </c>
      <c r="E33" s="210">
        <v>112.19327222140222</v>
      </c>
      <c r="F33" s="210">
        <v>97.890310547740157</v>
      </c>
      <c r="G33" s="210">
        <v>114.05538011403432</v>
      </c>
    </row>
    <row r="34" spans="1:9" x14ac:dyDescent="0.25">
      <c r="A34" s="216">
        <v>2017</v>
      </c>
      <c r="B34" s="210">
        <v>106.35400933544821</v>
      </c>
      <c r="C34" s="210">
        <v>113.66338306830315</v>
      </c>
      <c r="D34" s="210">
        <v>103.87175903324382</v>
      </c>
      <c r="E34" s="210">
        <v>110.3303285996794</v>
      </c>
      <c r="F34" s="210">
        <v>119.03374960545864</v>
      </c>
      <c r="G34" s="210">
        <v>126.1177037434682</v>
      </c>
    </row>
    <row r="35" spans="1:9" x14ac:dyDescent="0.25">
      <c r="A35" s="281"/>
      <c r="B35" s="231"/>
      <c r="C35" s="231"/>
      <c r="D35" s="231"/>
      <c r="E35" s="231"/>
      <c r="F35" s="231"/>
      <c r="G35" s="231"/>
    </row>
    <row r="36" spans="1:9" x14ac:dyDescent="0.25">
      <c r="A36" s="216">
        <v>2017</v>
      </c>
      <c r="B36" s="231"/>
      <c r="C36" s="313"/>
      <c r="D36" s="313"/>
      <c r="E36" s="313"/>
      <c r="F36" s="313"/>
      <c r="G36" s="313"/>
    </row>
    <row r="37" spans="1:9" x14ac:dyDescent="0.25">
      <c r="A37" s="281" t="s">
        <v>386</v>
      </c>
      <c r="B37" s="231">
        <v>105.32925056447372</v>
      </c>
      <c r="C37" s="231">
        <v>105.05606002472612</v>
      </c>
      <c r="D37" s="231">
        <v>104.62235649546828</v>
      </c>
      <c r="E37" s="231">
        <v>153.7303216974675</v>
      </c>
      <c r="F37" s="231">
        <v>97.159090909090921</v>
      </c>
      <c r="G37" s="231">
        <v>131.38786764705881</v>
      </c>
    </row>
    <row r="38" spans="1:9" x14ac:dyDescent="0.25">
      <c r="A38" s="281" t="s">
        <v>605</v>
      </c>
      <c r="B38" s="231">
        <v>102.1</v>
      </c>
      <c r="C38" s="231">
        <v>128.30000000000001</v>
      </c>
      <c r="D38" s="231">
        <v>115.9</v>
      </c>
      <c r="E38" s="231">
        <v>160</v>
      </c>
      <c r="F38" s="231">
        <v>72.8</v>
      </c>
      <c r="G38" s="231">
        <v>122.9</v>
      </c>
    </row>
    <row r="39" spans="1:9" x14ac:dyDescent="0.25">
      <c r="A39" s="296"/>
      <c r="B39" s="296"/>
      <c r="C39" s="296"/>
      <c r="D39" s="296"/>
      <c r="E39" s="296"/>
      <c r="F39" s="296"/>
      <c r="G39" s="296"/>
    </row>
    <row r="40" spans="1:9" s="296" customFormat="1" x14ac:dyDescent="0.25">
      <c r="A40" s="216">
        <v>2018</v>
      </c>
      <c r="B40" s="231"/>
      <c r="C40" s="313"/>
      <c r="D40" s="313"/>
      <c r="E40" s="313"/>
      <c r="F40" s="313"/>
      <c r="G40" s="313"/>
    </row>
    <row r="41" spans="1:9" x14ac:dyDescent="0.25">
      <c r="A41" s="281" t="s">
        <v>606</v>
      </c>
      <c r="B41" s="231">
        <v>106.5</v>
      </c>
      <c r="C41" s="529">
        <v>78.900000000000006</v>
      </c>
      <c r="D41" s="529">
        <v>89.4</v>
      </c>
      <c r="E41" s="529">
        <v>203.4</v>
      </c>
      <c r="F41" s="529">
        <v>46.3</v>
      </c>
      <c r="G41" s="529">
        <v>117.7</v>
      </c>
    </row>
    <row r="42" spans="1:9" x14ac:dyDescent="0.25">
      <c r="A42" s="281" t="s">
        <v>388</v>
      </c>
      <c r="B42" s="231">
        <v>101.91494200591312</v>
      </c>
      <c r="C42" s="231">
        <v>81.551425327197748</v>
      </c>
      <c r="D42" s="231">
        <v>94.06005221932115</v>
      </c>
      <c r="E42" s="231">
        <v>179.15746710235803</v>
      </c>
      <c r="F42" s="231">
        <v>73.578595317725757</v>
      </c>
      <c r="G42" s="231">
        <v>103.82902938557436</v>
      </c>
      <c r="H42" s="296"/>
      <c r="I42" s="296"/>
    </row>
    <row r="43" spans="1:9" x14ac:dyDescent="0.25">
      <c r="A43" s="281" t="s">
        <v>378</v>
      </c>
      <c r="B43" s="231">
        <v>99.734326595493499</v>
      </c>
      <c r="C43" s="231">
        <v>88.161893227926768</v>
      </c>
      <c r="D43" s="231">
        <v>96.608076096525451</v>
      </c>
      <c r="E43" s="231">
        <v>141.11324547913964</v>
      </c>
      <c r="F43" s="231">
        <v>88</v>
      </c>
      <c r="G43" s="231">
        <v>101.82091077128857</v>
      </c>
    </row>
    <row r="44" spans="1:9" s="296" customFormat="1" x14ac:dyDescent="0.25">
      <c r="A44" s="281" t="s">
        <v>379</v>
      </c>
      <c r="B44" s="231">
        <v>102.1</v>
      </c>
      <c r="C44" s="529">
        <v>75.7</v>
      </c>
      <c r="D44" s="529">
        <v>100.5</v>
      </c>
      <c r="E44" s="529">
        <v>189.8</v>
      </c>
      <c r="F44" s="529">
        <v>147.5</v>
      </c>
      <c r="G44" s="529">
        <v>113.3</v>
      </c>
    </row>
    <row r="45" spans="1:9" x14ac:dyDescent="0.25">
      <c r="A45" s="281" t="s">
        <v>380</v>
      </c>
      <c r="B45" s="231">
        <v>106.5</v>
      </c>
      <c r="C45" s="529">
        <v>99.4</v>
      </c>
      <c r="D45" s="529">
        <v>89.2</v>
      </c>
      <c r="E45" s="529">
        <v>168.1</v>
      </c>
      <c r="F45" s="529">
        <v>195.4</v>
      </c>
      <c r="G45" s="529">
        <v>114.5</v>
      </c>
    </row>
    <row r="46" spans="1:9" x14ac:dyDescent="0.25">
      <c r="A46" s="281" t="s">
        <v>381</v>
      </c>
      <c r="B46" s="231">
        <v>104.1</v>
      </c>
      <c r="C46" s="529">
        <v>111.9</v>
      </c>
      <c r="D46" s="529">
        <v>86</v>
      </c>
      <c r="E46" s="529">
        <v>168.2</v>
      </c>
      <c r="F46" s="529">
        <v>113.5</v>
      </c>
      <c r="G46" s="529">
        <v>113.8</v>
      </c>
    </row>
    <row r="47" spans="1:9" s="296" customFormat="1" x14ac:dyDescent="0.25">
      <c r="A47" s="281" t="s">
        <v>649</v>
      </c>
      <c r="B47" s="231">
        <v>108</v>
      </c>
      <c r="C47" s="529">
        <v>132.30936154341708</v>
      </c>
      <c r="D47" s="529">
        <v>85.938473035247227</v>
      </c>
      <c r="E47" s="529">
        <v>159.34924389020284</v>
      </c>
      <c r="F47" s="529">
        <v>102.64900662251655</v>
      </c>
      <c r="G47" s="529">
        <v>106.25641025641026</v>
      </c>
    </row>
    <row r="48" spans="1:9" x14ac:dyDescent="0.25">
      <c r="A48" s="281" t="s">
        <v>383</v>
      </c>
      <c r="B48" s="231">
        <v>108.8</v>
      </c>
      <c r="C48" s="529">
        <v>122.6</v>
      </c>
      <c r="D48" s="529">
        <v>84.8</v>
      </c>
      <c r="E48" s="529">
        <v>151.1</v>
      </c>
      <c r="F48" s="529">
        <v>112.1</v>
      </c>
      <c r="G48" s="529">
        <v>106</v>
      </c>
    </row>
    <row r="49" spans="1:7" x14ac:dyDescent="0.25">
      <c r="A49" s="281" t="s">
        <v>384</v>
      </c>
      <c r="B49" s="231">
        <v>110.9545873143778</v>
      </c>
      <c r="C49" s="231">
        <v>89.321119715551305</v>
      </c>
      <c r="D49" s="231">
        <v>79.8334243582742</v>
      </c>
      <c r="E49" s="231">
        <v>188.77</v>
      </c>
      <c r="F49" s="231">
        <v>97.872340425531902</v>
      </c>
      <c r="G49" s="231">
        <v>117.31</v>
      </c>
    </row>
    <row r="50" spans="1:7" s="296" customFormat="1" x14ac:dyDescent="0.25">
      <c r="A50" s="281" t="s">
        <v>1102</v>
      </c>
      <c r="B50" s="231">
        <v>106.30515463917526</v>
      </c>
      <c r="C50" s="231">
        <v>134.32273034902832</v>
      </c>
      <c r="D50" s="231">
        <v>107.1268015337829</v>
      </c>
      <c r="E50" s="231">
        <v>209.22748417600855</v>
      </c>
      <c r="F50" s="231">
        <v>123.41772151898734</v>
      </c>
      <c r="G50" s="231">
        <v>107.93220338983049</v>
      </c>
    </row>
    <row r="51" spans="1:7" x14ac:dyDescent="0.25">
      <c r="A51" s="551" t="s">
        <v>386</v>
      </c>
      <c r="B51" s="552">
        <v>105.85430492746814</v>
      </c>
      <c r="C51" s="552">
        <v>164.18455545185245</v>
      </c>
      <c r="D51" s="552">
        <v>97.314467224949468</v>
      </c>
      <c r="E51" s="552">
        <v>141.64626001780945</v>
      </c>
      <c r="F51" s="552">
        <v>119.29824561403507</v>
      </c>
      <c r="G51" s="552">
        <v>103.35781741867787</v>
      </c>
    </row>
    <row r="52" spans="1:7" x14ac:dyDescent="0.25">
      <c r="B52" s="470"/>
      <c r="C52" s="470"/>
      <c r="D52" s="470"/>
      <c r="E52" s="470"/>
      <c r="F52" s="470"/>
      <c r="G52" s="470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16" zoomScaleNormal="100" workbookViewId="0">
      <selection activeCell="A15" sqref="A15:I52"/>
    </sheetView>
  </sheetViews>
  <sheetFormatPr defaultRowHeight="15" x14ac:dyDescent="0.25"/>
  <cols>
    <col min="1" max="1" width="9" style="44" customWidth="1"/>
    <col min="2" max="2" width="9.140625" style="44"/>
    <col min="3" max="3" width="11.85546875" style="44" customWidth="1"/>
    <col min="4" max="4" width="9.140625" style="44"/>
    <col min="5" max="5" width="11.28515625" style="44" customWidth="1"/>
    <col min="6" max="6" width="9.140625" style="44"/>
    <col min="7" max="7" width="12.28515625" style="44" customWidth="1"/>
    <col min="8" max="8" width="9.140625" style="44"/>
    <col min="9" max="9" width="12" style="44" customWidth="1"/>
    <col min="10" max="16384" width="9.140625" style="44"/>
  </cols>
  <sheetData>
    <row r="1" spans="1:9" x14ac:dyDescent="0.25">
      <c r="A1" s="255" t="s">
        <v>184</v>
      </c>
      <c r="B1" s="254"/>
      <c r="C1" s="254"/>
      <c r="D1" s="254"/>
      <c r="E1" s="254"/>
      <c r="F1" s="254"/>
      <c r="G1" s="254"/>
      <c r="H1" s="254"/>
      <c r="I1" s="254"/>
    </row>
    <row r="2" spans="1:9" x14ac:dyDescent="0.25">
      <c r="A2" s="59" t="s">
        <v>185</v>
      </c>
      <c r="B2" s="254"/>
      <c r="C2" s="254"/>
      <c r="D2" s="254"/>
      <c r="E2" s="254"/>
      <c r="F2" s="254"/>
      <c r="G2" s="254"/>
      <c r="H2" s="254"/>
      <c r="I2" s="254"/>
    </row>
    <row r="3" spans="1:9" x14ac:dyDescent="0.25">
      <c r="A3" s="256"/>
      <c r="B3" s="254"/>
      <c r="C3" s="254"/>
      <c r="D3" s="254"/>
      <c r="E3" s="254"/>
      <c r="F3" s="254"/>
      <c r="G3" s="254"/>
      <c r="H3" s="254"/>
      <c r="I3" s="254"/>
    </row>
    <row r="4" spans="1:9" x14ac:dyDescent="0.25">
      <c r="A4" s="857"/>
      <c r="B4" s="858" t="s">
        <v>186</v>
      </c>
      <c r="C4" s="858"/>
      <c r="D4" s="858" t="s">
        <v>187</v>
      </c>
      <c r="E4" s="858"/>
      <c r="F4" s="858" t="s">
        <v>188</v>
      </c>
      <c r="G4" s="858"/>
      <c r="H4" s="858" t="s">
        <v>189</v>
      </c>
      <c r="I4" s="859"/>
    </row>
    <row r="5" spans="1:9" x14ac:dyDescent="0.25">
      <c r="A5" s="857"/>
      <c r="B5" s="860" t="s">
        <v>190</v>
      </c>
      <c r="C5" s="860"/>
      <c r="D5" s="860" t="s">
        <v>191</v>
      </c>
      <c r="E5" s="860"/>
      <c r="F5" s="860" t="s">
        <v>192</v>
      </c>
      <c r="G5" s="860"/>
      <c r="H5" s="860" t="s">
        <v>193</v>
      </c>
      <c r="I5" s="861"/>
    </row>
    <row r="6" spans="1:9" x14ac:dyDescent="0.25">
      <c r="A6" s="857"/>
      <c r="B6" s="257" t="s">
        <v>194</v>
      </c>
      <c r="C6" s="257" t="s">
        <v>195</v>
      </c>
      <c r="D6" s="257" t="s">
        <v>194</v>
      </c>
      <c r="E6" s="257" t="s">
        <v>195</v>
      </c>
      <c r="F6" s="257" t="s">
        <v>194</v>
      </c>
      <c r="G6" s="257" t="s">
        <v>195</v>
      </c>
      <c r="H6" s="257" t="s">
        <v>194</v>
      </c>
      <c r="I6" s="258" t="s">
        <v>195</v>
      </c>
    </row>
    <row r="7" spans="1:9" x14ac:dyDescent="0.25">
      <c r="A7" s="857"/>
      <c r="B7" s="259" t="s">
        <v>196</v>
      </c>
      <c r="C7" s="259" t="s">
        <v>197</v>
      </c>
      <c r="D7" s="259" t="s">
        <v>196</v>
      </c>
      <c r="E7" s="259" t="s">
        <v>197</v>
      </c>
      <c r="F7" s="259" t="s">
        <v>196</v>
      </c>
      <c r="G7" s="259" t="s">
        <v>197</v>
      </c>
      <c r="H7" s="259" t="s">
        <v>196</v>
      </c>
      <c r="I7" s="260" t="s">
        <v>197</v>
      </c>
    </row>
    <row r="8" spans="1:9" x14ac:dyDescent="0.25">
      <c r="A8" s="211">
        <v>2013</v>
      </c>
      <c r="B8" s="212">
        <v>22663</v>
      </c>
      <c r="C8" s="213">
        <v>4077</v>
      </c>
      <c r="D8" s="212">
        <v>110178</v>
      </c>
      <c r="E8" s="213">
        <v>7329</v>
      </c>
      <c r="F8" s="212">
        <v>16233</v>
      </c>
      <c r="G8" s="213">
        <v>273</v>
      </c>
      <c r="H8" s="212">
        <v>7187990</v>
      </c>
      <c r="I8" s="213">
        <v>11399</v>
      </c>
    </row>
    <row r="9" spans="1:9" x14ac:dyDescent="0.25">
      <c r="A9" s="211">
        <v>2014</v>
      </c>
      <c r="B9" s="212">
        <v>15420</v>
      </c>
      <c r="C9" s="213">
        <v>3028</v>
      </c>
      <c r="D9" s="212">
        <v>102654</v>
      </c>
      <c r="E9" s="213">
        <v>7211</v>
      </c>
      <c r="F9" s="212">
        <v>15020</v>
      </c>
      <c r="G9" s="213">
        <v>247</v>
      </c>
      <c r="H9" s="212">
        <v>6601711</v>
      </c>
      <c r="I9" s="213">
        <v>11300</v>
      </c>
    </row>
    <row r="10" spans="1:9" x14ac:dyDescent="0.25">
      <c r="A10" s="211">
        <v>2015</v>
      </c>
      <c r="B10" s="212">
        <v>12513</v>
      </c>
      <c r="C10" s="213">
        <v>2640.6019999999999</v>
      </c>
      <c r="D10" s="212">
        <v>95457</v>
      </c>
      <c r="E10" s="213">
        <v>6721.1459999999997</v>
      </c>
      <c r="F10" s="212">
        <v>12225</v>
      </c>
      <c r="G10" s="213">
        <v>195.94900000000001</v>
      </c>
      <c r="H10" s="212">
        <v>7051554</v>
      </c>
      <c r="I10" s="213">
        <v>11392.054</v>
      </c>
    </row>
    <row r="11" spans="1:9" x14ac:dyDescent="0.25">
      <c r="A11" s="211">
        <v>2016</v>
      </c>
      <c r="B11" s="212">
        <v>12086</v>
      </c>
      <c r="C11" s="213">
        <v>2822.5</v>
      </c>
      <c r="D11" s="212">
        <v>93543</v>
      </c>
      <c r="E11" s="213">
        <v>6544.4</v>
      </c>
      <c r="F11" s="212">
        <v>9188</v>
      </c>
      <c r="G11" s="213">
        <v>156.9</v>
      </c>
      <c r="H11" s="212">
        <v>9464823</v>
      </c>
      <c r="I11" s="213">
        <v>15029.1</v>
      </c>
    </row>
    <row r="12" spans="1:9" x14ac:dyDescent="0.25">
      <c r="A12" s="211">
        <v>2017</v>
      </c>
      <c r="B12" s="212">
        <v>10204</v>
      </c>
      <c r="C12" s="213">
        <v>2437.8000000000002</v>
      </c>
      <c r="D12" s="212">
        <v>96623</v>
      </c>
      <c r="E12" s="213">
        <v>6792.1</v>
      </c>
      <c r="F12" s="212">
        <v>8492</v>
      </c>
      <c r="G12" s="213">
        <v>149.4</v>
      </c>
      <c r="H12" s="212">
        <v>10254145</v>
      </c>
      <c r="I12" s="213">
        <v>17059</v>
      </c>
    </row>
    <row r="13" spans="1:9" x14ac:dyDescent="0.25">
      <c r="A13" s="214"/>
      <c r="B13" s="215"/>
      <c r="C13" s="215"/>
      <c r="D13" s="215"/>
      <c r="E13" s="215"/>
      <c r="F13" s="215"/>
      <c r="G13" s="215"/>
      <c r="H13" s="215"/>
      <c r="I13" s="215"/>
    </row>
    <row r="14" spans="1:9" x14ac:dyDescent="0.25">
      <c r="A14" s="216">
        <v>2017</v>
      </c>
      <c r="B14" s="281"/>
      <c r="C14" s="210"/>
      <c r="D14" s="281"/>
      <c r="E14" s="210"/>
      <c r="F14" s="281"/>
      <c r="G14" s="210"/>
      <c r="H14" s="281"/>
      <c r="I14" s="210"/>
    </row>
    <row r="15" spans="1:9" x14ac:dyDescent="0.25">
      <c r="A15" s="419" t="s">
        <v>386</v>
      </c>
      <c r="B15" s="281">
        <v>923</v>
      </c>
      <c r="C15" s="210">
        <v>221.1</v>
      </c>
      <c r="D15" s="281">
        <v>8826</v>
      </c>
      <c r="E15" s="210">
        <v>650.20000000000005</v>
      </c>
      <c r="F15" s="283">
        <v>599</v>
      </c>
      <c r="G15" s="400">
        <v>12</v>
      </c>
      <c r="H15" s="281">
        <v>792431</v>
      </c>
      <c r="I15" s="210">
        <v>1371.5</v>
      </c>
    </row>
    <row r="16" spans="1:9" x14ac:dyDescent="0.25">
      <c r="A16" s="419" t="s">
        <v>605</v>
      </c>
      <c r="B16" s="281">
        <v>932</v>
      </c>
      <c r="C16" s="210">
        <v>229.8</v>
      </c>
      <c r="D16" s="281">
        <v>9193</v>
      </c>
      <c r="E16" s="210">
        <v>620.1</v>
      </c>
      <c r="F16" s="281">
        <v>1054</v>
      </c>
      <c r="G16" s="210">
        <v>18.899999999999999</v>
      </c>
      <c r="H16" s="281">
        <v>761358</v>
      </c>
      <c r="I16" s="210">
        <v>1320.9</v>
      </c>
    </row>
    <row r="17" spans="1:9" x14ac:dyDescent="0.25">
      <c r="A17" s="419"/>
      <c r="B17" s="281"/>
      <c r="C17" s="210"/>
      <c r="D17" s="281"/>
      <c r="E17" s="210"/>
      <c r="F17" s="281"/>
      <c r="G17" s="210"/>
      <c r="H17" s="281"/>
      <c r="I17" s="210"/>
    </row>
    <row r="18" spans="1:9" x14ac:dyDescent="0.25">
      <c r="A18" s="216">
        <v>2018</v>
      </c>
      <c r="B18" s="281"/>
      <c r="C18" s="210"/>
      <c r="D18" s="281"/>
      <c r="E18" s="210"/>
      <c r="F18" s="281"/>
      <c r="G18" s="210"/>
      <c r="H18" s="281"/>
      <c r="I18" s="210"/>
    </row>
    <row r="19" spans="1:9" x14ac:dyDescent="0.25">
      <c r="A19" s="419" t="s">
        <v>606</v>
      </c>
      <c r="B19" s="281">
        <v>780</v>
      </c>
      <c r="C19" s="210">
        <v>182.6</v>
      </c>
      <c r="D19" s="281">
        <v>7873</v>
      </c>
      <c r="E19" s="210">
        <v>500.8</v>
      </c>
      <c r="F19" s="281">
        <v>768</v>
      </c>
      <c r="G19" s="210">
        <v>13.7</v>
      </c>
      <c r="H19" s="281">
        <v>899185</v>
      </c>
      <c r="I19" s="210">
        <v>1627.1</v>
      </c>
    </row>
    <row r="20" spans="1:9" x14ac:dyDescent="0.25">
      <c r="A20" s="419" t="s">
        <v>388</v>
      </c>
      <c r="B20" s="281">
        <v>671</v>
      </c>
      <c r="C20" s="210">
        <v>139.9</v>
      </c>
      <c r="D20" s="281">
        <v>5290</v>
      </c>
      <c r="E20" s="210">
        <v>407.5</v>
      </c>
      <c r="F20" s="281">
        <v>306</v>
      </c>
      <c r="G20" s="210">
        <v>4.7</v>
      </c>
      <c r="H20" s="281">
        <v>850994</v>
      </c>
      <c r="I20" s="210">
        <v>1458.3</v>
      </c>
    </row>
    <row r="21" spans="1:9" x14ac:dyDescent="0.25">
      <c r="A21" s="419" t="s">
        <v>378</v>
      </c>
      <c r="B21" s="281">
        <v>682</v>
      </c>
      <c r="C21" s="210">
        <v>144.5</v>
      </c>
      <c r="D21" s="281">
        <v>5144</v>
      </c>
      <c r="E21" s="210">
        <v>408.6</v>
      </c>
      <c r="F21" s="281">
        <v>595</v>
      </c>
      <c r="G21" s="210">
        <v>10.4</v>
      </c>
      <c r="H21" s="281">
        <v>917566</v>
      </c>
      <c r="I21" s="210">
        <v>1614.3</v>
      </c>
    </row>
    <row r="22" spans="1:9" x14ac:dyDescent="0.25">
      <c r="A22" s="419" t="s">
        <v>597</v>
      </c>
      <c r="B22" s="283" t="s">
        <v>992</v>
      </c>
      <c r="C22" s="400" t="s">
        <v>993</v>
      </c>
      <c r="D22" s="283">
        <v>6713</v>
      </c>
      <c r="E22" s="400" t="s">
        <v>994</v>
      </c>
      <c r="F22" s="283">
        <v>1463</v>
      </c>
      <c r="G22" s="400" t="s">
        <v>995</v>
      </c>
      <c r="H22" s="283">
        <v>1066427</v>
      </c>
      <c r="I22" s="400">
        <v>1749.1</v>
      </c>
    </row>
    <row r="23" spans="1:9" x14ac:dyDescent="0.25">
      <c r="A23" s="419" t="s">
        <v>380</v>
      </c>
      <c r="B23" s="283">
        <v>890</v>
      </c>
      <c r="C23" s="400">
        <v>195.6</v>
      </c>
      <c r="D23" s="283">
        <v>5875</v>
      </c>
      <c r="E23" s="400">
        <v>423.2</v>
      </c>
      <c r="F23" s="283">
        <v>669</v>
      </c>
      <c r="G23" s="400">
        <v>12</v>
      </c>
      <c r="H23" s="283">
        <v>1080674</v>
      </c>
      <c r="I23" s="400">
        <v>1794.3</v>
      </c>
    </row>
    <row r="24" spans="1:9" x14ac:dyDescent="0.25">
      <c r="A24" s="419" t="s">
        <v>381</v>
      </c>
      <c r="B24" s="283">
        <v>742</v>
      </c>
      <c r="C24" s="400">
        <v>163.1</v>
      </c>
      <c r="D24" s="283">
        <v>5472</v>
      </c>
      <c r="E24" s="400">
        <v>342.9</v>
      </c>
      <c r="F24" s="283">
        <v>646</v>
      </c>
      <c r="G24" s="400">
        <v>10.6</v>
      </c>
      <c r="H24" s="283">
        <v>1033061</v>
      </c>
      <c r="I24" s="400">
        <v>1593.3</v>
      </c>
    </row>
    <row r="25" spans="1:9" x14ac:dyDescent="0.25">
      <c r="A25" s="419" t="s">
        <v>649</v>
      </c>
      <c r="B25" s="283">
        <v>773</v>
      </c>
      <c r="C25" s="400">
        <v>171.5</v>
      </c>
      <c r="D25" s="283">
        <v>6838</v>
      </c>
      <c r="E25" s="400">
        <v>484.7</v>
      </c>
      <c r="F25" s="283">
        <v>732</v>
      </c>
      <c r="G25" s="400">
        <v>12.5</v>
      </c>
      <c r="H25" s="283">
        <v>1053376</v>
      </c>
      <c r="I25" s="400">
        <v>1733.7</v>
      </c>
    </row>
    <row r="26" spans="1:9" x14ac:dyDescent="0.25">
      <c r="A26" s="419" t="s">
        <v>383</v>
      </c>
      <c r="B26" s="283">
        <v>766</v>
      </c>
      <c r="C26" s="400">
        <v>157</v>
      </c>
      <c r="D26" s="283">
        <v>6718</v>
      </c>
      <c r="E26" s="400">
        <v>483.3</v>
      </c>
      <c r="F26" s="283">
        <v>910</v>
      </c>
      <c r="G26" s="400">
        <v>16.100000000000001</v>
      </c>
      <c r="H26" s="283">
        <v>1017562</v>
      </c>
      <c r="I26" s="400">
        <v>1681.2</v>
      </c>
    </row>
    <row r="27" spans="1:9" x14ac:dyDescent="0.25">
      <c r="A27" s="419" t="s">
        <v>384</v>
      </c>
      <c r="B27" s="283">
        <v>660</v>
      </c>
      <c r="C27" s="400">
        <v>146.6</v>
      </c>
      <c r="D27" s="283">
        <v>6483</v>
      </c>
      <c r="E27" s="400">
        <v>481.9</v>
      </c>
      <c r="F27" s="283">
        <v>670</v>
      </c>
      <c r="G27" s="400">
        <v>12.1</v>
      </c>
      <c r="H27" s="283">
        <v>887872</v>
      </c>
      <c r="I27" s="400">
        <v>1438</v>
      </c>
    </row>
    <row r="28" spans="1:9" x14ac:dyDescent="0.25">
      <c r="A28" s="419" t="s">
        <v>1102</v>
      </c>
      <c r="B28" s="283">
        <v>689</v>
      </c>
      <c r="C28" s="400">
        <v>150.80000000000001</v>
      </c>
      <c r="D28" s="283">
        <v>6405</v>
      </c>
      <c r="E28" s="400">
        <v>476.5</v>
      </c>
      <c r="F28" s="283">
        <v>606</v>
      </c>
      <c r="G28" s="400">
        <v>10.8</v>
      </c>
      <c r="H28" s="283">
        <v>945832</v>
      </c>
      <c r="I28" s="400">
        <v>1569.6</v>
      </c>
    </row>
    <row r="29" spans="1:9" x14ac:dyDescent="0.25">
      <c r="A29" s="419" t="s">
        <v>1208</v>
      </c>
      <c r="B29" s="283">
        <v>847</v>
      </c>
      <c r="C29" s="400">
        <v>192.7</v>
      </c>
      <c r="D29" s="283">
        <v>8383</v>
      </c>
      <c r="E29" s="400">
        <v>636.20000000000005</v>
      </c>
      <c r="F29" s="283">
        <v>544</v>
      </c>
      <c r="G29" s="400">
        <v>10.1</v>
      </c>
      <c r="H29" s="283">
        <v>809013</v>
      </c>
      <c r="I29" s="400">
        <v>1403.9</v>
      </c>
    </row>
    <row r="30" spans="1:9" ht="25.5" x14ac:dyDescent="0.25">
      <c r="A30" s="233" t="s">
        <v>680</v>
      </c>
      <c r="B30" s="233"/>
      <c r="C30" s="233"/>
      <c r="D30" s="233"/>
      <c r="E30" s="233"/>
      <c r="F30" s="233"/>
      <c r="G30" s="233"/>
      <c r="H30" s="233"/>
      <c r="I30" s="233"/>
    </row>
    <row r="31" spans="1:9" x14ac:dyDescent="0.25">
      <c r="A31" s="216">
        <v>2013</v>
      </c>
      <c r="B31" s="213">
        <v>75.568522840946983</v>
      </c>
      <c r="C31" s="213">
        <v>78.767387944358575</v>
      </c>
      <c r="D31" s="213">
        <v>81.731996083202276</v>
      </c>
      <c r="E31" s="213">
        <v>76.137544151257018</v>
      </c>
      <c r="F31" s="213">
        <v>97.983943985030479</v>
      </c>
      <c r="G31" s="213">
        <v>98.913043478260875</v>
      </c>
      <c r="H31" s="213">
        <v>97.859251027162784</v>
      </c>
      <c r="I31" s="213">
        <v>101.52297826861418</v>
      </c>
    </row>
    <row r="32" spans="1:9" x14ac:dyDescent="0.25">
      <c r="A32" s="216">
        <v>2014</v>
      </c>
      <c r="B32" s="213">
        <v>68</v>
      </c>
      <c r="C32" s="213">
        <v>74.3</v>
      </c>
      <c r="D32" s="213">
        <v>93.2</v>
      </c>
      <c r="E32" s="213">
        <v>98.4</v>
      </c>
      <c r="F32" s="213">
        <v>92.5</v>
      </c>
      <c r="G32" s="213">
        <v>90.5</v>
      </c>
      <c r="H32" s="213">
        <v>91.8</v>
      </c>
      <c r="I32" s="213">
        <v>99.1</v>
      </c>
    </row>
    <row r="33" spans="1:12" x14ac:dyDescent="0.25">
      <c r="A33" s="216">
        <v>2015</v>
      </c>
      <c r="B33" s="212">
        <v>81.099999999999994</v>
      </c>
      <c r="C33" s="213">
        <v>87.2</v>
      </c>
      <c r="D33" s="212">
        <v>93</v>
      </c>
      <c r="E33" s="213">
        <v>93.2</v>
      </c>
      <c r="F33" s="212">
        <v>81.400000000000006</v>
      </c>
      <c r="G33" s="213">
        <v>79.3</v>
      </c>
      <c r="H33" s="212">
        <v>106.8</v>
      </c>
      <c r="I33" s="213">
        <v>100.8</v>
      </c>
    </row>
    <row r="34" spans="1:12" x14ac:dyDescent="0.25">
      <c r="A34" s="216">
        <v>2016</v>
      </c>
      <c r="B34" s="212">
        <v>96.6</v>
      </c>
      <c r="C34" s="213">
        <v>106.9</v>
      </c>
      <c r="D34" s="212">
        <v>98</v>
      </c>
      <c r="E34" s="213">
        <v>97.4</v>
      </c>
      <c r="F34" s="212">
        <v>75.2</v>
      </c>
      <c r="G34" s="213">
        <v>80.099999999999994</v>
      </c>
      <c r="H34" s="212">
        <v>134.19999999999999</v>
      </c>
      <c r="I34" s="213">
        <v>131.9</v>
      </c>
    </row>
    <row r="35" spans="1:12" x14ac:dyDescent="0.25">
      <c r="A35" s="216">
        <v>2017</v>
      </c>
      <c r="B35" s="210">
        <v>84.4</v>
      </c>
      <c r="C35" s="210">
        <v>86.4</v>
      </c>
      <c r="D35" s="210">
        <v>103.3</v>
      </c>
      <c r="E35" s="210">
        <v>103.8</v>
      </c>
      <c r="F35" s="210">
        <v>92.4</v>
      </c>
      <c r="G35" s="210">
        <v>95.2</v>
      </c>
      <c r="H35" s="210">
        <v>108.3</v>
      </c>
      <c r="I35" s="210">
        <v>113.5</v>
      </c>
    </row>
    <row r="36" spans="1:12" x14ac:dyDescent="0.25">
      <c r="A36" s="216"/>
      <c r="B36" s="282"/>
      <c r="C36" s="234"/>
      <c r="D36" s="234"/>
      <c r="E36" s="234"/>
      <c r="F36" s="234"/>
      <c r="G36" s="234"/>
      <c r="H36" s="234"/>
      <c r="I36" s="234"/>
    </row>
    <row r="37" spans="1:12" x14ac:dyDescent="0.25">
      <c r="A37" s="216">
        <v>2017</v>
      </c>
      <c r="B37" s="234"/>
      <c r="C37" s="235"/>
      <c r="D37" s="234"/>
      <c r="E37" s="234"/>
      <c r="F37" s="234"/>
      <c r="G37" s="234"/>
      <c r="H37" s="234"/>
      <c r="I37" s="234"/>
    </row>
    <row r="38" spans="1:12" x14ac:dyDescent="0.25">
      <c r="A38" s="419" t="s">
        <v>386</v>
      </c>
      <c r="B38" s="473">
        <v>104.73988439306359</v>
      </c>
      <c r="C38" s="473">
        <v>101.63857677902622</v>
      </c>
      <c r="D38" s="473">
        <v>102.66292922214436</v>
      </c>
      <c r="E38" s="473">
        <v>104.51685755767059</v>
      </c>
      <c r="F38" s="473">
        <v>102.56849315068493</v>
      </c>
      <c r="G38" s="473">
        <v>119.28429423459244</v>
      </c>
      <c r="H38" s="473">
        <v>89.242046630636395</v>
      </c>
      <c r="I38" s="473">
        <v>93.566653022240416</v>
      </c>
    </row>
    <row r="39" spans="1:12" x14ac:dyDescent="0.25">
      <c r="A39" s="419" t="s">
        <v>605</v>
      </c>
      <c r="B39" s="388">
        <v>95.6</v>
      </c>
      <c r="C39" s="388">
        <v>116.4</v>
      </c>
      <c r="D39" s="388">
        <v>100</v>
      </c>
      <c r="E39" s="388">
        <v>98.9</v>
      </c>
      <c r="F39" s="388">
        <v>111.2</v>
      </c>
      <c r="G39" s="388">
        <v>116</v>
      </c>
      <c r="H39" s="388">
        <v>81</v>
      </c>
      <c r="I39" s="388">
        <v>87.8</v>
      </c>
    </row>
    <row r="40" spans="1:12" x14ac:dyDescent="0.25">
      <c r="A40" s="298"/>
      <c r="B40" s="298"/>
      <c r="C40" s="298"/>
      <c r="D40" s="298"/>
      <c r="E40" s="298"/>
      <c r="F40" s="298"/>
      <c r="G40" s="298"/>
      <c r="H40" s="298"/>
      <c r="I40" s="298"/>
    </row>
    <row r="41" spans="1:12" x14ac:dyDescent="0.25">
      <c r="A41" s="216">
        <v>2018</v>
      </c>
      <c r="B41" s="234"/>
      <c r="C41" s="235"/>
      <c r="D41" s="234"/>
      <c r="E41" s="234"/>
      <c r="F41" s="234"/>
      <c r="G41" s="234"/>
      <c r="H41" s="234"/>
      <c r="I41" s="234"/>
    </row>
    <row r="42" spans="1:12" x14ac:dyDescent="0.25">
      <c r="A42" s="419" t="s">
        <v>606</v>
      </c>
      <c r="B42" s="235">
        <v>98.7</v>
      </c>
      <c r="C42" s="235">
        <v>102.5</v>
      </c>
      <c r="D42" s="235">
        <v>70.900000000000006</v>
      </c>
      <c r="E42" s="235">
        <v>71.900000000000006</v>
      </c>
      <c r="F42" s="235">
        <v>82.2</v>
      </c>
      <c r="G42" s="235">
        <v>84</v>
      </c>
      <c r="H42" s="235">
        <v>108.5</v>
      </c>
      <c r="I42" s="235">
        <v>122.4</v>
      </c>
    </row>
    <row r="43" spans="1:12" x14ac:dyDescent="0.25">
      <c r="A43" s="419" t="s">
        <v>388</v>
      </c>
      <c r="B43" s="235">
        <v>108.4</v>
      </c>
      <c r="C43" s="235">
        <v>95.5</v>
      </c>
      <c r="D43" s="235">
        <v>104.5</v>
      </c>
      <c r="E43" s="235">
        <v>109.5</v>
      </c>
      <c r="F43" s="235">
        <v>100</v>
      </c>
      <c r="G43" s="235">
        <v>88.7</v>
      </c>
      <c r="H43" s="235">
        <v>111.2</v>
      </c>
      <c r="I43" s="235">
        <v>118.6</v>
      </c>
    </row>
    <row r="44" spans="1:12" s="298" customFormat="1" x14ac:dyDescent="0.25">
      <c r="A44" s="419" t="s">
        <v>378</v>
      </c>
      <c r="B44" s="235">
        <v>89.9</v>
      </c>
      <c r="C44" s="235">
        <v>81</v>
      </c>
      <c r="D44" s="235">
        <v>65.900000000000006</v>
      </c>
      <c r="E44" s="235">
        <v>68.400000000000006</v>
      </c>
      <c r="F44" s="235">
        <v>116.4</v>
      </c>
      <c r="G44" s="235">
        <v>122.4</v>
      </c>
      <c r="H44" s="235">
        <v>102.5</v>
      </c>
      <c r="I44" s="235">
        <v>112</v>
      </c>
    </row>
    <row r="45" spans="1:12" s="298" customFormat="1" x14ac:dyDescent="0.25">
      <c r="A45" s="419" t="s">
        <v>597</v>
      </c>
      <c r="B45" s="283">
        <v>80.2</v>
      </c>
      <c r="C45" s="283">
        <v>74.3</v>
      </c>
      <c r="D45" s="283">
        <v>74.2</v>
      </c>
      <c r="E45" s="283">
        <v>78.3</v>
      </c>
      <c r="F45" s="283">
        <v>166.3</v>
      </c>
      <c r="G45" s="283">
        <v>150.69999999999999</v>
      </c>
      <c r="H45" s="283">
        <v>119.6</v>
      </c>
      <c r="I45" s="283">
        <v>115.2</v>
      </c>
    </row>
    <row r="46" spans="1:12" s="298" customFormat="1" x14ac:dyDescent="0.25">
      <c r="A46" s="419" t="s">
        <v>380</v>
      </c>
      <c r="B46" s="283">
        <v>101.3</v>
      </c>
      <c r="C46" s="400">
        <v>94</v>
      </c>
      <c r="D46" s="283">
        <v>82.1</v>
      </c>
      <c r="E46" s="283">
        <v>85.4</v>
      </c>
      <c r="F46" s="283">
        <v>112.4</v>
      </c>
      <c r="G46" s="283">
        <v>114.3</v>
      </c>
      <c r="H46" s="283">
        <v>115.1</v>
      </c>
      <c r="I46" s="400">
        <v>111</v>
      </c>
      <c r="J46" s="388"/>
      <c r="K46" s="388"/>
      <c r="L46" s="388"/>
    </row>
    <row r="47" spans="1:12" s="298" customFormat="1" x14ac:dyDescent="0.25">
      <c r="A47" s="419" t="s">
        <v>381</v>
      </c>
      <c r="B47" s="283">
        <v>81.3</v>
      </c>
      <c r="C47" s="400">
        <v>71</v>
      </c>
      <c r="D47" s="283">
        <v>77.3</v>
      </c>
      <c r="E47" s="283">
        <v>66</v>
      </c>
      <c r="F47" s="283">
        <v>101.1</v>
      </c>
      <c r="G47" s="283">
        <v>95.5</v>
      </c>
      <c r="H47" s="283">
        <v>110.6</v>
      </c>
      <c r="I47" s="400">
        <v>101.1</v>
      </c>
      <c r="J47" s="388"/>
      <c r="K47" s="388"/>
      <c r="L47" s="388"/>
    </row>
    <row r="48" spans="1:12" s="298" customFormat="1" x14ac:dyDescent="0.25">
      <c r="A48" s="419" t="s">
        <v>649</v>
      </c>
      <c r="B48" s="400">
        <v>79.599999999999994</v>
      </c>
      <c r="C48" s="400">
        <v>69.5</v>
      </c>
      <c r="D48" s="400">
        <v>91.1</v>
      </c>
      <c r="E48" s="400">
        <v>87</v>
      </c>
      <c r="F48" s="400">
        <v>84.6</v>
      </c>
      <c r="G48" s="400">
        <v>85.6</v>
      </c>
      <c r="H48" s="400">
        <v>121.4</v>
      </c>
      <c r="I48" s="400">
        <v>126.5</v>
      </c>
    </row>
    <row r="49" spans="1:15" x14ac:dyDescent="0.25">
      <c r="A49" s="419" t="s">
        <v>383</v>
      </c>
      <c r="B49" s="400">
        <v>91.846522781774581</v>
      </c>
      <c r="C49" s="400">
        <v>85.140997830802604</v>
      </c>
      <c r="D49" s="400">
        <v>87.92042926318544</v>
      </c>
      <c r="E49" s="400">
        <v>89.433752775721686</v>
      </c>
      <c r="F49" s="400">
        <v>108.59188544152745</v>
      </c>
      <c r="G49" s="400">
        <v>112.5874125874126</v>
      </c>
      <c r="H49" s="400">
        <v>106.45390434483315</v>
      </c>
      <c r="I49" s="400">
        <v>109.6101186595384</v>
      </c>
      <c r="J49" s="473"/>
      <c r="K49" s="298"/>
      <c r="L49" s="298"/>
      <c r="M49" s="298"/>
      <c r="N49" s="298"/>
      <c r="O49" s="298"/>
    </row>
    <row r="50" spans="1:15" s="298" customFormat="1" x14ac:dyDescent="0.25">
      <c r="A50" s="419" t="s">
        <v>384</v>
      </c>
      <c r="B50" s="400">
        <v>75.862068965517238</v>
      </c>
      <c r="C50" s="400">
        <v>71.897989210397256</v>
      </c>
      <c r="D50" s="400">
        <v>82.585987261146499</v>
      </c>
      <c r="E50" s="400">
        <v>85.946138755127507</v>
      </c>
      <c r="F50" s="400">
        <v>93.444909344490938</v>
      </c>
      <c r="G50" s="400">
        <v>93.798449612403104</v>
      </c>
      <c r="H50" s="400">
        <v>114.21499956905923</v>
      </c>
      <c r="I50" s="400">
        <v>111.59397796057738</v>
      </c>
    </row>
    <row r="51" spans="1:15" s="298" customFormat="1" x14ac:dyDescent="0.25">
      <c r="A51" s="419" t="s">
        <v>1102</v>
      </c>
      <c r="B51" s="400">
        <v>93.487109905020347</v>
      </c>
      <c r="C51" s="400">
        <v>84.481792717086847</v>
      </c>
      <c r="D51" s="400">
        <v>92.531060387171337</v>
      </c>
      <c r="E51" s="400">
        <v>101.9469405220368</v>
      </c>
      <c r="F51" s="400">
        <v>109.38628158844766</v>
      </c>
      <c r="G51" s="400">
        <v>102.85714285714286</v>
      </c>
      <c r="H51" s="400">
        <v>111.86949867412281</v>
      </c>
      <c r="I51" s="400">
        <v>107.33041575492341</v>
      </c>
    </row>
    <row r="52" spans="1:15" x14ac:dyDescent="0.25">
      <c r="A52" s="553" t="s">
        <v>386</v>
      </c>
      <c r="B52" s="626">
        <v>91.765980498374859</v>
      </c>
      <c r="C52" s="626">
        <v>87.155133423790147</v>
      </c>
      <c r="D52" s="626">
        <v>94.980738726489918</v>
      </c>
      <c r="E52" s="626">
        <v>97.846816364195632</v>
      </c>
      <c r="F52" s="626">
        <v>90.818030050083479</v>
      </c>
      <c r="G52" s="626">
        <v>84.166666666666671</v>
      </c>
      <c r="H52" s="626">
        <v>102.03460544520553</v>
      </c>
      <c r="I52" s="626">
        <v>102.33253152562139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0" workbookViewId="0">
      <selection activeCell="A14" sqref="A14:K50"/>
    </sheetView>
  </sheetViews>
  <sheetFormatPr defaultRowHeight="15" x14ac:dyDescent="0.25"/>
  <cols>
    <col min="1" max="1" width="9.140625" style="93"/>
    <col min="2" max="2" width="10" style="93" customWidth="1"/>
    <col min="3" max="3" width="12.85546875" style="93" customWidth="1"/>
    <col min="4" max="6" width="9.140625" style="93"/>
    <col min="7" max="8" width="11.42578125" style="93" customWidth="1"/>
    <col min="9" max="9" width="14" style="93" customWidth="1"/>
    <col min="10" max="10" width="9.140625" style="93"/>
    <col min="11" max="11" width="11.42578125" style="93" customWidth="1"/>
    <col min="12" max="12" width="9.140625" style="93"/>
    <col min="13" max="13" width="9.140625" style="93" customWidth="1"/>
    <col min="14" max="16384" width="9.140625" style="93"/>
  </cols>
  <sheetData>
    <row r="1" spans="1:11" x14ac:dyDescent="0.25">
      <c r="A1" s="474" t="s">
        <v>198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</row>
    <row r="2" spans="1:11" x14ac:dyDescent="0.25">
      <c r="A2" s="476" t="s">
        <v>199</v>
      </c>
      <c r="B2" s="477"/>
      <c r="C2" s="477"/>
      <c r="D2" s="477"/>
      <c r="E2" s="475"/>
      <c r="F2" s="475"/>
      <c r="G2" s="475"/>
      <c r="H2" s="475"/>
      <c r="I2" s="475"/>
      <c r="J2" s="475"/>
      <c r="K2" s="475"/>
    </row>
    <row r="3" spans="1:11" x14ac:dyDescent="0.25">
      <c r="A3" s="478"/>
      <c r="B3" s="478"/>
      <c r="C3" s="478"/>
      <c r="D3" s="478"/>
      <c r="E3" s="477"/>
      <c r="F3" s="477"/>
      <c r="G3" s="477"/>
      <c r="H3" s="475"/>
      <c r="I3" s="475"/>
      <c r="J3" s="475"/>
      <c r="K3" s="479" t="s">
        <v>200</v>
      </c>
    </row>
    <row r="4" spans="1:11" ht="25.5" x14ac:dyDescent="0.25">
      <c r="A4" s="868"/>
      <c r="B4" s="862" t="s">
        <v>128</v>
      </c>
      <c r="C4" s="480" t="s">
        <v>201</v>
      </c>
      <c r="D4" s="862" t="s">
        <v>202</v>
      </c>
      <c r="E4" s="862" t="s">
        <v>203</v>
      </c>
      <c r="F4" s="862" t="s">
        <v>204</v>
      </c>
      <c r="G4" s="862" t="s">
        <v>205</v>
      </c>
      <c r="H4" s="862" t="s">
        <v>206</v>
      </c>
      <c r="I4" s="862" t="s">
        <v>207</v>
      </c>
      <c r="J4" s="862" t="s">
        <v>208</v>
      </c>
      <c r="K4" s="865" t="s">
        <v>209</v>
      </c>
    </row>
    <row r="5" spans="1:11" x14ac:dyDescent="0.25">
      <c r="A5" s="869"/>
      <c r="B5" s="863"/>
      <c r="C5" s="481" t="s">
        <v>210</v>
      </c>
      <c r="D5" s="863"/>
      <c r="E5" s="863"/>
      <c r="F5" s="863"/>
      <c r="G5" s="863"/>
      <c r="H5" s="863"/>
      <c r="I5" s="863"/>
      <c r="J5" s="863"/>
      <c r="K5" s="866"/>
    </row>
    <row r="6" spans="1:11" ht="25.5" x14ac:dyDescent="0.25">
      <c r="A6" s="870"/>
      <c r="B6" s="864"/>
      <c r="C6" s="482" t="s">
        <v>211</v>
      </c>
      <c r="D6" s="864"/>
      <c r="E6" s="864"/>
      <c r="F6" s="864"/>
      <c r="G6" s="864"/>
      <c r="H6" s="864"/>
      <c r="I6" s="864"/>
      <c r="J6" s="864"/>
      <c r="K6" s="867"/>
    </row>
    <row r="7" spans="1:11" x14ac:dyDescent="0.25">
      <c r="A7" s="217">
        <v>2013</v>
      </c>
      <c r="B7" s="218">
        <v>18680122</v>
      </c>
      <c r="C7" s="218">
        <v>444021</v>
      </c>
      <c r="D7" s="218">
        <v>9131052</v>
      </c>
      <c r="E7" s="218">
        <v>4116341</v>
      </c>
      <c r="F7" s="218">
        <v>150972</v>
      </c>
      <c r="G7" s="218">
        <v>199588</v>
      </c>
      <c r="H7" s="218">
        <v>1463880</v>
      </c>
      <c r="I7" s="218">
        <v>2054332</v>
      </c>
      <c r="J7" s="218">
        <v>488458</v>
      </c>
      <c r="K7" s="218">
        <v>631478</v>
      </c>
    </row>
    <row r="8" spans="1:11" x14ac:dyDescent="0.25">
      <c r="A8" s="217">
        <v>2014</v>
      </c>
      <c r="B8" s="218">
        <v>16973710</v>
      </c>
      <c r="C8" s="218">
        <v>316084</v>
      </c>
      <c r="D8" s="218">
        <v>7429921</v>
      </c>
      <c r="E8" s="218">
        <v>3527113</v>
      </c>
      <c r="F8" s="218">
        <v>166006</v>
      </c>
      <c r="G8" s="218">
        <v>193512</v>
      </c>
      <c r="H8" s="218">
        <v>1516972</v>
      </c>
      <c r="I8" s="218">
        <v>2049933</v>
      </c>
      <c r="J8" s="218">
        <v>531668</v>
      </c>
      <c r="K8" s="218">
        <v>1242501</v>
      </c>
    </row>
    <row r="9" spans="1:11" x14ac:dyDescent="0.25">
      <c r="A9" s="217">
        <v>2015</v>
      </c>
      <c r="B9" s="218">
        <v>17645024</v>
      </c>
      <c r="C9" s="218">
        <v>274428</v>
      </c>
      <c r="D9" s="218">
        <v>7105614</v>
      </c>
      <c r="E9" s="218">
        <v>3803735</v>
      </c>
      <c r="F9" s="218">
        <v>180483</v>
      </c>
      <c r="G9" s="218">
        <v>186632</v>
      </c>
      <c r="H9" s="218">
        <v>1450084</v>
      </c>
      <c r="I9" s="218">
        <v>2145023</v>
      </c>
      <c r="J9" s="218">
        <v>588816</v>
      </c>
      <c r="K9" s="218">
        <v>1910209</v>
      </c>
    </row>
    <row r="10" spans="1:11" x14ac:dyDescent="0.25">
      <c r="A10" s="217">
        <v>2016</v>
      </c>
      <c r="B10" s="218">
        <v>18026006</v>
      </c>
      <c r="C10" s="218">
        <v>236435</v>
      </c>
      <c r="D10" s="218">
        <v>6392732</v>
      </c>
      <c r="E10" s="218">
        <v>3376660</v>
      </c>
      <c r="F10" s="218">
        <v>191319</v>
      </c>
      <c r="G10" s="218">
        <v>267962</v>
      </c>
      <c r="H10" s="218">
        <v>1700554</v>
      </c>
      <c r="I10" s="218">
        <v>2079384</v>
      </c>
      <c r="J10" s="218">
        <v>645576</v>
      </c>
      <c r="K10" s="218">
        <v>3135384</v>
      </c>
    </row>
    <row r="11" spans="1:11" x14ac:dyDescent="0.25">
      <c r="A11" s="217">
        <v>2017</v>
      </c>
      <c r="B11" s="218">
        <v>19009834</v>
      </c>
      <c r="C11" s="218">
        <v>287682</v>
      </c>
      <c r="D11" s="218">
        <v>6272860</v>
      </c>
      <c r="E11" s="218">
        <v>3660623</v>
      </c>
      <c r="F11" s="218">
        <v>205850</v>
      </c>
      <c r="G11" s="218">
        <v>229808</v>
      </c>
      <c r="H11" s="218">
        <v>1701305</v>
      </c>
      <c r="I11" s="218">
        <v>2149819</v>
      </c>
      <c r="J11" s="218">
        <v>635252</v>
      </c>
      <c r="K11" s="218">
        <v>3866635</v>
      </c>
    </row>
    <row r="12" spans="1:11" x14ac:dyDescent="0.25">
      <c r="A12" s="303"/>
      <c r="B12" s="483"/>
      <c r="C12" s="483"/>
      <c r="D12" s="483"/>
      <c r="E12" s="483"/>
      <c r="F12" s="483"/>
      <c r="G12" s="483"/>
      <c r="H12" s="483"/>
      <c r="I12" s="483"/>
      <c r="J12" s="483"/>
      <c r="K12" s="483"/>
    </row>
    <row r="13" spans="1:11" x14ac:dyDescent="0.25">
      <c r="A13" s="376">
        <v>2017</v>
      </c>
      <c r="B13" s="563"/>
      <c r="C13" s="563"/>
      <c r="D13" s="563"/>
      <c r="E13" s="563"/>
      <c r="F13" s="563"/>
      <c r="G13" s="563"/>
      <c r="H13" s="563"/>
      <c r="I13" s="563"/>
      <c r="J13" s="563"/>
      <c r="K13" s="563"/>
    </row>
    <row r="14" spans="1:11" x14ac:dyDescent="0.25">
      <c r="A14" s="302" t="s">
        <v>386</v>
      </c>
      <c r="B14" s="563">
        <v>1553392</v>
      </c>
      <c r="C14" s="563">
        <v>26363</v>
      </c>
      <c r="D14" s="563">
        <v>493950</v>
      </c>
      <c r="E14" s="563">
        <v>306369</v>
      </c>
      <c r="F14" s="563">
        <v>21801</v>
      </c>
      <c r="G14" s="563">
        <v>27940</v>
      </c>
      <c r="H14" s="563">
        <v>159863</v>
      </c>
      <c r="I14" s="563">
        <v>181261</v>
      </c>
      <c r="J14" s="563">
        <v>57736</v>
      </c>
      <c r="K14" s="563">
        <v>278109</v>
      </c>
    </row>
    <row r="15" spans="1:11" x14ac:dyDescent="0.25">
      <c r="A15" s="302" t="s">
        <v>387</v>
      </c>
      <c r="B15" s="563">
        <v>1642344</v>
      </c>
      <c r="C15" s="563">
        <v>28132</v>
      </c>
      <c r="D15" s="563">
        <v>406174</v>
      </c>
      <c r="E15" s="563">
        <v>347685</v>
      </c>
      <c r="F15" s="563">
        <v>19913</v>
      </c>
      <c r="G15" s="563">
        <v>28889</v>
      </c>
      <c r="H15" s="563">
        <v>132396</v>
      </c>
      <c r="I15" s="563">
        <v>184630</v>
      </c>
      <c r="J15" s="563">
        <v>59025</v>
      </c>
      <c r="K15" s="563">
        <v>435500</v>
      </c>
    </row>
    <row r="16" spans="1:11" x14ac:dyDescent="0.25">
      <c r="A16" s="376">
        <v>2018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</row>
    <row r="17" spans="1:11" x14ac:dyDescent="0.25">
      <c r="A17" s="302" t="s">
        <v>372</v>
      </c>
      <c r="B17" s="563">
        <v>1335439</v>
      </c>
      <c r="C17" s="563">
        <v>27446</v>
      </c>
      <c r="D17" s="563">
        <v>327799</v>
      </c>
      <c r="E17" s="563">
        <v>267424</v>
      </c>
      <c r="F17" s="563">
        <v>16028</v>
      </c>
      <c r="G17" s="563">
        <v>31433</v>
      </c>
      <c r="H17" s="563">
        <v>136726</v>
      </c>
      <c r="I17" s="563">
        <v>182338</v>
      </c>
      <c r="J17" s="563">
        <v>57489</v>
      </c>
      <c r="K17" s="563">
        <v>288756</v>
      </c>
    </row>
    <row r="18" spans="1:11" x14ac:dyDescent="0.25">
      <c r="A18" s="302" t="s">
        <v>388</v>
      </c>
      <c r="B18" s="563">
        <v>1056058</v>
      </c>
      <c r="C18" s="563">
        <v>22437</v>
      </c>
      <c r="D18" s="563">
        <v>261924</v>
      </c>
      <c r="E18" s="563">
        <v>216125</v>
      </c>
      <c r="F18" s="563">
        <v>11110</v>
      </c>
      <c r="G18" s="563">
        <v>25385</v>
      </c>
      <c r="H18" s="563">
        <v>104408</v>
      </c>
      <c r="I18" s="563">
        <v>156609</v>
      </c>
      <c r="J18" s="563">
        <v>44092</v>
      </c>
      <c r="K18" s="563">
        <v>213970</v>
      </c>
    </row>
    <row r="19" spans="1:11" x14ac:dyDescent="0.25">
      <c r="A19" s="302" t="s">
        <v>378</v>
      </c>
      <c r="B19" s="563">
        <v>1211926</v>
      </c>
      <c r="C19" s="563">
        <v>26971</v>
      </c>
      <c r="D19" s="563">
        <v>300732</v>
      </c>
      <c r="E19" s="563">
        <v>246203</v>
      </c>
      <c r="F19" s="563">
        <v>10427</v>
      </c>
      <c r="G19" s="563">
        <v>26425</v>
      </c>
      <c r="H19" s="563">
        <v>118993</v>
      </c>
      <c r="I19" s="563">
        <v>174344</v>
      </c>
      <c r="J19" s="563">
        <v>47495</v>
      </c>
      <c r="K19" s="563">
        <v>260337</v>
      </c>
    </row>
    <row r="20" spans="1:11" x14ac:dyDescent="0.25">
      <c r="A20" s="302" t="s">
        <v>991</v>
      </c>
      <c r="B20" s="563">
        <v>1310257</v>
      </c>
      <c r="C20" s="563">
        <v>26150</v>
      </c>
      <c r="D20" s="563">
        <v>358709</v>
      </c>
      <c r="E20" s="563">
        <v>228007</v>
      </c>
      <c r="F20" s="563">
        <v>10771</v>
      </c>
      <c r="G20" s="563">
        <v>23304</v>
      </c>
      <c r="H20" s="563">
        <v>145134</v>
      </c>
      <c r="I20" s="563">
        <v>187304</v>
      </c>
      <c r="J20" s="563">
        <v>40842</v>
      </c>
      <c r="K20" s="563">
        <v>290036</v>
      </c>
    </row>
    <row r="21" spans="1:11" x14ac:dyDescent="0.25">
      <c r="A21" s="302" t="s">
        <v>380</v>
      </c>
      <c r="B21" s="563">
        <v>1883808</v>
      </c>
      <c r="C21" s="563">
        <v>33671</v>
      </c>
      <c r="D21" s="563">
        <v>655768</v>
      </c>
      <c r="E21" s="563">
        <v>491123</v>
      </c>
      <c r="F21" s="563">
        <v>10515</v>
      </c>
      <c r="G21" s="563">
        <v>15485</v>
      </c>
      <c r="H21" s="563">
        <v>107511</v>
      </c>
      <c r="I21" s="563">
        <v>175623</v>
      </c>
      <c r="J21" s="563">
        <v>67609</v>
      </c>
      <c r="K21" s="563">
        <v>326503</v>
      </c>
    </row>
    <row r="22" spans="1:11" x14ac:dyDescent="0.25">
      <c r="A22" s="302" t="s">
        <v>1023</v>
      </c>
      <c r="B22" s="302">
        <v>1676349</v>
      </c>
      <c r="C22" s="302">
        <v>29476</v>
      </c>
      <c r="D22" s="302">
        <v>591571</v>
      </c>
      <c r="E22" s="302">
        <v>308570</v>
      </c>
      <c r="F22" s="302">
        <v>11152</v>
      </c>
      <c r="G22" s="302">
        <v>14507</v>
      </c>
      <c r="H22" s="302">
        <v>118139</v>
      </c>
      <c r="I22" s="302">
        <v>185960</v>
      </c>
      <c r="J22" s="302">
        <v>54766</v>
      </c>
      <c r="K22" s="302">
        <v>362212</v>
      </c>
    </row>
    <row r="23" spans="1:11" x14ac:dyDescent="0.25">
      <c r="A23" s="302" t="s">
        <v>734</v>
      </c>
      <c r="B23" s="302">
        <v>1414693</v>
      </c>
      <c r="C23" s="302">
        <v>27371</v>
      </c>
      <c r="D23" s="302">
        <v>539604</v>
      </c>
      <c r="E23" s="302">
        <v>291829</v>
      </c>
      <c r="F23" s="302">
        <v>13765</v>
      </c>
      <c r="G23" s="302">
        <v>12381</v>
      </c>
      <c r="H23" s="302">
        <v>100852</v>
      </c>
      <c r="I23" s="302">
        <v>161299</v>
      </c>
      <c r="J23" s="302">
        <v>57903</v>
      </c>
      <c r="K23" s="302">
        <v>209690</v>
      </c>
    </row>
    <row r="24" spans="1:11" x14ac:dyDescent="0.25">
      <c r="A24" s="302" t="s">
        <v>383</v>
      </c>
      <c r="B24" s="302">
        <v>1433846</v>
      </c>
      <c r="C24" s="302">
        <v>28778</v>
      </c>
      <c r="D24" s="302">
        <v>573219</v>
      </c>
      <c r="E24" s="302">
        <v>274176</v>
      </c>
      <c r="F24" s="302">
        <v>16843</v>
      </c>
      <c r="G24" s="302">
        <v>16212</v>
      </c>
      <c r="H24" s="302">
        <v>103675</v>
      </c>
      <c r="I24" s="302">
        <v>185654</v>
      </c>
      <c r="J24" s="302">
        <v>61071</v>
      </c>
      <c r="K24" s="302">
        <v>174220</v>
      </c>
    </row>
    <row r="25" spans="1:11" x14ac:dyDescent="0.25">
      <c r="A25" s="302" t="s">
        <v>1094</v>
      </c>
      <c r="B25" s="302">
        <v>1362413</v>
      </c>
      <c r="C25" s="302">
        <v>35902</v>
      </c>
      <c r="D25" s="302">
        <v>527672</v>
      </c>
      <c r="E25" s="302">
        <v>268242</v>
      </c>
      <c r="F25" s="302">
        <v>23795</v>
      </c>
      <c r="G25" s="302">
        <v>18803</v>
      </c>
      <c r="H25" s="302">
        <v>102882</v>
      </c>
      <c r="I25" s="302">
        <v>188659</v>
      </c>
      <c r="J25" s="302">
        <v>56427</v>
      </c>
      <c r="K25" s="302">
        <v>140031</v>
      </c>
    </row>
    <row r="26" spans="1:11" x14ac:dyDescent="0.25">
      <c r="A26" s="302" t="s">
        <v>1102</v>
      </c>
      <c r="B26" s="302">
        <v>1370108</v>
      </c>
      <c r="C26" s="302">
        <v>28386</v>
      </c>
      <c r="D26" s="302">
        <v>511775</v>
      </c>
      <c r="E26" s="302">
        <v>257897</v>
      </c>
      <c r="F26" s="302">
        <v>19025</v>
      </c>
      <c r="G26" s="302">
        <v>29923</v>
      </c>
      <c r="H26" s="302">
        <v>97849</v>
      </c>
      <c r="I26" s="302">
        <v>186565</v>
      </c>
      <c r="J26" s="302">
        <v>57780</v>
      </c>
      <c r="K26" s="302">
        <v>180909</v>
      </c>
    </row>
    <row r="27" spans="1:11" x14ac:dyDescent="0.25">
      <c r="A27" s="302" t="s">
        <v>1208</v>
      </c>
      <c r="B27" s="302">
        <v>1222818</v>
      </c>
      <c r="C27" s="302">
        <v>28550</v>
      </c>
      <c r="D27" s="302">
        <v>413123</v>
      </c>
      <c r="E27" s="302">
        <v>255992</v>
      </c>
      <c r="F27" s="302">
        <v>15979</v>
      </c>
      <c r="G27" s="302">
        <v>24144</v>
      </c>
      <c r="H27" s="302">
        <v>95844</v>
      </c>
      <c r="I27" s="302">
        <v>171992</v>
      </c>
      <c r="J27" s="302">
        <v>56108</v>
      </c>
      <c r="K27" s="302">
        <v>161088</v>
      </c>
    </row>
    <row r="28" spans="1:11" ht="25.5" x14ac:dyDescent="0.25">
      <c r="A28" s="334" t="s">
        <v>582</v>
      </c>
      <c r="B28" s="334"/>
      <c r="C28" s="334"/>
      <c r="D28" s="334"/>
      <c r="E28" s="334"/>
      <c r="F28" s="334"/>
      <c r="G28" s="334"/>
      <c r="H28" s="334"/>
      <c r="I28" s="334"/>
      <c r="J28" s="334"/>
      <c r="K28" s="334"/>
    </row>
    <row r="29" spans="1:11" x14ac:dyDescent="0.25">
      <c r="A29" s="376">
        <v>2013</v>
      </c>
      <c r="B29" s="319">
        <v>106.2</v>
      </c>
      <c r="C29" s="319">
        <v>59.4</v>
      </c>
      <c r="D29" s="318">
        <v>117</v>
      </c>
      <c r="E29" s="319">
        <v>124.7</v>
      </c>
      <c r="F29" s="319">
        <v>74.7</v>
      </c>
      <c r="G29" s="319">
        <v>100.7</v>
      </c>
      <c r="H29" s="319">
        <v>81.7</v>
      </c>
      <c r="I29" s="319">
        <v>90.3</v>
      </c>
      <c r="J29" s="319">
        <v>106.4</v>
      </c>
      <c r="K29" s="319">
        <v>78.7</v>
      </c>
    </row>
    <row r="30" spans="1:11" x14ac:dyDescent="0.25">
      <c r="A30" s="376">
        <v>2014</v>
      </c>
      <c r="B30" s="318">
        <v>90.9</v>
      </c>
      <c r="C30" s="318">
        <v>71.2</v>
      </c>
      <c r="D30" s="318">
        <v>81.400000000000006</v>
      </c>
      <c r="E30" s="318">
        <v>85.7</v>
      </c>
      <c r="F30" s="318">
        <v>110</v>
      </c>
      <c r="G30" s="318">
        <v>97</v>
      </c>
      <c r="H30" s="318">
        <v>103.6</v>
      </c>
      <c r="I30" s="318">
        <v>99.8</v>
      </c>
      <c r="J30" s="318">
        <v>108.8</v>
      </c>
      <c r="K30" s="318">
        <v>196.8</v>
      </c>
    </row>
    <row r="31" spans="1:11" x14ac:dyDescent="0.25">
      <c r="A31" s="376">
        <v>2015</v>
      </c>
      <c r="B31" s="318">
        <v>104</v>
      </c>
      <c r="C31" s="318">
        <v>86.8</v>
      </c>
      <c r="D31" s="318">
        <v>95.6</v>
      </c>
      <c r="E31" s="318">
        <v>107.8</v>
      </c>
      <c r="F31" s="318">
        <v>108.7</v>
      </c>
      <c r="G31" s="318">
        <v>96.4</v>
      </c>
      <c r="H31" s="319">
        <v>95.6</v>
      </c>
      <c r="I31" s="319">
        <v>104.6</v>
      </c>
      <c r="J31" s="319">
        <v>110.7</v>
      </c>
      <c r="K31" s="319">
        <v>153.69999999999999</v>
      </c>
    </row>
    <row r="32" spans="1:11" x14ac:dyDescent="0.25">
      <c r="A32" s="376">
        <v>2016</v>
      </c>
      <c r="B32" s="318">
        <v>102.2</v>
      </c>
      <c r="C32" s="318">
        <v>86.2</v>
      </c>
      <c r="D32" s="318">
        <v>90</v>
      </c>
      <c r="E32" s="318">
        <v>88.8</v>
      </c>
      <c r="F32" s="318">
        <v>106</v>
      </c>
      <c r="G32" s="318">
        <v>143.6</v>
      </c>
      <c r="H32" s="319">
        <v>117.3</v>
      </c>
      <c r="I32" s="319">
        <v>96.9</v>
      </c>
      <c r="J32" s="319">
        <v>109.6</v>
      </c>
      <c r="K32" s="319">
        <v>164.1</v>
      </c>
    </row>
    <row r="33" spans="1:11" x14ac:dyDescent="0.25">
      <c r="A33" s="376">
        <v>2017</v>
      </c>
      <c r="B33" s="318">
        <v>105.5</v>
      </c>
      <c r="C33" s="318">
        <v>121.7</v>
      </c>
      <c r="D33" s="318">
        <v>98.1</v>
      </c>
      <c r="E33" s="318">
        <v>108.4</v>
      </c>
      <c r="F33" s="318">
        <v>107.6</v>
      </c>
      <c r="G33" s="318">
        <v>85.8</v>
      </c>
      <c r="H33" s="318">
        <v>100</v>
      </c>
      <c r="I33" s="318">
        <v>103.4</v>
      </c>
      <c r="J33" s="318">
        <v>98.4</v>
      </c>
      <c r="K33" s="318">
        <v>123.3</v>
      </c>
    </row>
    <row r="34" spans="1:11" x14ac:dyDescent="0.25">
      <c r="A34" s="302"/>
      <c r="B34" s="118" t="s">
        <v>112</v>
      </c>
      <c r="C34" s="118"/>
      <c r="D34" s="117"/>
      <c r="E34" s="117"/>
      <c r="F34" s="118"/>
      <c r="G34" s="117"/>
      <c r="H34" s="117"/>
      <c r="I34" s="117"/>
      <c r="J34" s="117"/>
      <c r="K34" s="117"/>
    </row>
    <row r="35" spans="1:11" x14ac:dyDescent="0.25">
      <c r="A35" s="376">
        <v>2017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x14ac:dyDescent="0.25">
      <c r="A36" s="302" t="s">
        <v>386</v>
      </c>
      <c r="B36" s="219" t="s">
        <v>820</v>
      </c>
      <c r="C36" s="219" t="s">
        <v>837</v>
      </c>
      <c r="D36" s="219" t="s">
        <v>838</v>
      </c>
      <c r="E36" s="219" t="s">
        <v>721</v>
      </c>
      <c r="F36" s="219" t="s">
        <v>714</v>
      </c>
      <c r="G36" s="219" t="s">
        <v>742</v>
      </c>
      <c r="H36" s="219" t="s">
        <v>839</v>
      </c>
      <c r="I36" s="219" t="s">
        <v>840</v>
      </c>
      <c r="J36" s="219" t="s">
        <v>841</v>
      </c>
      <c r="K36" s="219" t="s">
        <v>842</v>
      </c>
    </row>
    <row r="37" spans="1:11" x14ac:dyDescent="0.25">
      <c r="A37" s="302" t="s">
        <v>387</v>
      </c>
      <c r="B37" s="302">
        <v>115.7</v>
      </c>
      <c r="C37" s="302">
        <v>140.1</v>
      </c>
      <c r="D37" s="302">
        <v>112.9</v>
      </c>
      <c r="E37" s="302">
        <v>114.2</v>
      </c>
      <c r="F37" s="302">
        <v>126.5</v>
      </c>
      <c r="G37" s="302">
        <v>80.099999999999994</v>
      </c>
      <c r="H37" s="302">
        <v>87.7</v>
      </c>
      <c r="I37" s="302">
        <v>104</v>
      </c>
      <c r="J37" s="302">
        <v>90.9</v>
      </c>
      <c r="K37" s="302">
        <v>150.1</v>
      </c>
    </row>
    <row r="38" spans="1:11" x14ac:dyDescent="0.25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</row>
    <row r="39" spans="1:11" s="100" customFormat="1" x14ac:dyDescent="0.25">
      <c r="A39" s="376">
        <v>2018</v>
      </c>
      <c r="B39" s="296"/>
      <c r="C39" s="296"/>
      <c r="D39" s="296"/>
      <c r="E39" s="296"/>
      <c r="F39" s="296"/>
      <c r="G39" s="296"/>
      <c r="H39" s="296"/>
      <c r="I39" s="296"/>
      <c r="J39" s="296"/>
      <c r="K39" s="296"/>
    </row>
    <row r="40" spans="1:11" s="100" customFormat="1" x14ac:dyDescent="0.25">
      <c r="A40" s="302" t="s">
        <v>372</v>
      </c>
      <c r="B40" s="219">
        <v>130</v>
      </c>
      <c r="C40" s="219">
        <v>166.1</v>
      </c>
      <c r="D40" s="219">
        <v>140.4</v>
      </c>
      <c r="E40" s="219">
        <v>137.19999999999999</v>
      </c>
      <c r="F40" s="219">
        <v>153.5</v>
      </c>
      <c r="G40" s="219">
        <v>166.6</v>
      </c>
      <c r="H40" s="219">
        <v>111</v>
      </c>
      <c r="I40" s="219">
        <v>133.5</v>
      </c>
      <c r="J40" s="219">
        <v>77.400000000000006</v>
      </c>
      <c r="K40" s="219">
        <v>131.9</v>
      </c>
    </row>
    <row r="41" spans="1:11" x14ac:dyDescent="0.25">
      <c r="A41" s="302" t="s">
        <v>388</v>
      </c>
      <c r="B41" s="219">
        <v>97.6</v>
      </c>
      <c r="C41" s="219">
        <v>133.9</v>
      </c>
      <c r="D41" s="219">
        <v>99.2</v>
      </c>
      <c r="E41" s="219">
        <v>116.6</v>
      </c>
      <c r="F41" s="219">
        <v>290.8</v>
      </c>
      <c r="G41" s="219">
        <v>107.4</v>
      </c>
      <c r="H41" s="219">
        <v>80.2</v>
      </c>
      <c r="I41" s="219">
        <v>96.7</v>
      </c>
      <c r="J41" s="219">
        <v>85.5</v>
      </c>
      <c r="K41" s="219">
        <v>87.5</v>
      </c>
    </row>
    <row r="42" spans="1:11" x14ac:dyDescent="0.25">
      <c r="A42" s="302" t="s">
        <v>551</v>
      </c>
      <c r="B42" s="219">
        <v>106</v>
      </c>
      <c r="C42" s="219">
        <v>130.1</v>
      </c>
      <c r="D42" s="219">
        <v>88.6</v>
      </c>
      <c r="E42" s="219">
        <v>152.80000000000001</v>
      </c>
      <c r="F42" s="219">
        <v>109.4</v>
      </c>
      <c r="G42" s="219">
        <v>139.30000000000001</v>
      </c>
      <c r="H42" s="219">
        <v>85.5</v>
      </c>
      <c r="I42" s="219">
        <v>105.9</v>
      </c>
      <c r="J42" s="219">
        <v>90.3</v>
      </c>
      <c r="K42" s="219">
        <v>85.8</v>
      </c>
    </row>
    <row r="43" spans="1:11" s="100" customFormat="1" x14ac:dyDescent="0.25">
      <c r="A43" s="302" t="s">
        <v>597</v>
      </c>
      <c r="B43" s="219">
        <v>107.5</v>
      </c>
      <c r="C43" s="219">
        <v>118.5</v>
      </c>
      <c r="D43" s="219">
        <v>103.6</v>
      </c>
      <c r="E43" s="219">
        <v>142.6</v>
      </c>
      <c r="F43" s="219">
        <v>156.6</v>
      </c>
      <c r="G43" s="219">
        <v>151.80000000000001</v>
      </c>
      <c r="H43" s="219">
        <v>107.7</v>
      </c>
      <c r="I43" s="219">
        <v>109.2</v>
      </c>
      <c r="J43" s="219">
        <v>92.5</v>
      </c>
      <c r="K43" s="219">
        <v>91.1</v>
      </c>
    </row>
    <row r="44" spans="1:11" s="100" customFormat="1" x14ac:dyDescent="0.25">
      <c r="A44" s="302" t="s">
        <v>380</v>
      </c>
      <c r="B44" s="219">
        <v>117.5</v>
      </c>
      <c r="C44" s="219">
        <v>144</v>
      </c>
      <c r="D44" s="219">
        <v>157.19999999999999</v>
      </c>
      <c r="E44" s="219">
        <v>139.6</v>
      </c>
      <c r="F44" s="219">
        <v>119.3</v>
      </c>
      <c r="G44" s="219">
        <v>114.5</v>
      </c>
      <c r="H44" s="219">
        <v>74.599999999999994</v>
      </c>
      <c r="I44" s="219">
        <v>94</v>
      </c>
      <c r="J44" s="219">
        <v>139.1</v>
      </c>
      <c r="K44" s="219">
        <v>79.900000000000006</v>
      </c>
    </row>
    <row r="45" spans="1:11" s="100" customFormat="1" x14ac:dyDescent="0.25">
      <c r="A45" s="302" t="s">
        <v>381</v>
      </c>
      <c r="B45" s="302">
        <v>94.1</v>
      </c>
      <c r="C45" s="302">
        <v>123.5</v>
      </c>
      <c r="D45" s="302">
        <v>85.9</v>
      </c>
      <c r="E45" s="302">
        <v>94.6</v>
      </c>
      <c r="F45" s="302">
        <v>137.5</v>
      </c>
      <c r="G45" s="302">
        <v>106.2</v>
      </c>
      <c r="H45" s="302">
        <v>72.3</v>
      </c>
      <c r="I45" s="302">
        <v>100.4</v>
      </c>
      <c r="J45" s="302">
        <v>122.5</v>
      </c>
      <c r="K45" s="302">
        <v>110.6</v>
      </c>
    </row>
    <row r="46" spans="1:11" s="100" customFormat="1" x14ac:dyDescent="0.25">
      <c r="A46" s="302" t="s">
        <v>382</v>
      </c>
      <c r="B46" s="302">
        <v>79.599999999999994</v>
      </c>
      <c r="C46" s="302">
        <v>120.1</v>
      </c>
      <c r="D46" s="302">
        <v>91.2</v>
      </c>
      <c r="E46" s="302">
        <v>80.3</v>
      </c>
      <c r="F46" s="302">
        <v>104.1</v>
      </c>
      <c r="G46" s="302">
        <v>102.8</v>
      </c>
      <c r="H46" s="302">
        <v>92.7</v>
      </c>
      <c r="I46" s="302">
        <v>87.2</v>
      </c>
      <c r="J46" s="302">
        <v>119.5</v>
      </c>
      <c r="K46" s="302">
        <v>57.6</v>
      </c>
    </row>
    <row r="47" spans="1:11" s="100" customFormat="1" x14ac:dyDescent="0.25">
      <c r="A47" s="302" t="s">
        <v>383</v>
      </c>
      <c r="B47" s="302">
        <v>58.8</v>
      </c>
      <c r="C47" s="302">
        <v>107.9</v>
      </c>
      <c r="D47" s="302">
        <v>53.7</v>
      </c>
      <c r="E47" s="302">
        <v>43.5</v>
      </c>
      <c r="F47" s="302">
        <v>42.5</v>
      </c>
      <c r="G47" s="302">
        <v>108.7</v>
      </c>
      <c r="H47" s="302">
        <v>79.5</v>
      </c>
      <c r="I47" s="302">
        <v>95.2</v>
      </c>
      <c r="J47" s="302">
        <v>125.6</v>
      </c>
      <c r="K47" s="302">
        <v>61.1</v>
      </c>
    </row>
    <row r="48" spans="1:11" x14ac:dyDescent="0.25">
      <c r="A48" s="302" t="s">
        <v>1094</v>
      </c>
      <c r="B48" s="302">
        <v>77.2</v>
      </c>
      <c r="C48" s="302">
        <v>122.7</v>
      </c>
      <c r="D48" s="302">
        <v>74.099999999999994</v>
      </c>
      <c r="E48" s="302">
        <v>106.5</v>
      </c>
      <c r="F48" s="302">
        <v>77.8</v>
      </c>
      <c r="G48" s="302">
        <v>97</v>
      </c>
      <c r="H48" s="302">
        <v>62.3</v>
      </c>
      <c r="I48" s="302">
        <v>94.8</v>
      </c>
      <c r="J48" s="302">
        <v>109</v>
      </c>
      <c r="K48" s="302">
        <v>45.8</v>
      </c>
    </row>
    <row r="49" spans="1:11" x14ac:dyDescent="0.25">
      <c r="A49" s="302" t="s">
        <v>1102</v>
      </c>
      <c r="B49" s="302">
        <v>69.2</v>
      </c>
      <c r="C49" s="302">
        <v>91.2</v>
      </c>
      <c r="D49" s="302">
        <v>68.8</v>
      </c>
      <c r="E49" s="302">
        <v>67.599999999999994</v>
      </c>
      <c r="F49" s="302">
        <v>57.4</v>
      </c>
      <c r="G49" s="302">
        <v>132.19999999999999</v>
      </c>
      <c r="H49" s="302">
        <v>57.6</v>
      </c>
      <c r="I49" s="302">
        <v>94.1</v>
      </c>
      <c r="J49" s="302">
        <v>107.5</v>
      </c>
      <c r="K49" s="302">
        <v>52.4</v>
      </c>
    </row>
    <row r="50" spans="1:11" x14ac:dyDescent="0.25">
      <c r="A50" s="627" t="s">
        <v>1208</v>
      </c>
      <c r="B50" s="627">
        <v>78.7</v>
      </c>
      <c r="C50" s="627">
        <v>108.3</v>
      </c>
      <c r="D50" s="627">
        <v>83.6</v>
      </c>
      <c r="E50" s="627">
        <v>83.6</v>
      </c>
      <c r="F50" s="627">
        <v>73.3</v>
      </c>
      <c r="G50" s="627">
        <v>86.4</v>
      </c>
      <c r="H50" s="627">
        <v>60</v>
      </c>
      <c r="I50" s="627">
        <v>94.9</v>
      </c>
      <c r="J50" s="627">
        <v>97.2</v>
      </c>
      <c r="K50" s="627">
        <v>57.9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3" workbookViewId="0">
      <selection activeCell="B50" sqref="B50"/>
    </sheetView>
  </sheetViews>
  <sheetFormatPr defaultRowHeight="15" x14ac:dyDescent="0.25"/>
  <cols>
    <col min="1" max="1" width="7.85546875" style="93" customWidth="1"/>
    <col min="2" max="2" width="9.140625" style="93" customWidth="1"/>
    <col min="3" max="3" width="12" style="93" customWidth="1"/>
    <col min="4" max="4" width="9.140625" style="93" customWidth="1"/>
    <col min="5" max="5" width="9" style="93" customWidth="1"/>
    <col min="6" max="7" width="9.140625" style="93" customWidth="1"/>
    <col min="8" max="8" width="11.5703125" style="93" customWidth="1"/>
    <col min="9" max="9" width="9.140625" style="93" customWidth="1"/>
    <col min="10" max="10" width="10.140625" style="93" customWidth="1"/>
    <col min="11" max="11" width="9.140625" style="93" customWidth="1"/>
    <col min="12" max="16384" width="9.140625" style="93"/>
  </cols>
  <sheetData>
    <row r="1" spans="1:13" x14ac:dyDescent="0.25">
      <c r="A1" s="92" t="s">
        <v>212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x14ac:dyDescent="0.25">
      <c r="A2" s="95" t="s">
        <v>213</v>
      </c>
      <c r="B2" s="112"/>
      <c r="C2" s="112"/>
      <c r="D2" s="112"/>
      <c r="E2" s="112"/>
      <c r="F2" s="112"/>
      <c r="G2" s="112"/>
      <c r="H2" s="167"/>
      <c r="I2" s="167"/>
      <c r="J2" s="167"/>
      <c r="K2" s="167"/>
      <c r="L2" s="167"/>
    </row>
    <row r="3" spans="1:13" x14ac:dyDescent="0.25">
      <c r="A3" s="169"/>
      <c r="B3" s="167"/>
      <c r="C3" s="167"/>
      <c r="D3" s="167"/>
      <c r="E3" s="167"/>
      <c r="F3" s="167"/>
      <c r="G3" s="167"/>
      <c r="H3" s="167"/>
      <c r="I3" s="167"/>
      <c r="J3" s="167"/>
      <c r="K3" s="168" t="s">
        <v>200</v>
      </c>
      <c r="L3" s="167"/>
      <c r="M3" s="167"/>
    </row>
    <row r="4" spans="1:13" x14ac:dyDescent="0.25">
      <c r="A4" s="873"/>
      <c r="B4" s="874" t="s">
        <v>214</v>
      </c>
      <c r="C4" s="871"/>
      <c r="D4" s="871"/>
      <c r="E4" s="871"/>
      <c r="F4" s="871"/>
      <c r="G4" s="871" t="s">
        <v>215</v>
      </c>
      <c r="H4" s="871"/>
      <c r="I4" s="871"/>
      <c r="J4" s="871"/>
      <c r="K4" s="872"/>
      <c r="L4" s="167"/>
      <c r="M4" s="167"/>
    </row>
    <row r="5" spans="1:13" x14ac:dyDescent="0.25">
      <c r="A5" s="873"/>
      <c r="B5" s="874"/>
      <c r="C5" s="871"/>
      <c r="D5" s="871"/>
      <c r="E5" s="871"/>
      <c r="F5" s="871"/>
      <c r="G5" s="871"/>
      <c r="H5" s="871"/>
      <c r="I5" s="871"/>
      <c r="J5" s="871"/>
      <c r="K5" s="872"/>
      <c r="L5" s="167"/>
      <c r="M5" s="167"/>
    </row>
    <row r="6" spans="1:13" ht="30" customHeight="1" x14ac:dyDescent="0.25">
      <c r="A6" s="873"/>
      <c r="B6" s="874" t="s">
        <v>216</v>
      </c>
      <c r="C6" s="871" t="s">
        <v>217</v>
      </c>
      <c r="D6" s="871" t="s">
        <v>218</v>
      </c>
      <c r="E6" s="871" t="s">
        <v>219</v>
      </c>
      <c r="F6" s="872" t="s">
        <v>220</v>
      </c>
      <c r="G6" s="871" t="s">
        <v>216</v>
      </c>
      <c r="H6" s="871" t="s">
        <v>217</v>
      </c>
      <c r="I6" s="871" t="s">
        <v>218</v>
      </c>
      <c r="J6" s="871" t="s">
        <v>219</v>
      </c>
      <c r="K6" s="872" t="s">
        <v>220</v>
      </c>
      <c r="L6" s="167"/>
      <c r="M6" s="167"/>
    </row>
    <row r="7" spans="1:13" ht="30" customHeight="1" x14ac:dyDescent="0.25">
      <c r="A7" s="873"/>
      <c r="B7" s="874"/>
      <c r="C7" s="871"/>
      <c r="D7" s="871"/>
      <c r="E7" s="871"/>
      <c r="F7" s="872"/>
      <c r="G7" s="871"/>
      <c r="H7" s="871"/>
      <c r="I7" s="871"/>
      <c r="J7" s="871"/>
      <c r="K7" s="872"/>
      <c r="L7" s="167"/>
      <c r="M7" s="167"/>
    </row>
    <row r="8" spans="1:13" x14ac:dyDescent="0.25">
      <c r="A8" s="107">
        <v>2013</v>
      </c>
      <c r="B8" s="220">
        <v>14665428</v>
      </c>
      <c r="C8" s="220">
        <v>7369221</v>
      </c>
      <c r="D8" s="220">
        <v>65527056</v>
      </c>
      <c r="E8" s="221" t="s">
        <v>124</v>
      </c>
      <c r="F8" s="220">
        <v>5524779</v>
      </c>
      <c r="G8" s="220">
        <v>19697703</v>
      </c>
      <c r="H8" s="220">
        <v>9568369</v>
      </c>
      <c r="I8" s="220">
        <v>88548420</v>
      </c>
      <c r="J8" s="220">
        <v>156095277</v>
      </c>
      <c r="K8" s="220">
        <v>11613729</v>
      </c>
      <c r="L8" s="167"/>
      <c r="M8" s="167"/>
    </row>
    <row r="9" spans="1:13" x14ac:dyDescent="0.25">
      <c r="A9" s="107">
        <v>2014</v>
      </c>
      <c r="B9" s="220">
        <v>12432359</v>
      </c>
      <c r="C9" s="220">
        <v>8504706</v>
      </c>
      <c r="D9" s="220">
        <v>55978026</v>
      </c>
      <c r="E9" s="221" t="s">
        <v>124</v>
      </c>
      <c r="F9" s="220">
        <v>7441483</v>
      </c>
      <c r="G9" s="220">
        <v>25415493</v>
      </c>
      <c r="H9" s="220">
        <v>14243416</v>
      </c>
      <c r="I9" s="220">
        <v>88210162</v>
      </c>
      <c r="J9" s="220">
        <v>157812481</v>
      </c>
      <c r="K9" s="220">
        <v>11550436</v>
      </c>
      <c r="L9" s="167"/>
      <c r="M9" s="167"/>
    </row>
    <row r="10" spans="1:13" x14ac:dyDescent="0.25">
      <c r="A10" s="107">
        <v>2015</v>
      </c>
      <c r="B10" s="222">
        <v>13928358</v>
      </c>
      <c r="C10" s="222">
        <v>14311614</v>
      </c>
      <c r="D10" s="222">
        <v>60156681</v>
      </c>
      <c r="E10" s="221" t="s">
        <v>124</v>
      </c>
      <c r="F10" s="222">
        <v>3470392</v>
      </c>
      <c r="G10" s="222">
        <v>19587013</v>
      </c>
      <c r="H10" s="222">
        <v>14888074</v>
      </c>
      <c r="I10" s="222">
        <v>99780598</v>
      </c>
      <c r="J10" s="222">
        <v>179401043</v>
      </c>
      <c r="K10" s="222">
        <v>16817902</v>
      </c>
      <c r="L10" s="167"/>
      <c r="M10" s="167"/>
    </row>
    <row r="11" spans="1:13" x14ac:dyDescent="0.25">
      <c r="A11" s="107">
        <v>2016</v>
      </c>
      <c r="B11" s="222">
        <v>19410988</v>
      </c>
      <c r="C11" s="222">
        <v>14271896</v>
      </c>
      <c r="D11" s="222">
        <v>65988795</v>
      </c>
      <c r="E11" s="221" t="s">
        <v>124</v>
      </c>
      <c r="F11" s="222">
        <v>6062648</v>
      </c>
      <c r="G11" s="222">
        <v>23065051</v>
      </c>
      <c r="H11" s="222">
        <v>16046852</v>
      </c>
      <c r="I11" s="222">
        <v>84366059</v>
      </c>
      <c r="J11" s="222">
        <v>174763721</v>
      </c>
      <c r="K11" s="222">
        <v>15299139</v>
      </c>
      <c r="L11" s="167"/>
      <c r="M11" s="167"/>
    </row>
    <row r="12" spans="1:13" x14ac:dyDescent="0.25">
      <c r="A12" s="107">
        <v>2017</v>
      </c>
      <c r="B12" s="222">
        <v>25042725</v>
      </c>
      <c r="C12" s="222">
        <v>10216851</v>
      </c>
      <c r="D12" s="222">
        <v>73531582</v>
      </c>
      <c r="E12" s="221" t="s">
        <v>124</v>
      </c>
      <c r="F12" s="222">
        <v>5216297</v>
      </c>
      <c r="G12" s="222">
        <v>23584835</v>
      </c>
      <c r="H12" s="222">
        <v>14716680</v>
      </c>
      <c r="I12" s="222">
        <v>73918750</v>
      </c>
      <c r="J12" s="222">
        <v>172681065</v>
      </c>
      <c r="K12" s="222">
        <v>10852409</v>
      </c>
      <c r="L12" s="167"/>
      <c r="M12" s="167"/>
    </row>
    <row r="13" spans="1:13" x14ac:dyDescent="0.25">
      <c r="A13" s="107"/>
      <c r="B13" s="220"/>
      <c r="C13" s="220"/>
      <c r="D13" s="220"/>
      <c r="E13" s="221"/>
      <c r="F13" s="220"/>
      <c r="G13" s="220"/>
      <c r="H13" s="220"/>
      <c r="I13" s="220"/>
      <c r="J13" s="220"/>
      <c r="K13" s="220"/>
      <c r="L13" s="167"/>
      <c r="M13" s="167"/>
    </row>
    <row r="14" spans="1:13" x14ac:dyDescent="0.25">
      <c r="A14" s="314">
        <v>2016</v>
      </c>
      <c r="B14" s="315"/>
      <c r="C14" s="315"/>
      <c r="D14" s="315"/>
      <c r="E14" s="316"/>
      <c r="F14" s="315"/>
      <c r="G14" s="315"/>
      <c r="H14" s="315"/>
      <c r="I14" s="315"/>
      <c r="J14" s="315"/>
      <c r="K14" s="315"/>
      <c r="L14" s="167"/>
      <c r="M14" s="167"/>
    </row>
    <row r="15" spans="1:13" s="100" customFormat="1" x14ac:dyDescent="0.25">
      <c r="A15" s="314" t="s">
        <v>18</v>
      </c>
      <c r="B15" s="315">
        <v>5491280</v>
      </c>
      <c r="C15" s="315">
        <v>2548836</v>
      </c>
      <c r="D15" s="315">
        <v>15217222</v>
      </c>
      <c r="E15" s="316" t="s">
        <v>124</v>
      </c>
      <c r="F15" s="315">
        <v>997761</v>
      </c>
      <c r="G15" s="315">
        <v>7905826</v>
      </c>
      <c r="H15" s="315">
        <v>4375023</v>
      </c>
      <c r="I15" s="315">
        <v>20984891</v>
      </c>
      <c r="J15" s="315">
        <v>41354635</v>
      </c>
      <c r="K15" s="315">
        <v>5019294</v>
      </c>
      <c r="L15" s="170"/>
      <c r="M15" s="170"/>
    </row>
    <row r="16" spans="1:13" s="100" customFormat="1" x14ac:dyDescent="0.25">
      <c r="A16" s="314"/>
      <c r="B16" s="315"/>
      <c r="C16" s="315"/>
      <c r="D16" s="315"/>
      <c r="E16" s="316"/>
      <c r="F16" s="315"/>
      <c r="G16" s="315"/>
      <c r="H16" s="315"/>
      <c r="I16" s="315"/>
      <c r="J16" s="315"/>
      <c r="K16" s="315"/>
      <c r="L16" s="170"/>
      <c r="M16" s="170"/>
    </row>
    <row r="17" spans="1:13" s="100" customFormat="1" x14ac:dyDescent="0.25">
      <c r="A17" s="314">
        <v>2017</v>
      </c>
      <c r="B17" s="315"/>
      <c r="C17" s="315"/>
      <c r="D17" s="315"/>
      <c r="E17" s="316"/>
      <c r="F17" s="315"/>
      <c r="G17" s="315"/>
      <c r="H17" s="315"/>
      <c r="I17" s="315"/>
      <c r="J17" s="315"/>
      <c r="K17" s="315"/>
      <c r="L17" s="170"/>
      <c r="M17" s="170"/>
    </row>
    <row r="18" spans="1:13" s="100" customFormat="1" x14ac:dyDescent="0.25">
      <c r="A18" s="314" t="s">
        <v>15</v>
      </c>
      <c r="B18" s="315">
        <v>3049336</v>
      </c>
      <c r="C18" s="315">
        <v>796537</v>
      </c>
      <c r="D18" s="315">
        <v>16728501</v>
      </c>
      <c r="E18" s="315" t="s">
        <v>124</v>
      </c>
      <c r="F18" s="315">
        <v>41691</v>
      </c>
      <c r="G18" s="315">
        <v>5211749</v>
      </c>
      <c r="H18" s="315">
        <v>3703649</v>
      </c>
      <c r="I18" s="315">
        <v>18102834</v>
      </c>
      <c r="J18" s="315">
        <v>28060407</v>
      </c>
      <c r="K18" s="315">
        <v>2608570</v>
      </c>
      <c r="L18" s="170"/>
      <c r="M18" s="170"/>
    </row>
    <row r="19" spans="1:13" s="100" customFormat="1" x14ac:dyDescent="0.25">
      <c r="A19" s="314" t="s">
        <v>16</v>
      </c>
      <c r="B19" s="315">
        <v>1932255</v>
      </c>
      <c r="C19" s="315">
        <v>3281586</v>
      </c>
      <c r="D19" s="315">
        <v>20334609</v>
      </c>
      <c r="E19" s="315" t="s">
        <v>124</v>
      </c>
      <c r="F19" s="315">
        <v>702183</v>
      </c>
      <c r="G19" s="315">
        <v>4023765</v>
      </c>
      <c r="H19" s="315">
        <v>3341564</v>
      </c>
      <c r="I19" s="315">
        <v>15295723</v>
      </c>
      <c r="J19" s="315">
        <v>51116349</v>
      </c>
      <c r="K19" s="315">
        <v>2105861</v>
      </c>
      <c r="L19" s="170"/>
      <c r="M19" s="170"/>
    </row>
    <row r="20" spans="1:13" s="100" customFormat="1" x14ac:dyDescent="0.25">
      <c r="A20" s="314" t="s">
        <v>17</v>
      </c>
      <c r="B20" s="315">
        <v>15231553</v>
      </c>
      <c r="C20" s="315">
        <v>4205659</v>
      </c>
      <c r="D20" s="315">
        <v>18829369</v>
      </c>
      <c r="E20" s="315" t="s">
        <v>124</v>
      </c>
      <c r="F20" s="315">
        <v>1764680</v>
      </c>
      <c r="G20" s="315">
        <v>8320153</v>
      </c>
      <c r="H20" s="315">
        <v>3702918</v>
      </c>
      <c r="I20" s="315">
        <v>19004771</v>
      </c>
      <c r="J20" s="315">
        <v>53172724</v>
      </c>
      <c r="K20" s="315">
        <v>1954291</v>
      </c>
      <c r="L20" s="170"/>
      <c r="M20" s="170"/>
    </row>
    <row r="21" spans="1:13" s="100" customFormat="1" x14ac:dyDescent="0.25">
      <c r="A21" s="314" t="s">
        <v>18</v>
      </c>
      <c r="B21" s="222">
        <v>4829581</v>
      </c>
      <c r="C21" s="222">
        <v>1933069</v>
      </c>
      <c r="D21" s="222">
        <v>17639103</v>
      </c>
      <c r="E21" s="221" t="s">
        <v>124</v>
      </c>
      <c r="F21" s="222">
        <v>2707743</v>
      </c>
      <c r="G21" s="222">
        <v>6029168</v>
      </c>
      <c r="H21" s="222">
        <v>3968549</v>
      </c>
      <c r="I21" s="222">
        <v>21515422</v>
      </c>
      <c r="J21" s="222">
        <v>40331585</v>
      </c>
      <c r="K21" s="222">
        <v>4183687</v>
      </c>
      <c r="L21" s="170"/>
      <c r="M21" s="170"/>
    </row>
    <row r="22" spans="1:13" s="100" customFormat="1" x14ac:dyDescent="0.25">
      <c r="A22" s="314"/>
      <c r="B22" s="222"/>
      <c r="C22" s="222"/>
      <c r="D22" s="222"/>
      <c r="E22" s="221"/>
      <c r="F22" s="222"/>
      <c r="G22" s="222"/>
      <c r="H22" s="222"/>
      <c r="I22" s="222"/>
      <c r="J22" s="222"/>
      <c r="K22" s="222"/>
      <c r="L22" s="170"/>
      <c r="M22" s="170"/>
    </row>
    <row r="23" spans="1:13" s="100" customFormat="1" x14ac:dyDescent="0.25">
      <c r="A23" s="314">
        <v>2018</v>
      </c>
      <c r="B23" s="222"/>
      <c r="C23" s="222"/>
      <c r="D23" s="222"/>
      <c r="E23" s="221"/>
      <c r="F23" s="222"/>
      <c r="G23" s="222"/>
      <c r="H23" s="222"/>
      <c r="I23" s="222"/>
      <c r="J23" s="222"/>
      <c r="K23" s="222"/>
      <c r="L23" s="170"/>
      <c r="M23" s="170"/>
    </row>
    <row r="24" spans="1:13" s="100" customFormat="1" x14ac:dyDescent="0.25">
      <c r="A24" s="314" t="s">
        <v>15</v>
      </c>
      <c r="B24" s="584">
        <v>988623</v>
      </c>
      <c r="C24" s="584">
        <v>472876</v>
      </c>
      <c r="D24" s="584">
        <v>20063764</v>
      </c>
      <c r="E24" s="316" t="s">
        <v>124</v>
      </c>
      <c r="F24" s="584">
        <v>1082255</v>
      </c>
      <c r="G24" s="584">
        <v>2777700</v>
      </c>
      <c r="H24" s="584">
        <v>4449412</v>
      </c>
      <c r="I24" s="584">
        <v>19525146</v>
      </c>
      <c r="J24" s="584">
        <v>27710921</v>
      </c>
      <c r="K24" s="584">
        <v>1939944</v>
      </c>
      <c r="L24" s="170"/>
      <c r="M24" s="170"/>
    </row>
    <row r="25" spans="1:13" s="100" customFormat="1" x14ac:dyDescent="0.25">
      <c r="A25" s="314" t="s">
        <v>16</v>
      </c>
      <c r="B25" s="584">
        <v>1920345</v>
      </c>
      <c r="C25" s="584">
        <v>2244528</v>
      </c>
      <c r="D25" s="584">
        <v>22338228</v>
      </c>
      <c r="E25" s="316" t="s">
        <v>124</v>
      </c>
      <c r="F25" s="584">
        <v>1081398</v>
      </c>
      <c r="G25" s="584">
        <v>4521589</v>
      </c>
      <c r="H25" s="584">
        <v>1854754</v>
      </c>
      <c r="I25" s="584">
        <v>30631706</v>
      </c>
      <c r="J25" s="584">
        <v>55281497</v>
      </c>
      <c r="K25" s="584">
        <v>1855411</v>
      </c>
      <c r="L25" s="170"/>
      <c r="M25" s="170"/>
    </row>
    <row r="26" spans="1:13" s="100" customFormat="1" x14ac:dyDescent="0.25">
      <c r="A26" s="314" t="s">
        <v>17</v>
      </c>
      <c r="B26" s="584">
        <v>13986728</v>
      </c>
      <c r="C26" s="584">
        <v>4011808</v>
      </c>
      <c r="D26" s="584">
        <v>24781834</v>
      </c>
      <c r="E26" s="316" t="s">
        <v>124</v>
      </c>
      <c r="F26" s="584">
        <v>2183075</v>
      </c>
      <c r="G26" s="584">
        <v>7437381</v>
      </c>
      <c r="H26" s="584">
        <v>4327910</v>
      </c>
      <c r="I26" s="584">
        <v>18187566</v>
      </c>
      <c r="J26" s="584">
        <v>55688031</v>
      </c>
      <c r="K26" s="584">
        <v>2112587</v>
      </c>
      <c r="L26" s="170"/>
      <c r="M26" s="170"/>
    </row>
    <row r="27" spans="1:13" s="100" customFormat="1" ht="25.5" x14ac:dyDescent="0.25">
      <c r="A27" s="304" t="s">
        <v>582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170"/>
      <c r="M27" s="170"/>
    </row>
    <row r="28" spans="1:13" x14ac:dyDescent="0.25">
      <c r="A28" s="107">
        <v>2013</v>
      </c>
      <c r="B28" s="305">
        <v>88.5</v>
      </c>
      <c r="C28" s="305">
        <v>123.5</v>
      </c>
      <c r="D28" s="306">
        <v>94</v>
      </c>
      <c r="E28" s="317" t="s">
        <v>124</v>
      </c>
      <c r="F28" s="305">
        <v>100.8</v>
      </c>
      <c r="G28" s="306">
        <v>77.2</v>
      </c>
      <c r="H28" s="305">
        <v>118.4</v>
      </c>
      <c r="I28" s="305">
        <v>104.2</v>
      </c>
      <c r="J28" s="306">
        <v>107.6</v>
      </c>
      <c r="K28" s="305">
        <v>88.6</v>
      </c>
      <c r="L28" s="167"/>
      <c r="M28" s="167"/>
    </row>
    <row r="29" spans="1:13" x14ac:dyDescent="0.25">
      <c r="A29" s="107">
        <v>2014</v>
      </c>
      <c r="B29" s="305">
        <v>84.8</v>
      </c>
      <c r="C29" s="305">
        <v>115.4</v>
      </c>
      <c r="D29" s="306">
        <v>85.4</v>
      </c>
      <c r="E29" s="317" t="s">
        <v>124</v>
      </c>
      <c r="F29" s="305">
        <v>134.69999999999999</v>
      </c>
      <c r="G29" s="306">
        <v>129</v>
      </c>
      <c r="H29" s="305">
        <v>148.9</v>
      </c>
      <c r="I29" s="305">
        <v>99.6</v>
      </c>
      <c r="J29" s="306">
        <v>101.1</v>
      </c>
      <c r="K29" s="305">
        <v>99.5</v>
      </c>
      <c r="L29" s="167"/>
      <c r="M29" s="167"/>
    </row>
    <row r="30" spans="1:13" x14ac:dyDescent="0.25">
      <c r="A30" s="107">
        <v>2015</v>
      </c>
      <c r="B30" s="318">
        <v>112</v>
      </c>
      <c r="C30" s="319">
        <v>168.3</v>
      </c>
      <c r="D30" s="319">
        <v>107.5</v>
      </c>
      <c r="E30" s="320" t="s">
        <v>124</v>
      </c>
      <c r="F30" s="319">
        <v>46.6</v>
      </c>
      <c r="G30" s="319">
        <v>77.099999999999994</v>
      </c>
      <c r="H30" s="319">
        <v>104.5</v>
      </c>
      <c r="I30" s="319">
        <v>113.1</v>
      </c>
      <c r="J30" s="319">
        <v>113.7</v>
      </c>
      <c r="K30" s="319">
        <v>145.6</v>
      </c>
      <c r="L30" s="167"/>
      <c r="M30" s="167"/>
    </row>
    <row r="31" spans="1:13" x14ac:dyDescent="0.25">
      <c r="A31" s="107">
        <v>2016</v>
      </c>
      <c r="B31" s="318">
        <v>139.4</v>
      </c>
      <c r="C31" s="319">
        <v>99.7</v>
      </c>
      <c r="D31" s="319">
        <v>109.7</v>
      </c>
      <c r="E31" s="320" t="s">
        <v>124</v>
      </c>
      <c r="F31" s="319">
        <v>174.7</v>
      </c>
      <c r="G31" s="319">
        <v>117.8</v>
      </c>
      <c r="H31" s="319">
        <v>107.8</v>
      </c>
      <c r="I31" s="319">
        <v>84.6</v>
      </c>
      <c r="J31" s="319">
        <v>97.4</v>
      </c>
      <c r="K31" s="318">
        <v>91</v>
      </c>
      <c r="L31" s="167"/>
      <c r="M31" s="167"/>
    </row>
    <row r="32" spans="1:13" x14ac:dyDescent="0.25">
      <c r="A32" s="107">
        <v>2017</v>
      </c>
      <c r="B32" s="318">
        <f>B12/B11*100</f>
        <v>129.01313936209741</v>
      </c>
      <c r="C32" s="318">
        <f t="shared" ref="C32:K32" si="0">C12/C11*100</f>
        <v>71.587201868623481</v>
      </c>
      <c r="D32" s="318">
        <f t="shared" si="0"/>
        <v>111.43040572266851</v>
      </c>
      <c r="E32" s="320" t="s">
        <v>124</v>
      </c>
      <c r="F32" s="318">
        <f t="shared" si="0"/>
        <v>86.039911932871576</v>
      </c>
      <c r="G32" s="318">
        <f t="shared" si="0"/>
        <v>102.25355669059653</v>
      </c>
      <c r="H32" s="318">
        <f t="shared" si="0"/>
        <v>91.710698148147685</v>
      </c>
      <c r="I32" s="318">
        <f t="shared" si="0"/>
        <v>87.616691921095907</v>
      </c>
      <c r="J32" s="318">
        <f t="shared" si="0"/>
        <v>98.808301867182152</v>
      </c>
      <c r="K32" s="318">
        <f t="shared" si="0"/>
        <v>70.934769597164916</v>
      </c>
      <c r="L32" s="167"/>
      <c r="M32" s="167"/>
    </row>
    <row r="33" spans="1:13" x14ac:dyDescent="0.25">
      <c r="A33" s="107"/>
      <c r="B33" s="305"/>
      <c r="C33" s="305"/>
      <c r="D33" s="305"/>
      <c r="E33" s="317"/>
      <c r="F33" s="306"/>
      <c r="G33" s="306"/>
      <c r="H33" s="306"/>
      <c r="I33" s="305"/>
      <c r="J33" s="306"/>
      <c r="K33" s="305"/>
      <c r="L33" s="167"/>
      <c r="M33" s="167"/>
    </row>
    <row r="34" spans="1:13" x14ac:dyDescent="0.25">
      <c r="A34" s="314">
        <v>2016</v>
      </c>
    </row>
    <row r="35" spans="1:13" x14ac:dyDescent="0.25">
      <c r="A35" s="314" t="s">
        <v>18</v>
      </c>
      <c r="B35" s="319">
        <v>155.69999999999999</v>
      </c>
      <c r="C35" s="319">
        <v>82.3</v>
      </c>
      <c r="D35" s="319">
        <v>107.6</v>
      </c>
      <c r="E35" s="320" t="s">
        <v>124</v>
      </c>
      <c r="F35" s="319">
        <v>141.5</v>
      </c>
      <c r="G35" s="319">
        <v>131.19999999999999</v>
      </c>
      <c r="H35" s="319">
        <v>72.3</v>
      </c>
      <c r="I35" s="319">
        <v>93.2</v>
      </c>
      <c r="J35" s="319">
        <v>91.6</v>
      </c>
      <c r="K35" s="319">
        <v>96.1</v>
      </c>
      <c r="L35" s="100"/>
    </row>
    <row r="36" spans="1:13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</row>
    <row r="37" spans="1:13" s="100" customFormat="1" x14ac:dyDescent="0.25">
      <c r="A37" s="314">
        <v>2017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</row>
    <row r="38" spans="1:13" x14ac:dyDescent="0.25">
      <c r="A38" s="314" t="s">
        <v>15</v>
      </c>
      <c r="B38" s="319">
        <v>377.2</v>
      </c>
      <c r="C38" s="319">
        <v>37.1</v>
      </c>
      <c r="D38" s="319">
        <v>103.3</v>
      </c>
      <c r="E38" s="320" t="s">
        <v>124</v>
      </c>
      <c r="F38" s="319">
        <v>6.4</v>
      </c>
      <c r="G38" s="319">
        <v>146.19999999999999</v>
      </c>
      <c r="H38" s="319">
        <v>74.2</v>
      </c>
      <c r="I38" s="319">
        <v>95.4</v>
      </c>
      <c r="J38" s="319">
        <v>92.2</v>
      </c>
      <c r="K38" s="319">
        <v>57.5</v>
      </c>
    </row>
    <row r="39" spans="1:13" x14ac:dyDescent="0.25">
      <c r="A39" s="314" t="s">
        <v>16</v>
      </c>
      <c r="B39" s="319">
        <v>223.5</v>
      </c>
      <c r="C39" s="319">
        <v>59.3</v>
      </c>
      <c r="D39" s="319">
        <v>117.7</v>
      </c>
      <c r="E39" s="320" t="s">
        <v>124</v>
      </c>
      <c r="F39" s="319">
        <v>32.5</v>
      </c>
      <c r="G39" s="319">
        <v>141.9</v>
      </c>
      <c r="H39" s="319">
        <v>109.4</v>
      </c>
      <c r="I39" s="319">
        <v>77.8</v>
      </c>
      <c r="J39" s="407">
        <v>99</v>
      </c>
      <c r="K39" s="319">
        <v>71.2</v>
      </c>
    </row>
    <row r="40" spans="1:13" x14ac:dyDescent="0.25">
      <c r="A40" s="314" t="s">
        <v>17</v>
      </c>
      <c r="B40" s="319">
        <v>124.4</v>
      </c>
      <c r="C40" s="319">
        <v>104.1</v>
      </c>
      <c r="D40" s="319">
        <v>108.8</v>
      </c>
      <c r="E40" s="320" t="s">
        <v>124</v>
      </c>
      <c r="F40" s="319">
        <v>78.3</v>
      </c>
      <c r="G40" s="319">
        <v>95</v>
      </c>
      <c r="H40" s="319">
        <v>102.1</v>
      </c>
      <c r="I40" s="319">
        <v>76.8</v>
      </c>
      <c r="J40" s="319">
        <v>103.5</v>
      </c>
      <c r="K40" s="319">
        <v>70.2</v>
      </c>
    </row>
    <row r="41" spans="1:13" x14ac:dyDescent="0.25">
      <c r="A41" s="314" t="s">
        <v>18</v>
      </c>
      <c r="B41" s="318">
        <v>88</v>
      </c>
      <c r="C41" s="319">
        <v>75.8</v>
      </c>
      <c r="D41" s="319">
        <v>115.9</v>
      </c>
      <c r="E41" s="320" t="s">
        <v>124</v>
      </c>
      <c r="F41" s="319">
        <v>271.39999999999998</v>
      </c>
      <c r="G41" s="319">
        <v>76.3</v>
      </c>
      <c r="H41" s="319">
        <v>90.7</v>
      </c>
      <c r="I41" s="319">
        <v>102.5</v>
      </c>
      <c r="J41" s="319">
        <v>97.5</v>
      </c>
      <c r="K41" s="319">
        <v>83.4</v>
      </c>
    </row>
    <row r="42" spans="1:13" x14ac:dyDescent="0.25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3" x14ac:dyDescent="0.25">
      <c r="A43" s="314">
        <v>2018</v>
      </c>
    </row>
    <row r="44" spans="1:13" ht="17.25" x14ac:dyDescent="0.25">
      <c r="A44" s="314" t="s">
        <v>15</v>
      </c>
      <c r="B44" s="318">
        <v>32.4</v>
      </c>
      <c r="C44" s="318">
        <v>59.4</v>
      </c>
      <c r="D44" s="318">
        <v>119.9</v>
      </c>
      <c r="E44" s="320" t="s">
        <v>124</v>
      </c>
      <c r="F44" s="641" t="s">
        <v>996</v>
      </c>
      <c r="G44" s="318">
        <v>53.3</v>
      </c>
      <c r="H44" s="318">
        <v>120.1</v>
      </c>
      <c r="I44" s="318">
        <v>107.9</v>
      </c>
      <c r="J44" s="318">
        <v>98.8</v>
      </c>
      <c r="K44" s="318">
        <v>74.400000000000006</v>
      </c>
    </row>
    <row r="45" spans="1:13" x14ac:dyDescent="0.25">
      <c r="A45" s="314" t="s">
        <v>16</v>
      </c>
      <c r="B45" s="318">
        <v>99.4</v>
      </c>
      <c r="C45" s="318">
        <v>68.400000000000006</v>
      </c>
      <c r="D45" s="318">
        <v>109.9</v>
      </c>
      <c r="E45" s="320" t="s">
        <v>124</v>
      </c>
      <c r="F45" s="318">
        <v>154</v>
      </c>
      <c r="G45" s="318">
        <v>112.4</v>
      </c>
      <c r="H45" s="318">
        <v>55.5</v>
      </c>
      <c r="I45" s="318">
        <v>200.3</v>
      </c>
      <c r="J45" s="318">
        <v>108.1</v>
      </c>
      <c r="K45" s="318">
        <v>88.1</v>
      </c>
    </row>
    <row r="46" spans="1:13" x14ac:dyDescent="0.25">
      <c r="A46" s="321" t="s">
        <v>17</v>
      </c>
      <c r="B46" s="484">
        <v>91.8</v>
      </c>
      <c r="C46" s="484">
        <v>95.4</v>
      </c>
      <c r="D46" s="484">
        <v>131.6</v>
      </c>
      <c r="E46" s="322" t="s">
        <v>124</v>
      </c>
      <c r="F46" s="484">
        <v>123.7</v>
      </c>
      <c r="G46" s="484">
        <v>89.4</v>
      </c>
      <c r="H46" s="484">
        <v>116.9</v>
      </c>
      <c r="I46" s="484">
        <v>95.7</v>
      </c>
      <c r="J46" s="484">
        <v>104.7</v>
      </c>
      <c r="K46" s="484">
        <v>108.1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I27" sqref="I27"/>
    </sheetView>
  </sheetViews>
  <sheetFormatPr defaultRowHeight="15" x14ac:dyDescent="0.25"/>
  <cols>
    <col min="1" max="16384" width="9.140625" style="1"/>
  </cols>
  <sheetData>
    <row r="1" spans="1:10" x14ac:dyDescent="0.25">
      <c r="A1" s="76" t="s">
        <v>0</v>
      </c>
      <c r="B1" s="98"/>
      <c r="C1" s="98"/>
      <c r="D1" s="98"/>
      <c r="E1" s="98"/>
      <c r="F1" s="98"/>
      <c r="G1" s="98"/>
      <c r="H1" s="98"/>
      <c r="I1" s="98"/>
    </row>
    <row r="2" spans="1:10" x14ac:dyDescent="0.25">
      <c r="A2" s="247" t="s">
        <v>691</v>
      </c>
      <c r="B2" s="98"/>
      <c r="C2" s="98"/>
      <c r="D2" s="98"/>
      <c r="E2" s="98"/>
      <c r="F2" s="98"/>
      <c r="G2" s="98"/>
      <c r="H2" s="98"/>
      <c r="I2" s="98"/>
    </row>
    <row r="3" spans="1:10" x14ac:dyDescent="0.25">
      <c r="A3" s="777"/>
      <c r="B3" s="780" t="s">
        <v>715</v>
      </c>
      <c r="C3" s="780"/>
      <c r="D3" s="780"/>
      <c r="E3" s="780" t="s">
        <v>1</v>
      </c>
      <c r="F3" s="780"/>
      <c r="G3" s="780"/>
      <c r="H3" s="780" t="s">
        <v>2</v>
      </c>
      <c r="I3" s="781"/>
    </row>
    <row r="4" spans="1:10" x14ac:dyDescent="0.25">
      <c r="A4" s="778"/>
      <c r="B4" s="782" t="s">
        <v>716</v>
      </c>
      <c r="C4" s="782"/>
      <c r="D4" s="782"/>
      <c r="E4" s="782" t="s">
        <v>3</v>
      </c>
      <c r="F4" s="782"/>
      <c r="G4" s="782"/>
      <c r="H4" s="782" t="s">
        <v>4</v>
      </c>
      <c r="I4" s="783"/>
    </row>
    <row r="5" spans="1:10" x14ac:dyDescent="0.25">
      <c r="A5" s="778"/>
      <c r="B5" s="242" t="s">
        <v>5</v>
      </c>
      <c r="C5" s="242" t="s">
        <v>6</v>
      </c>
      <c r="D5" s="242" t="s">
        <v>7</v>
      </c>
      <c r="E5" s="242" t="s">
        <v>5</v>
      </c>
      <c r="F5" s="242" t="s">
        <v>6</v>
      </c>
      <c r="G5" s="242" t="s">
        <v>7</v>
      </c>
      <c r="H5" s="242" t="s">
        <v>8</v>
      </c>
      <c r="I5" s="243" t="s">
        <v>9</v>
      </c>
    </row>
    <row r="6" spans="1:10" x14ac:dyDescent="0.25">
      <c r="A6" s="779"/>
      <c r="B6" s="244" t="s">
        <v>10</v>
      </c>
      <c r="C6" s="244" t="s">
        <v>11</v>
      </c>
      <c r="D6" s="244" t="s">
        <v>12</v>
      </c>
      <c r="E6" s="244" t="s">
        <v>10</v>
      </c>
      <c r="F6" s="244" t="s">
        <v>11</v>
      </c>
      <c r="G6" s="244" t="s">
        <v>12</v>
      </c>
      <c r="H6" s="244" t="s">
        <v>13</v>
      </c>
      <c r="I6" s="245" t="s">
        <v>14</v>
      </c>
    </row>
    <row r="7" spans="1:10" x14ac:dyDescent="0.25">
      <c r="A7" s="130">
        <v>2016</v>
      </c>
      <c r="B7" s="130"/>
      <c r="C7" s="130"/>
      <c r="D7" s="130"/>
      <c r="E7" s="130"/>
      <c r="F7" s="130"/>
      <c r="G7" s="130"/>
      <c r="H7" s="130"/>
      <c r="I7" s="130"/>
    </row>
    <row r="8" spans="1:10" s="60" customFormat="1" x14ac:dyDescent="0.25">
      <c r="A8" s="286" t="s">
        <v>18</v>
      </c>
      <c r="B8" s="290">
        <v>2369</v>
      </c>
      <c r="C8" s="290">
        <v>1213</v>
      </c>
      <c r="D8" s="290">
        <v>1156</v>
      </c>
      <c r="E8" s="290">
        <v>3552</v>
      </c>
      <c r="F8" s="290">
        <v>1813</v>
      </c>
      <c r="G8" s="290">
        <v>1739</v>
      </c>
      <c r="H8" s="290">
        <v>1414</v>
      </c>
      <c r="I8" s="290">
        <v>194</v>
      </c>
    </row>
    <row r="9" spans="1:10" s="60" customFormat="1" x14ac:dyDescent="0.25">
      <c r="A9" s="130">
        <v>2017</v>
      </c>
      <c r="B9" s="130"/>
      <c r="C9" s="130"/>
      <c r="D9" s="130"/>
      <c r="E9" s="130"/>
      <c r="F9" s="130"/>
      <c r="G9" s="130"/>
      <c r="H9" s="130"/>
      <c r="I9" s="130"/>
    </row>
    <row r="10" spans="1:10" s="60" customFormat="1" x14ac:dyDescent="0.25">
      <c r="A10" s="368" t="s">
        <v>15</v>
      </c>
      <c r="B10" s="382">
        <v>2118</v>
      </c>
      <c r="C10" s="382">
        <v>1073</v>
      </c>
      <c r="D10" s="382">
        <v>1045</v>
      </c>
      <c r="E10" s="382">
        <v>4111</v>
      </c>
      <c r="F10" s="382">
        <v>2018</v>
      </c>
      <c r="G10" s="382">
        <v>2093</v>
      </c>
      <c r="H10" s="130">
        <v>839</v>
      </c>
      <c r="I10" s="130">
        <v>160</v>
      </c>
      <c r="J10" s="279"/>
    </row>
    <row r="11" spans="1:10" s="60" customFormat="1" x14ac:dyDescent="0.25">
      <c r="A11" s="368" t="s">
        <v>16</v>
      </c>
      <c r="B11" s="141">
        <v>2116</v>
      </c>
      <c r="C11" s="141">
        <v>1116</v>
      </c>
      <c r="D11" s="141">
        <v>1000</v>
      </c>
      <c r="E11" s="141">
        <v>3448</v>
      </c>
      <c r="F11" s="141">
        <v>1753</v>
      </c>
      <c r="G11" s="141">
        <v>1695</v>
      </c>
      <c r="H11" s="141">
        <v>1653</v>
      </c>
      <c r="I11" s="141">
        <v>268</v>
      </c>
    </row>
    <row r="12" spans="1:10" s="60" customFormat="1" x14ac:dyDescent="0.25">
      <c r="A12" s="368" t="s">
        <v>17</v>
      </c>
      <c r="B12" s="382">
        <v>2528</v>
      </c>
      <c r="C12" s="382">
        <v>1331</v>
      </c>
      <c r="D12" s="382">
        <v>1197</v>
      </c>
      <c r="E12" s="382">
        <v>3209</v>
      </c>
      <c r="F12" s="382">
        <v>1650</v>
      </c>
      <c r="G12" s="382">
        <v>1559</v>
      </c>
      <c r="H12" s="382">
        <v>2294</v>
      </c>
      <c r="I12" s="382">
        <v>240</v>
      </c>
    </row>
    <row r="13" spans="1:10" s="60" customFormat="1" x14ac:dyDescent="0.25">
      <c r="A13" s="286" t="s">
        <v>18</v>
      </c>
      <c r="B13" s="70">
        <v>2286</v>
      </c>
      <c r="C13" s="70">
        <v>1169</v>
      </c>
      <c r="D13" s="70">
        <v>1118</v>
      </c>
      <c r="E13" s="70">
        <v>3486</v>
      </c>
      <c r="F13" s="70">
        <v>1767</v>
      </c>
      <c r="G13" s="70">
        <v>1717</v>
      </c>
      <c r="H13" s="70">
        <v>1449</v>
      </c>
      <c r="I13" s="70">
        <v>258</v>
      </c>
    </row>
    <row r="14" spans="1:10" s="60" customFormat="1" x14ac:dyDescent="0.25">
      <c r="A14" s="130">
        <v>2018</v>
      </c>
      <c r="B14" s="130"/>
      <c r="C14" s="130"/>
      <c r="D14" s="130"/>
      <c r="E14" s="130"/>
      <c r="F14" s="130"/>
      <c r="G14" s="130"/>
      <c r="H14" s="130"/>
      <c r="I14" s="130"/>
    </row>
    <row r="15" spans="1:10" s="60" customFormat="1" x14ac:dyDescent="0.25">
      <c r="A15" s="368" t="s">
        <v>15</v>
      </c>
      <c r="B15" s="382">
        <v>2093</v>
      </c>
      <c r="C15" s="382">
        <v>1079</v>
      </c>
      <c r="D15" s="382">
        <v>1014</v>
      </c>
      <c r="E15" s="382">
        <v>4123</v>
      </c>
      <c r="F15" s="382">
        <v>2062</v>
      </c>
      <c r="G15" s="382">
        <v>2061</v>
      </c>
      <c r="H15" s="130">
        <v>902</v>
      </c>
      <c r="I15" s="130">
        <v>177</v>
      </c>
    </row>
    <row r="16" spans="1:10" s="60" customFormat="1" x14ac:dyDescent="0.25">
      <c r="A16" s="368" t="s">
        <v>16</v>
      </c>
      <c r="B16" s="70">
        <v>2087</v>
      </c>
      <c r="C16" s="70">
        <v>1096</v>
      </c>
      <c r="D16" s="70">
        <v>991</v>
      </c>
      <c r="E16" s="70">
        <v>3522</v>
      </c>
      <c r="F16" s="70">
        <v>1767</v>
      </c>
      <c r="G16" s="70">
        <v>1755</v>
      </c>
      <c r="H16" s="70">
        <v>1658</v>
      </c>
      <c r="I16" s="70">
        <v>232</v>
      </c>
    </row>
    <row r="17" spans="1:9" s="60" customFormat="1" x14ac:dyDescent="0.25">
      <c r="A17" s="615" t="s">
        <v>17</v>
      </c>
      <c r="B17" s="616">
        <v>2576</v>
      </c>
      <c r="C17" s="616">
        <v>1305</v>
      </c>
      <c r="D17" s="616">
        <v>1271</v>
      </c>
      <c r="E17" s="616">
        <v>3241</v>
      </c>
      <c r="F17" s="616">
        <v>1667</v>
      </c>
      <c r="G17" s="616">
        <v>1574</v>
      </c>
      <c r="H17" s="616">
        <v>2253</v>
      </c>
      <c r="I17" s="616">
        <v>217</v>
      </c>
    </row>
    <row r="18" spans="1:9" s="60" customFormat="1" x14ac:dyDescent="0.25"/>
    <row r="19" spans="1:9" s="60" customFormat="1" x14ac:dyDescent="0.25"/>
    <row r="20" spans="1:9" s="60" customFormat="1" x14ac:dyDescent="0.25"/>
    <row r="21" spans="1:9" s="60" customFormat="1" x14ac:dyDescent="0.25"/>
    <row r="22" spans="1:9" s="60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16" workbookViewId="0">
      <selection activeCell="C51" sqref="C51"/>
    </sheetView>
  </sheetViews>
  <sheetFormatPr defaultRowHeight="15" x14ac:dyDescent="0.25"/>
  <cols>
    <col min="1" max="1" width="9.140625" style="43"/>
    <col min="2" max="2" width="20" style="43" customWidth="1"/>
    <col min="3" max="3" width="26.140625" style="43" customWidth="1"/>
    <col min="4" max="4" width="25.42578125" style="43" customWidth="1"/>
    <col min="5" max="5" width="11.28515625" style="43" customWidth="1"/>
    <col min="6" max="7" width="16.85546875" style="43" customWidth="1"/>
    <col min="8" max="16384" width="9.140625" style="43"/>
  </cols>
  <sheetData>
    <row r="1" spans="1:7" x14ac:dyDescent="0.25">
      <c r="A1" s="45" t="s">
        <v>221</v>
      </c>
      <c r="B1" s="46"/>
      <c r="C1" s="46"/>
      <c r="D1" s="46"/>
      <c r="E1" s="46"/>
      <c r="F1" s="46"/>
      <c r="G1" s="46"/>
    </row>
    <row r="2" spans="1:7" ht="11.25" customHeight="1" x14ac:dyDescent="0.25">
      <c r="A2" s="47" t="s">
        <v>222</v>
      </c>
      <c r="B2" s="46"/>
      <c r="C2" s="46"/>
      <c r="D2" s="46"/>
      <c r="E2" s="46"/>
      <c r="F2" s="46"/>
      <c r="G2" s="46"/>
    </row>
    <row r="3" spans="1:7" ht="15" customHeight="1" x14ac:dyDescent="0.25">
      <c r="A3" s="878"/>
      <c r="B3" s="879" t="s">
        <v>223</v>
      </c>
      <c r="C3" s="879"/>
      <c r="D3" s="879"/>
      <c r="E3" s="879" t="s">
        <v>224</v>
      </c>
      <c r="F3" s="879"/>
      <c r="G3" s="880"/>
    </row>
    <row r="4" spans="1:7" ht="15" customHeight="1" x14ac:dyDescent="0.25">
      <c r="A4" s="878"/>
      <c r="B4" s="881" t="s">
        <v>225</v>
      </c>
      <c r="C4" s="881"/>
      <c r="D4" s="881"/>
      <c r="E4" s="881" t="s">
        <v>226</v>
      </c>
      <c r="F4" s="881"/>
      <c r="G4" s="882"/>
    </row>
    <row r="5" spans="1:7" ht="38.25" x14ac:dyDescent="0.25">
      <c r="A5" s="878"/>
      <c r="B5" s="48" t="s">
        <v>227</v>
      </c>
      <c r="C5" s="429" t="s">
        <v>228</v>
      </c>
      <c r="D5" s="429" t="s">
        <v>229</v>
      </c>
      <c r="E5" s="48" t="s">
        <v>5</v>
      </c>
      <c r="F5" s="48" t="s">
        <v>230</v>
      </c>
      <c r="G5" s="49" t="s">
        <v>231</v>
      </c>
    </row>
    <row r="6" spans="1:7" ht="15" customHeight="1" x14ac:dyDescent="0.25">
      <c r="A6" s="878"/>
      <c r="B6" s="883" t="s">
        <v>232</v>
      </c>
      <c r="C6" s="885" t="s">
        <v>233</v>
      </c>
      <c r="D6" s="885" t="s">
        <v>234</v>
      </c>
      <c r="E6" s="883" t="s">
        <v>10</v>
      </c>
      <c r="F6" s="883" t="s">
        <v>235</v>
      </c>
      <c r="G6" s="875" t="s">
        <v>236</v>
      </c>
    </row>
    <row r="7" spans="1:7" ht="23.25" customHeight="1" x14ac:dyDescent="0.25">
      <c r="A7" s="878"/>
      <c r="B7" s="884"/>
      <c r="C7" s="881"/>
      <c r="D7" s="881"/>
      <c r="E7" s="884"/>
      <c r="F7" s="884"/>
      <c r="G7" s="876"/>
    </row>
    <row r="8" spans="1:7" x14ac:dyDescent="0.25">
      <c r="A8" s="877" t="s">
        <v>237</v>
      </c>
      <c r="B8" s="877"/>
      <c r="C8" s="877"/>
      <c r="D8" s="877"/>
      <c r="E8" s="877"/>
      <c r="F8" s="877"/>
      <c r="G8" s="877"/>
    </row>
    <row r="9" spans="1:7" x14ac:dyDescent="0.25">
      <c r="A9" s="202">
        <v>2013</v>
      </c>
      <c r="B9" s="202">
        <v>122.3</v>
      </c>
      <c r="C9" s="202">
        <v>122.4</v>
      </c>
      <c r="D9" s="202">
        <v>108.1</v>
      </c>
      <c r="E9" s="202">
        <v>113.1</v>
      </c>
      <c r="F9" s="202">
        <v>109.3</v>
      </c>
      <c r="G9" s="202">
        <v>115.1</v>
      </c>
    </row>
    <row r="10" spans="1:7" x14ac:dyDescent="0.25">
      <c r="A10" s="202">
        <v>2014</v>
      </c>
      <c r="B10" s="202">
        <v>115.7</v>
      </c>
      <c r="C10" s="202">
        <v>115.7</v>
      </c>
      <c r="D10" s="202">
        <v>107.1</v>
      </c>
      <c r="E10" s="202">
        <v>109.6</v>
      </c>
      <c r="F10" s="202">
        <v>101.3</v>
      </c>
      <c r="G10" s="202">
        <v>113.7</v>
      </c>
    </row>
    <row r="11" spans="1:7" x14ac:dyDescent="0.25">
      <c r="A11" s="202">
        <v>2015</v>
      </c>
      <c r="B11" s="202">
        <v>111.8</v>
      </c>
      <c r="C11" s="202">
        <v>111.8</v>
      </c>
      <c r="D11" s="202">
        <v>107.3</v>
      </c>
      <c r="E11" s="202">
        <v>105.1</v>
      </c>
      <c r="F11" s="202">
        <v>103.5</v>
      </c>
      <c r="G11" s="202">
        <v>106.3</v>
      </c>
    </row>
    <row r="12" spans="1:7" x14ac:dyDescent="0.25">
      <c r="A12" s="202">
        <v>2016</v>
      </c>
      <c r="B12" s="202">
        <v>108.3</v>
      </c>
      <c r="C12" s="202">
        <v>108.3</v>
      </c>
      <c r="D12" s="202">
        <v>107.3</v>
      </c>
      <c r="E12" s="202">
        <v>100.2</v>
      </c>
      <c r="F12" s="202">
        <v>98.7</v>
      </c>
      <c r="G12" s="202">
        <v>101.4</v>
      </c>
    </row>
    <row r="13" spans="1:7" x14ac:dyDescent="0.25">
      <c r="A13" s="202">
        <v>2017</v>
      </c>
      <c r="B13" s="202">
        <v>106.9</v>
      </c>
      <c r="C13" s="202">
        <v>106.9</v>
      </c>
      <c r="D13" s="202">
        <v>107.4</v>
      </c>
      <c r="E13" s="202">
        <v>104.2</v>
      </c>
      <c r="F13" s="202">
        <v>93.9</v>
      </c>
      <c r="G13" s="202">
        <v>109.4</v>
      </c>
    </row>
    <row r="14" spans="1:7" x14ac:dyDescent="0.25">
      <c r="A14" s="202"/>
      <c r="B14" s="202"/>
      <c r="C14" s="202"/>
      <c r="D14" s="202"/>
      <c r="E14" s="202"/>
      <c r="F14" s="202"/>
      <c r="G14" s="202"/>
    </row>
    <row r="15" spans="1:7" x14ac:dyDescent="0.25">
      <c r="A15" s="202">
        <v>2016</v>
      </c>
      <c r="B15" s="202"/>
      <c r="C15" s="202"/>
      <c r="D15" s="203"/>
      <c r="E15" s="202"/>
      <c r="F15" s="203"/>
      <c r="G15" s="202"/>
    </row>
    <row r="16" spans="1:7" x14ac:dyDescent="0.25">
      <c r="A16" s="202" t="s">
        <v>18</v>
      </c>
      <c r="B16" s="202">
        <v>107.1</v>
      </c>
      <c r="C16" s="202">
        <v>107.1</v>
      </c>
      <c r="D16" s="202">
        <v>107.2</v>
      </c>
      <c r="E16" s="202">
        <v>97.4</v>
      </c>
      <c r="F16" s="202">
        <v>92.1</v>
      </c>
      <c r="G16" s="202">
        <v>99.7</v>
      </c>
    </row>
    <row r="17" spans="1:11" x14ac:dyDescent="0.25">
      <c r="A17" s="202"/>
      <c r="B17" s="202"/>
      <c r="C17" s="202"/>
      <c r="D17" s="202"/>
      <c r="E17" s="203"/>
      <c r="F17" s="202"/>
      <c r="G17" s="202"/>
    </row>
    <row r="18" spans="1:11" x14ac:dyDescent="0.25">
      <c r="A18" s="202">
        <v>2017</v>
      </c>
      <c r="B18" s="202"/>
      <c r="C18" s="202"/>
      <c r="D18" s="202"/>
      <c r="E18" s="203"/>
      <c r="F18" s="202"/>
      <c r="G18" s="202"/>
    </row>
    <row r="19" spans="1:11" x14ac:dyDescent="0.25">
      <c r="A19" s="202" t="s">
        <v>15</v>
      </c>
      <c r="B19" s="202">
        <v>108.4</v>
      </c>
      <c r="C19" s="202">
        <v>108.4</v>
      </c>
      <c r="D19" s="202">
        <v>107.4</v>
      </c>
      <c r="E19" s="202">
        <v>103.5</v>
      </c>
      <c r="F19" s="202">
        <v>90.5</v>
      </c>
      <c r="G19" s="202">
        <v>107.3</v>
      </c>
    </row>
    <row r="20" spans="1:11" x14ac:dyDescent="0.25">
      <c r="A20" s="202" t="s">
        <v>16</v>
      </c>
      <c r="B20" s="202">
        <v>108.5</v>
      </c>
      <c r="C20" s="202">
        <v>108.5</v>
      </c>
      <c r="D20" s="202">
        <v>107.4</v>
      </c>
      <c r="E20" s="202">
        <v>105.8</v>
      </c>
      <c r="F20" s="202">
        <v>90.8</v>
      </c>
      <c r="G20" s="202">
        <v>112.4</v>
      </c>
    </row>
    <row r="21" spans="1:11" x14ac:dyDescent="0.25">
      <c r="A21" s="202" t="s">
        <v>17</v>
      </c>
      <c r="B21" s="202">
        <v>105.2</v>
      </c>
      <c r="C21" s="202">
        <v>105.2</v>
      </c>
      <c r="D21" s="202">
        <v>107.5</v>
      </c>
      <c r="E21" s="202">
        <v>102.7</v>
      </c>
      <c r="F21" s="202">
        <v>91.5</v>
      </c>
      <c r="G21" s="202">
        <v>112.1</v>
      </c>
    </row>
    <row r="22" spans="1:11" x14ac:dyDescent="0.25">
      <c r="A22" s="202" t="s">
        <v>18</v>
      </c>
      <c r="B22" s="202">
        <v>105.6</v>
      </c>
      <c r="C22" s="202">
        <v>105.5</v>
      </c>
      <c r="D22" s="202">
        <v>107.5</v>
      </c>
      <c r="E22" s="202">
        <v>104.7</v>
      </c>
      <c r="F22" s="202">
        <v>102.6</v>
      </c>
      <c r="G22" s="202">
        <v>105.7</v>
      </c>
    </row>
    <row r="23" spans="1:11" x14ac:dyDescent="0.25">
      <c r="A23" s="202"/>
      <c r="B23" s="202"/>
      <c r="C23" s="202"/>
      <c r="D23" s="587" t="s">
        <v>997</v>
      </c>
      <c r="E23" s="202"/>
      <c r="F23" s="202"/>
      <c r="G23" s="202"/>
    </row>
    <row r="24" spans="1:11" x14ac:dyDescent="0.25">
      <c r="A24" s="202">
        <v>2018</v>
      </c>
      <c r="B24" s="202"/>
      <c r="C24" s="202"/>
      <c r="D24" s="202"/>
      <c r="E24" s="202"/>
      <c r="F24" s="202"/>
      <c r="G24" s="202"/>
    </row>
    <row r="25" spans="1:11" x14ac:dyDescent="0.25">
      <c r="A25" s="202" t="s">
        <v>15</v>
      </c>
      <c r="B25" s="203">
        <v>95.5</v>
      </c>
      <c r="C25" s="203">
        <v>95.5</v>
      </c>
      <c r="D25" s="203">
        <v>100.3</v>
      </c>
      <c r="E25" s="203">
        <v>105.6</v>
      </c>
      <c r="F25" s="203">
        <v>111.3</v>
      </c>
      <c r="G25" s="203">
        <v>103</v>
      </c>
    </row>
    <row r="26" spans="1:11" x14ac:dyDescent="0.25">
      <c r="A26" s="202" t="s">
        <v>16</v>
      </c>
      <c r="B26" s="203">
        <v>97.3</v>
      </c>
      <c r="C26" s="203">
        <v>97.3</v>
      </c>
      <c r="D26" s="203">
        <v>100.3</v>
      </c>
      <c r="E26" s="203">
        <v>105.6</v>
      </c>
      <c r="F26" s="203">
        <v>107.2</v>
      </c>
      <c r="G26" s="203">
        <v>104.7</v>
      </c>
    </row>
    <row r="27" spans="1:11" x14ac:dyDescent="0.25">
      <c r="A27" s="202" t="s">
        <v>17</v>
      </c>
      <c r="B27" s="203">
        <v>97.3</v>
      </c>
      <c r="C27" s="203">
        <v>97.2</v>
      </c>
      <c r="D27" s="203">
        <v>100.4</v>
      </c>
      <c r="E27" s="203">
        <v>96.4</v>
      </c>
      <c r="F27" s="203">
        <v>86.2</v>
      </c>
      <c r="G27" s="203">
        <v>101</v>
      </c>
    </row>
    <row r="28" spans="1:11" ht="25.5" x14ac:dyDescent="0.25">
      <c r="A28" s="204" t="s">
        <v>582</v>
      </c>
      <c r="B28" s="205"/>
      <c r="C28" s="205"/>
      <c r="D28" s="205"/>
      <c r="E28" s="205"/>
      <c r="F28" s="205"/>
      <c r="G28" s="205"/>
    </row>
    <row r="29" spans="1:11" x14ac:dyDescent="0.25">
      <c r="A29" s="202">
        <v>2013</v>
      </c>
      <c r="B29" s="202">
        <v>99.6</v>
      </c>
      <c r="C29" s="202">
        <v>99.5</v>
      </c>
      <c r="D29" s="202">
        <v>104.6</v>
      </c>
      <c r="E29" s="202">
        <v>97.9</v>
      </c>
      <c r="F29" s="202">
        <v>94.3</v>
      </c>
      <c r="G29" s="202">
        <v>99.8</v>
      </c>
    </row>
    <row r="30" spans="1:11" x14ac:dyDescent="0.25">
      <c r="A30" s="202">
        <v>2014</v>
      </c>
      <c r="B30" s="202">
        <v>94.6</v>
      </c>
      <c r="C30" s="202">
        <v>94.6</v>
      </c>
      <c r="D30" s="202">
        <v>99.1</v>
      </c>
      <c r="E30" s="202">
        <v>94.4</v>
      </c>
      <c r="F30" s="202">
        <v>85.7</v>
      </c>
      <c r="G30" s="202">
        <v>98.2</v>
      </c>
    </row>
    <row r="31" spans="1:11" ht="17.25" customHeight="1" x14ac:dyDescent="0.25">
      <c r="A31" s="202">
        <v>2015</v>
      </c>
      <c r="B31" s="206">
        <v>96.6</v>
      </c>
      <c r="C31" s="206">
        <v>96.6</v>
      </c>
      <c r="D31" s="206">
        <v>100.2</v>
      </c>
      <c r="E31" s="207">
        <v>96</v>
      </c>
      <c r="F31" s="207">
        <v>102.5</v>
      </c>
      <c r="G31" s="207">
        <v>93.5</v>
      </c>
      <c r="H31" s="50"/>
      <c r="I31" s="50"/>
      <c r="J31" s="50"/>
      <c r="K31" s="50"/>
    </row>
    <row r="32" spans="1:11" x14ac:dyDescent="0.25">
      <c r="A32" s="202">
        <v>2016</v>
      </c>
      <c r="B32" s="206">
        <v>96.7</v>
      </c>
      <c r="C32" s="206">
        <v>96.7</v>
      </c>
      <c r="D32" s="207">
        <v>100</v>
      </c>
      <c r="E32" s="207">
        <v>95.3</v>
      </c>
      <c r="F32" s="207">
        <v>94.5</v>
      </c>
      <c r="G32" s="207">
        <v>95.5</v>
      </c>
    </row>
    <row r="33" spans="1:8" x14ac:dyDescent="0.25">
      <c r="A33" s="202">
        <v>2017</v>
      </c>
      <c r="B33" s="206">
        <v>98.7</v>
      </c>
      <c r="C33" s="206">
        <v>98.7</v>
      </c>
      <c r="D33" s="207">
        <v>100.1</v>
      </c>
      <c r="E33" s="207">
        <v>104.1</v>
      </c>
      <c r="F33" s="207">
        <v>95.9</v>
      </c>
      <c r="G33" s="207">
        <v>107.8</v>
      </c>
    </row>
    <row r="34" spans="1:8" x14ac:dyDescent="0.25">
      <c r="A34" s="202"/>
      <c r="B34" s="202"/>
      <c r="C34" s="202"/>
      <c r="D34" s="202"/>
      <c r="E34" s="202"/>
      <c r="F34" s="202"/>
      <c r="G34" s="202"/>
    </row>
    <row r="35" spans="1:8" x14ac:dyDescent="0.25">
      <c r="A35" s="202">
        <v>2016</v>
      </c>
      <c r="B35" s="51"/>
      <c r="C35" s="51"/>
      <c r="D35" s="51"/>
      <c r="E35" s="51"/>
      <c r="F35" s="51"/>
      <c r="G35" s="51"/>
    </row>
    <row r="36" spans="1:8" x14ac:dyDescent="0.25">
      <c r="A36" s="202" t="s">
        <v>18</v>
      </c>
      <c r="B36" s="202">
        <v>95.5</v>
      </c>
      <c r="C36" s="202">
        <v>95.5</v>
      </c>
      <c r="D36" s="202">
        <v>99.8</v>
      </c>
      <c r="E36" s="202">
        <v>93.8</v>
      </c>
      <c r="F36" s="202">
        <v>88.7</v>
      </c>
      <c r="G36" s="202">
        <v>95.9</v>
      </c>
    </row>
    <row r="37" spans="1:8" x14ac:dyDescent="0.25">
      <c r="A37" s="51"/>
      <c r="B37" s="51"/>
      <c r="C37" s="51"/>
      <c r="D37" s="51"/>
      <c r="E37" s="51"/>
      <c r="F37" s="51"/>
      <c r="G37" s="51"/>
    </row>
    <row r="38" spans="1:8" x14ac:dyDescent="0.25">
      <c r="A38" s="202">
        <v>2017</v>
      </c>
      <c r="B38" s="51"/>
      <c r="C38" s="51"/>
      <c r="D38" s="51"/>
      <c r="E38" s="51"/>
      <c r="F38" s="51"/>
      <c r="G38" s="51"/>
    </row>
    <row r="39" spans="1:8" s="51" customFormat="1" x14ac:dyDescent="0.25">
      <c r="A39" s="208" t="s">
        <v>15</v>
      </c>
      <c r="B39" s="202">
        <v>98.1</v>
      </c>
      <c r="C39" s="202">
        <v>98.1</v>
      </c>
      <c r="D39" s="202">
        <v>99.9</v>
      </c>
      <c r="E39" s="202">
        <v>103.6</v>
      </c>
      <c r="F39" s="202">
        <v>89.8</v>
      </c>
      <c r="G39" s="202">
        <v>107.7</v>
      </c>
    </row>
    <row r="40" spans="1:8" x14ac:dyDescent="0.25">
      <c r="A40" s="208" t="s">
        <v>16</v>
      </c>
      <c r="B40" s="202">
        <v>100.7</v>
      </c>
      <c r="C40" s="202">
        <v>100.7</v>
      </c>
      <c r="D40" s="203">
        <v>100</v>
      </c>
      <c r="E40" s="202">
        <v>99.3</v>
      </c>
      <c r="F40" s="202">
        <v>82.3</v>
      </c>
      <c r="G40" s="202">
        <v>107.2</v>
      </c>
      <c r="H40" s="51"/>
    </row>
    <row r="41" spans="1:8" x14ac:dyDescent="0.25">
      <c r="A41" s="208" t="s">
        <v>17</v>
      </c>
      <c r="B41" s="202">
        <v>97.5</v>
      </c>
      <c r="C41" s="202">
        <v>97.5</v>
      </c>
      <c r="D41" s="202">
        <v>100.2</v>
      </c>
      <c r="E41" s="202">
        <v>105.9</v>
      </c>
      <c r="F41" s="202">
        <v>99.9</v>
      </c>
      <c r="G41" s="202">
        <v>110.4</v>
      </c>
    </row>
    <row r="42" spans="1:8" x14ac:dyDescent="0.25">
      <c r="A42" s="202" t="s">
        <v>18</v>
      </c>
      <c r="B42" s="202">
        <v>98.6</v>
      </c>
      <c r="C42" s="202">
        <v>98.5</v>
      </c>
      <c r="D42" s="202">
        <v>100.3</v>
      </c>
      <c r="E42" s="203">
        <v>107.5</v>
      </c>
      <c r="F42" s="203">
        <v>111.4</v>
      </c>
      <c r="G42" s="203">
        <v>106</v>
      </c>
    </row>
    <row r="43" spans="1:8" x14ac:dyDescent="0.25">
      <c r="A43" s="51"/>
      <c r="B43" s="51"/>
      <c r="C43" s="51"/>
      <c r="D43" s="51"/>
      <c r="E43" s="51"/>
      <c r="F43" s="51"/>
      <c r="G43" s="51"/>
    </row>
    <row r="44" spans="1:8" x14ac:dyDescent="0.25">
      <c r="A44" s="202">
        <v>2018</v>
      </c>
      <c r="B44" s="51"/>
      <c r="C44" s="51"/>
      <c r="D44" s="51"/>
      <c r="E44" s="51"/>
      <c r="F44" s="51"/>
      <c r="G44" s="51"/>
    </row>
    <row r="45" spans="1:8" s="51" customFormat="1" x14ac:dyDescent="0.25">
      <c r="A45" s="642" t="s">
        <v>15</v>
      </c>
      <c r="B45" s="203">
        <v>97.1</v>
      </c>
      <c r="C45" s="203">
        <v>97</v>
      </c>
      <c r="D45" s="203">
        <v>99.7</v>
      </c>
      <c r="E45" s="203">
        <v>102.5</v>
      </c>
      <c r="F45" s="203">
        <v>100.8</v>
      </c>
      <c r="G45" s="203">
        <v>102.4</v>
      </c>
    </row>
    <row r="46" spans="1:8" s="51" customFormat="1" x14ac:dyDescent="0.25">
      <c r="A46" s="642" t="s">
        <v>16</v>
      </c>
      <c r="B46" s="203">
        <v>98.2</v>
      </c>
      <c r="C46" s="203">
        <v>98.2</v>
      </c>
      <c r="D46" s="203">
        <v>99.7</v>
      </c>
      <c r="E46" s="203">
        <v>104.4</v>
      </c>
      <c r="F46" s="203">
        <v>111.8</v>
      </c>
      <c r="G46" s="203">
        <v>101.6</v>
      </c>
    </row>
    <row r="47" spans="1:8" s="51" customFormat="1" x14ac:dyDescent="0.25">
      <c r="A47" s="586" t="s">
        <v>17</v>
      </c>
      <c r="B47" s="585">
        <v>101.8</v>
      </c>
      <c r="C47" s="585">
        <v>101.9</v>
      </c>
      <c r="D47" s="585">
        <v>99.7</v>
      </c>
      <c r="E47" s="585">
        <v>97.9</v>
      </c>
      <c r="F47" s="585">
        <v>94.3</v>
      </c>
      <c r="G47" s="585">
        <v>97.5</v>
      </c>
    </row>
    <row r="48" spans="1:8" s="51" customFormat="1" x14ac:dyDescent="0.25"/>
    <row r="49" s="51" customFormat="1" x14ac:dyDescent="0.25"/>
    <row r="50" s="51" customFormat="1" x14ac:dyDescent="0.25"/>
    <row r="51" s="51" customFormat="1" x14ac:dyDescent="0.25"/>
    <row r="52" s="51" customFormat="1" x14ac:dyDescent="0.25"/>
    <row r="53" s="51" customFormat="1" x14ac:dyDescent="0.25"/>
    <row r="54" s="51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25" sqref="F25"/>
    </sheetView>
  </sheetViews>
  <sheetFormatPr defaultRowHeight="15" x14ac:dyDescent="0.25"/>
  <cols>
    <col min="1" max="16384" width="9.140625" style="97"/>
  </cols>
  <sheetData>
    <row r="1" spans="1:10" x14ac:dyDescent="0.25">
      <c r="A1" s="73" t="s">
        <v>238</v>
      </c>
      <c r="B1" s="90"/>
      <c r="C1" s="90"/>
      <c r="D1" s="90"/>
      <c r="E1" s="90"/>
      <c r="F1" s="90"/>
      <c r="G1" s="90"/>
      <c r="H1" s="90"/>
      <c r="I1" s="90"/>
    </row>
    <row r="2" spans="1:10" x14ac:dyDescent="0.25">
      <c r="A2" s="53" t="s">
        <v>239</v>
      </c>
      <c r="B2" s="90"/>
      <c r="C2" s="90"/>
      <c r="D2" s="90"/>
      <c r="E2" s="90"/>
      <c r="F2" s="90"/>
      <c r="G2" s="90"/>
      <c r="H2" s="90"/>
      <c r="I2" s="90"/>
    </row>
    <row r="3" spans="1:10" x14ac:dyDescent="0.25">
      <c r="A3" s="261" t="s">
        <v>240</v>
      </c>
      <c r="B3" s="90"/>
      <c r="C3" s="90"/>
      <c r="D3" s="90"/>
      <c r="E3" s="90"/>
      <c r="F3" s="90"/>
      <c r="G3" s="90"/>
      <c r="H3" s="90"/>
      <c r="I3" s="262" t="s">
        <v>698</v>
      </c>
    </row>
    <row r="4" spans="1:10" x14ac:dyDescent="0.25">
      <c r="A4" s="886"/>
      <c r="B4" s="887" t="s">
        <v>249</v>
      </c>
      <c r="C4" s="887" t="s">
        <v>242</v>
      </c>
      <c r="D4" s="887"/>
      <c r="E4" s="887" t="s">
        <v>243</v>
      </c>
      <c r="F4" s="887" t="s">
        <v>244</v>
      </c>
      <c r="G4" s="887" t="s">
        <v>245</v>
      </c>
      <c r="H4" s="887" t="s">
        <v>246</v>
      </c>
      <c r="I4" s="893" t="s">
        <v>247</v>
      </c>
    </row>
    <row r="5" spans="1:10" x14ac:dyDescent="0.25">
      <c r="A5" s="886"/>
      <c r="B5" s="888"/>
      <c r="C5" s="890" t="s">
        <v>248</v>
      </c>
      <c r="D5" s="890"/>
      <c r="E5" s="889"/>
      <c r="F5" s="889"/>
      <c r="G5" s="889"/>
      <c r="H5" s="889"/>
      <c r="I5" s="894"/>
    </row>
    <row r="6" spans="1:10" x14ac:dyDescent="0.25">
      <c r="A6" s="886"/>
      <c r="B6" s="891" t="s">
        <v>241</v>
      </c>
      <c r="C6" s="426" t="s">
        <v>699</v>
      </c>
      <c r="D6" s="426" t="s">
        <v>700</v>
      </c>
      <c r="E6" s="891" t="s">
        <v>250</v>
      </c>
      <c r="F6" s="891" t="s">
        <v>251</v>
      </c>
      <c r="G6" s="891" t="s">
        <v>252</v>
      </c>
      <c r="H6" s="891" t="s">
        <v>253</v>
      </c>
      <c r="I6" s="895" t="s">
        <v>254</v>
      </c>
    </row>
    <row r="7" spans="1:10" x14ac:dyDescent="0.25">
      <c r="A7" s="886"/>
      <c r="B7" s="892"/>
      <c r="C7" s="103" t="s">
        <v>255</v>
      </c>
      <c r="D7" s="103" t="s">
        <v>256</v>
      </c>
      <c r="E7" s="892"/>
      <c r="F7" s="892"/>
      <c r="G7" s="892"/>
      <c r="H7" s="892"/>
      <c r="I7" s="896"/>
    </row>
    <row r="8" spans="1:10" x14ac:dyDescent="0.25">
      <c r="A8" s="81">
        <v>2013</v>
      </c>
      <c r="B8" s="154">
        <v>1925029</v>
      </c>
      <c r="C8" s="154">
        <v>345249</v>
      </c>
      <c r="D8" s="154">
        <v>586491</v>
      </c>
      <c r="E8" s="154">
        <v>298339</v>
      </c>
      <c r="F8" s="154">
        <v>57721</v>
      </c>
      <c r="G8" s="154">
        <v>606988</v>
      </c>
      <c r="H8" s="154">
        <v>30241</v>
      </c>
      <c r="I8" s="154">
        <v>212836</v>
      </c>
    </row>
    <row r="9" spans="1:10" x14ac:dyDescent="0.25">
      <c r="A9" s="81">
        <v>2014</v>
      </c>
      <c r="B9" s="154">
        <v>1944658</v>
      </c>
      <c r="C9" s="154">
        <v>320558</v>
      </c>
      <c r="D9" s="154">
        <v>623290</v>
      </c>
      <c r="E9" s="154">
        <v>328237</v>
      </c>
      <c r="F9" s="154">
        <v>58945</v>
      </c>
      <c r="G9" s="154">
        <v>584390</v>
      </c>
      <c r="H9" s="154">
        <v>34853</v>
      </c>
      <c r="I9" s="154">
        <v>250682</v>
      </c>
    </row>
    <row r="10" spans="1:10" x14ac:dyDescent="0.25">
      <c r="A10" s="81">
        <v>2015</v>
      </c>
      <c r="B10" s="154">
        <v>2062708</v>
      </c>
      <c r="C10" s="154">
        <v>362503</v>
      </c>
      <c r="D10" s="154">
        <v>651357</v>
      </c>
      <c r="E10" s="154">
        <v>328330</v>
      </c>
      <c r="F10" s="154">
        <v>57052</v>
      </c>
      <c r="G10" s="154">
        <v>633725</v>
      </c>
      <c r="H10" s="154">
        <v>29741</v>
      </c>
      <c r="I10" s="154">
        <v>172196</v>
      </c>
    </row>
    <row r="11" spans="1:10" x14ac:dyDescent="0.25">
      <c r="A11" s="81">
        <v>2016</v>
      </c>
      <c r="B11" s="154">
        <v>2101196</v>
      </c>
      <c r="C11" s="154">
        <v>351801</v>
      </c>
      <c r="D11" s="154">
        <v>669962</v>
      </c>
      <c r="E11" s="154">
        <v>352667</v>
      </c>
      <c r="F11" s="154">
        <v>56193</v>
      </c>
      <c r="G11" s="154">
        <v>633698</v>
      </c>
      <c r="H11" s="154">
        <v>36875</v>
      </c>
      <c r="I11" s="154">
        <v>166478</v>
      </c>
    </row>
    <row r="12" spans="1:10" x14ac:dyDescent="0.25">
      <c r="A12" s="81">
        <v>2017</v>
      </c>
      <c r="B12" s="154">
        <v>2033235</v>
      </c>
      <c r="C12" s="154">
        <v>364433</v>
      </c>
      <c r="D12" s="154">
        <v>637944</v>
      </c>
      <c r="E12" s="154">
        <v>306068</v>
      </c>
      <c r="F12" s="154">
        <v>53404</v>
      </c>
      <c r="G12" s="154">
        <v>636709</v>
      </c>
      <c r="H12" s="154">
        <v>34677</v>
      </c>
      <c r="I12" s="154">
        <v>133321</v>
      </c>
    </row>
    <row r="13" spans="1:10" x14ac:dyDescent="0.25">
      <c r="A13" s="81"/>
      <c r="B13" s="263"/>
      <c r="C13" s="263"/>
      <c r="D13" s="263"/>
      <c r="E13" s="264"/>
      <c r="F13" s="264"/>
      <c r="G13" s="264"/>
      <c r="H13" s="264"/>
      <c r="I13" s="264"/>
    </row>
    <row r="14" spans="1:10" x14ac:dyDescent="0.25">
      <c r="A14" s="428">
        <v>2017</v>
      </c>
      <c r="B14" s="115"/>
      <c r="C14" s="115"/>
      <c r="D14" s="115"/>
      <c r="E14" s="115"/>
      <c r="F14" s="115"/>
      <c r="G14" s="115"/>
      <c r="H14" s="115"/>
      <c r="I14" s="115"/>
    </row>
    <row r="15" spans="1:10" x14ac:dyDescent="0.25">
      <c r="A15" s="633" t="s">
        <v>386</v>
      </c>
      <c r="B15" s="115">
        <v>148629</v>
      </c>
      <c r="C15" s="115">
        <v>25329</v>
      </c>
      <c r="D15" s="115">
        <v>45551</v>
      </c>
      <c r="E15" s="115">
        <v>26333</v>
      </c>
      <c r="F15" s="115">
        <v>3634</v>
      </c>
      <c r="G15" s="115">
        <v>44938</v>
      </c>
      <c r="H15" s="115">
        <v>2844</v>
      </c>
      <c r="I15" s="115">
        <v>125140</v>
      </c>
      <c r="J15" s="82"/>
    </row>
    <row r="16" spans="1:10" x14ac:dyDescent="0.25">
      <c r="A16" s="633" t="s">
        <v>387</v>
      </c>
      <c r="B16" s="115">
        <v>128943</v>
      </c>
      <c r="C16" s="115">
        <v>21443</v>
      </c>
      <c r="D16" s="115">
        <v>41846</v>
      </c>
      <c r="E16" s="115">
        <v>20901</v>
      </c>
      <c r="F16" s="115">
        <v>3082</v>
      </c>
      <c r="G16" s="115">
        <v>40282</v>
      </c>
      <c r="H16" s="115">
        <v>1389</v>
      </c>
      <c r="I16" s="115">
        <v>133321</v>
      </c>
      <c r="J16" s="82"/>
    </row>
    <row r="17" spans="1:9" x14ac:dyDescent="0.25">
      <c r="A17" s="60"/>
      <c r="B17" s="60"/>
      <c r="C17" s="60"/>
      <c r="D17" s="60"/>
      <c r="E17" s="60"/>
      <c r="F17" s="60"/>
      <c r="G17" s="60"/>
      <c r="H17" s="60"/>
      <c r="I17" s="60"/>
    </row>
    <row r="18" spans="1:9" x14ac:dyDescent="0.25">
      <c r="A18" s="698">
        <v>2018</v>
      </c>
      <c r="B18" s="115"/>
      <c r="C18" s="115"/>
      <c r="D18" s="115"/>
      <c r="E18" s="115"/>
      <c r="F18" s="115"/>
      <c r="G18" s="115"/>
      <c r="H18" s="115"/>
      <c r="I18" s="115"/>
    </row>
    <row r="19" spans="1:9" x14ac:dyDescent="0.25">
      <c r="A19" s="633" t="s">
        <v>606</v>
      </c>
      <c r="B19" s="115">
        <v>104704</v>
      </c>
      <c r="C19" s="115">
        <v>16878</v>
      </c>
      <c r="D19" s="115">
        <v>40289</v>
      </c>
      <c r="E19" s="115">
        <v>15727</v>
      </c>
      <c r="F19" s="115">
        <v>2938</v>
      </c>
      <c r="G19" s="115">
        <v>26577</v>
      </c>
      <c r="H19" s="115">
        <v>2295</v>
      </c>
      <c r="I19" s="115">
        <v>164880</v>
      </c>
    </row>
    <row r="20" spans="1:9" s="60" customFormat="1" x14ac:dyDescent="0.25">
      <c r="A20" s="633" t="s">
        <v>388</v>
      </c>
      <c r="B20" s="115">
        <v>86319</v>
      </c>
      <c r="C20" s="115">
        <v>11901</v>
      </c>
      <c r="D20" s="115">
        <v>43172</v>
      </c>
      <c r="E20" s="115">
        <v>10607</v>
      </c>
      <c r="F20" s="115">
        <v>3393</v>
      </c>
      <c r="G20" s="115">
        <v>16300</v>
      </c>
      <c r="H20" s="115">
        <v>946</v>
      </c>
      <c r="I20" s="115">
        <v>163453</v>
      </c>
    </row>
    <row r="21" spans="1:9" s="60" customFormat="1" x14ac:dyDescent="0.25">
      <c r="A21" s="633" t="s">
        <v>378</v>
      </c>
      <c r="B21" s="115">
        <v>136091</v>
      </c>
      <c r="C21" s="115">
        <v>23233</v>
      </c>
      <c r="D21" s="115">
        <v>52379</v>
      </c>
      <c r="E21" s="115">
        <f>11659+3104</f>
        <v>14763</v>
      </c>
      <c r="F21" s="115">
        <f>4987+34</f>
        <v>5021</v>
      </c>
      <c r="G21" s="115">
        <v>37275</v>
      </c>
      <c r="H21" s="115">
        <f>2246+1174</f>
        <v>3420</v>
      </c>
      <c r="I21" s="115">
        <v>183918</v>
      </c>
    </row>
    <row r="22" spans="1:9" x14ac:dyDescent="0.25">
      <c r="A22" s="633" t="s">
        <v>857</v>
      </c>
      <c r="B22" s="115">
        <v>199463</v>
      </c>
      <c r="C22" s="115">
        <v>34766</v>
      </c>
      <c r="D22" s="115">
        <v>66988</v>
      </c>
      <c r="E22" s="115">
        <v>24520</v>
      </c>
      <c r="F22" s="115">
        <v>6808</v>
      </c>
      <c r="G22" s="115">
        <v>62653</v>
      </c>
      <c r="H22" s="115">
        <v>3728</v>
      </c>
      <c r="I22" s="115">
        <v>185134</v>
      </c>
    </row>
    <row r="23" spans="1:9" x14ac:dyDescent="0.25">
      <c r="A23" s="633" t="s">
        <v>380</v>
      </c>
      <c r="B23" s="115">
        <v>206365</v>
      </c>
      <c r="C23" s="115">
        <v>33580</v>
      </c>
      <c r="D23" s="115">
        <v>74347</v>
      </c>
      <c r="E23" s="115">
        <v>28980</v>
      </c>
      <c r="F23" s="115">
        <v>7393</v>
      </c>
      <c r="G23" s="115">
        <v>58844</v>
      </c>
      <c r="H23" s="115">
        <v>3221</v>
      </c>
      <c r="I23" s="633">
        <v>185801</v>
      </c>
    </row>
    <row r="24" spans="1:9" s="60" customFormat="1" x14ac:dyDescent="0.25">
      <c r="A24" s="633" t="s">
        <v>381</v>
      </c>
      <c r="B24" s="633">
        <v>178690</v>
      </c>
      <c r="C24" s="633">
        <v>31620</v>
      </c>
      <c r="D24" s="633">
        <v>54877</v>
      </c>
      <c r="E24" s="633">
        <v>24134</v>
      </c>
      <c r="F24" s="633">
        <v>5977</v>
      </c>
      <c r="G24" s="633">
        <v>59207</v>
      </c>
      <c r="H24" s="633">
        <v>2875</v>
      </c>
      <c r="I24" s="633">
        <v>172386</v>
      </c>
    </row>
    <row r="25" spans="1:9" s="60" customFormat="1" x14ac:dyDescent="0.25">
      <c r="A25" s="633" t="s">
        <v>734</v>
      </c>
      <c r="B25" s="633">
        <v>193583</v>
      </c>
      <c r="C25" s="633">
        <v>31377</v>
      </c>
      <c r="D25" s="633">
        <v>64043</v>
      </c>
      <c r="E25" s="633">
        <f>21872+12938</f>
        <v>34810</v>
      </c>
      <c r="F25" s="633">
        <f>6037+21</f>
        <v>6058</v>
      </c>
      <c r="G25" s="633">
        <v>54330</v>
      </c>
      <c r="H25" s="633">
        <f>1571+1394</f>
        <v>2965</v>
      </c>
      <c r="I25" s="633">
        <v>168769</v>
      </c>
    </row>
    <row r="26" spans="1:9" x14ac:dyDescent="0.25">
      <c r="A26" s="633" t="s">
        <v>383</v>
      </c>
      <c r="B26" s="633">
        <v>206192</v>
      </c>
      <c r="C26" s="633">
        <v>34612</v>
      </c>
      <c r="D26" s="633">
        <v>61245</v>
      </c>
      <c r="E26" s="633">
        <v>27847</v>
      </c>
      <c r="F26" s="633">
        <v>5989</v>
      </c>
      <c r="G26" s="633">
        <v>73763</v>
      </c>
      <c r="H26" s="633">
        <v>2736</v>
      </c>
      <c r="I26" s="633">
        <v>152379</v>
      </c>
    </row>
    <row r="27" spans="1:9" s="60" customFormat="1" x14ac:dyDescent="0.25">
      <c r="A27" s="633" t="s">
        <v>1094</v>
      </c>
      <c r="B27" s="633">
        <v>200130</v>
      </c>
      <c r="C27" s="633">
        <v>32329</v>
      </c>
      <c r="D27" s="633">
        <v>55899</v>
      </c>
      <c r="E27" s="633">
        <v>27245</v>
      </c>
      <c r="F27" s="633">
        <v>5098</v>
      </c>
      <c r="G27" s="633">
        <v>76695</v>
      </c>
      <c r="H27" s="633">
        <v>2864</v>
      </c>
      <c r="I27" s="633">
        <v>144381</v>
      </c>
    </row>
    <row r="28" spans="1:9" x14ac:dyDescent="0.25">
      <c r="A28" s="223" t="s">
        <v>1102</v>
      </c>
      <c r="B28" s="633">
        <v>228684</v>
      </c>
      <c r="C28" s="633">
        <v>34801</v>
      </c>
      <c r="D28" s="633">
        <v>64353</v>
      </c>
      <c r="E28" s="633">
        <v>31268</v>
      </c>
      <c r="F28" s="633">
        <v>5701</v>
      </c>
      <c r="G28" s="633">
        <v>88394</v>
      </c>
      <c r="H28" s="633">
        <v>4161</v>
      </c>
      <c r="I28" s="633">
        <v>133865</v>
      </c>
    </row>
    <row r="29" spans="1:9" s="60" customFormat="1" x14ac:dyDescent="0.25">
      <c r="A29" s="588" t="s">
        <v>1208</v>
      </c>
      <c r="B29" s="588">
        <v>168403</v>
      </c>
      <c r="C29" s="588">
        <v>27181</v>
      </c>
      <c r="D29" s="588">
        <v>48703</v>
      </c>
      <c r="E29" s="588">
        <v>25738</v>
      </c>
      <c r="F29" s="588">
        <v>4024</v>
      </c>
      <c r="G29" s="588">
        <v>58956</v>
      </c>
      <c r="H29" s="588">
        <v>3801</v>
      </c>
      <c r="I29" s="588">
        <v>128712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A14" sqref="A14:H28"/>
    </sheetView>
  </sheetViews>
  <sheetFormatPr defaultRowHeight="15" x14ac:dyDescent="0.25"/>
  <cols>
    <col min="1" max="16384" width="9.140625" style="97"/>
  </cols>
  <sheetData>
    <row r="1" spans="1:8" x14ac:dyDescent="0.25">
      <c r="A1" s="73" t="s">
        <v>257</v>
      </c>
      <c r="B1" s="90"/>
      <c r="C1" s="90"/>
      <c r="D1" s="90"/>
      <c r="E1" s="90"/>
      <c r="F1" s="90"/>
      <c r="G1" s="90"/>
      <c r="H1" s="90"/>
    </row>
    <row r="2" spans="1:8" x14ac:dyDescent="0.25">
      <c r="A2" s="73" t="s">
        <v>817</v>
      </c>
      <c r="B2" s="90"/>
      <c r="C2" s="90"/>
      <c r="D2" s="90"/>
      <c r="E2" s="90"/>
      <c r="F2" s="90"/>
      <c r="G2" s="90"/>
      <c r="H2" s="90"/>
    </row>
    <row r="3" spans="1:8" x14ac:dyDescent="0.25">
      <c r="A3" s="261" t="s">
        <v>240</v>
      </c>
      <c r="B3" s="90"/>
      <c r="C3" s="90"/>
      <c r="D3" s="90"/>
      <c r="E3" s="90"/>
      <c r="F3" s="90"/>
      <c r="G3" s="90"/>
      <c r="H3" s="262" t="s">
        <v>698</v>
      </c>
    </row>
    <row r="4" spans="1:8" ht="26.25" x14ac:dyDescent="0.25">
      <c r="A4" s="886"/>
      <c r="B4" s="430" t="s">
        <v>249</v>
      </c>
      <c r="C4" s="887" t="s">
        <v>701</v>
      </c>
      <c r="D4" s="887"/>
      <c r="E4" s="430" t="s">
        <v>243</v>
      </c>
      <c r="F4" s="430" t="s">
        <v>244</v>
      </c>
      <c r="G4" s="430" t="s">
        <v>245</v>
      </c>
      <c r="H4" s="431" t="s">
        <v>246</v>
      </c>
    </row>
    <row r="5" spans="1:8" x14ac:dyDescent="0.25">
      <c r="A5" s="886"/>
      <c r="B5" s="891" t="s">
        <v>241</v>
      </c>
      <c r="C5" s="426" t="s">
        <v>699</v>
      </c>
      <c r="D5" s="426" t="s">
        <v>700</v>
      </c>
      <c r="E5" s="898" t="s">
        <v>250</v>
      </c>
      <c r="F5" s="898" t="s">
        <v>251</v>
      </c>
      <c r="G5" s="898" t="s">
        <v>252</v>
      </c>
      <c r="H5" s="897" t="s">
        <v>253</v>
      </c>
    </row>
    <row r="6" spans="1:8" x14ac:dyDescent="0.25">
      <c r="A6" s="886"/>
      <c r="B6" s="892"/>
      <c r="C6" s="103" t="s">
        <v>255</v>
      </c>
      <c r="D6" s="103" t="s">
        <v>256</v>
      </c>
      <c r="E6" s="830"/>
      <c r="F6" s="830"/>
      <c r="G6" s="830"/>
      <c r="H6" s="832"/>
    </row>
    <row r="7" spans="1:8" x14ac:dyDescent="0.25">
      <c r="A7" s="81">
        <v>2013</v>
      </c>
      <c r="B7" s="154">
        <v>1892033</v>
      </c>
      <c r="C7" s="154">
        <v>351896</v>
      </c>
      <c r="D7" s="154">
        <v>570431</v>
      </c>
      <c r="E7" s="154">
        <v>286180</v>
      </c>
      <c r="F7" s="154">
        <v>59586</v>
      </c>
      <c r="G7" s="154">
        <v>597268</v>
      </c>
      <c r="H7" s="154">
        <v>26672</v>
      </c>
    </row>
    <row r="8" spans="1:8" x14ac:dyDescent="0.25">
      <c r="A8" s="81">
        <v>2014</v>
      </c>
      <c r="B8" s="154">
        <v>1908874</v>
      </c>
      <c r="C8" s="154">
        <v>323910</v>
      </c>
      <c r="D8" s="154">
        <v>615662</v>
      </c>
      <c r="E8" s="154">
        <v>312270</v>
      </c>
      <c r="F8" s="154">
        <v>56086</v>
      </c>
      <c r="G8" s="154">
        <v>570009</v>
      </c>
      <c r="H8" s="154">
        <v>30937</v>
      </c>
    </row>
    <row r="9" spans="1:8" x14ac:dyDescent="0.25">
      <c r="A9" s="81">
        <v>2015</v>
      </c>
      <c r="B9" s="154">
        <v>2139793</v>
      </c>
      <c r="C9" s="154">
        <v>375711</v>
      </c>
      <c r="D9" s="154">
        <v>687889</v>
      </c>
      <c r="E9" s="154">
        <v>337548</v>
      </c>
      <c r="F9" s="154">
        <v>64451</v>
      </c>
      <c r="G9" s="154">
        <v>642611</v>
      </c>
      <c r="H9" s="154">
        <v>31583</v>
      </c>
    </row>
    <row r="10" spans="1:8" x14ac:dyDescent="0.25">
      <c r="A10" s="81">
        <v>2016</v>
      </c>
      <c r="B10" s="154">
        <v>2107004</v>
      </c>
      <c r="C10" s="154">
        <v>356595</v>
      </c>
      <c r="D10" s="154">
        <v>671160</v>
      </c>
      <c r="E10" s="154">
        <v>339637</v>
      </c>
      <c r="F10" s="154">
        <v>60732</v>
      </c>
      <c r="G10" s="154">
        <v>642028</v>
      </c>
      <c r="H10" s="154">
        <v>36852</v>
      </c>
    </row>
    <row r="11" spans="1:8" x14ac:dyDescent="0.25">
      <c r="A11" s="81">
        <v>2017</v>
      </c>
      <c r="B11" s="154">
        <v>2069161</v>
      </c>
      <c r="C11" s="154">
        <v>368351</v>
      </c>
      <c r="D11" s="154">
        <v>645544</v>
      </c>
      <c r="E11" s="154">
        <v>321056</v>
      </c>
      <c r="F11" s="154">
        <v>59964</v>
      </c>
      <c r="G11" s="154">
        <v>638851</v>
      </c>
      <c r="H11" s="154">
        <v>35395</v>
      </c>
    </row>
    <row r="12" spans="1:8" x14ac:dyDescent="0.25">
      <c r="A12" s="89"/>
      <c r="B12" s="266"/>
      <c r="C12" s="266"/>
      <c r="D12" s="266"/>
      <c r="E12" s="266"/>
      <c r="F12" s="266"/>
      <c r="G12" s="266"/>
      <c r="H12" s="266"/>
    </row>
    <row r="13" spans="1:8" x14ac:dyDescent="0.25">
      <c r="A13" s="428">
        <v>2017</v>
      </c>
      <c r="B13" s="2"/>
      <c r="C13" s="2"/>
      <c r="D13" s="2"/>
      <c r="E13" s="2"/>
      <c r="F13" s="2"/>
      <c r="G13" s="2"/>
      <c r="H13" s="2"/>
    </row>
    <row r="14" spans="1:8" s="60" customFormat="1" x14ac:dyDescent="0.25">
      <c r="A14" s="633" t="s">
        <v>386</v>
      </c>
      <c r="B14" s="2">
        <v>150434</v>
      </c>
      <c r="C14" s="2">
        <v>26316</v>
      </c>
      <c r="D14" s="2">
        <v>47210</v>
      </c>
      <c r="E14" s="2">
        <v>23588</v>
      </c>
      <c r="F14" s="2">
        <v>4161</v>
      </c>
      <c r="G14" s="2">
        <v>46313</v>
      </c>
      <c r="H14" s="2">
        <v>2846</v>
      </c>
    </row>
    <row r="15" spans="1:8" s="80" customFormat="1" x14ac:dyDescent="0.25">
      <c r="A15" s="633" t="s">
        <v>387</v>
      </c>
      <c r="B15" s="633">
        <v>118749</v>
      </c>
      <c r="C15" s="633">
        <v>19257</v>
      </c>
      <c r="D15" s="633">
        <v>42812</v>
      </c>
      <c r="E15" s="633">
        <v>19265</v>
      </c>
      <c r="F15" s="633">
        <v>3030</v>
      </c>
      <c r="G15" s="633">
        <v>32930</v>
      </c>
      <c r="H15" s="633">
        <v>1455</v>
      </c>
    </row>
    <row r="17" spans="1:8" x14ac:dyDescent="0.25">
      <c r="A17" s="698">
        <v>2018</v>
      </c>
      <c r="B17" s="2"/>
      <c r="C17" s="2"/>
      <c r="D17" s="2"/>
      <c r="E17" s="2"/>
      <c r="F17" s="2"/>
      <c r="G17" s="2"/>
      <c r="H17" s="2"/>
    </row>
    <row r="18" spans="1:8" x14ac:dyDescent="0.25">
      <c r="A18" s="633" t="s">
        <v>606</v>
      </c>
      <c r="B18" s="2">
        <v>76604</v>
      </c>
      <c r="C18" s="2">
        <v>12904</v>
      </c>
      <c r="D18" s="2">
        <v>33141</v>
      </c>
      <c r="E18" s="2">
        <v>9974</v>
      </c>
      <c r="F18" s="2">
        <v>2048</v>
      </c>
      <c r="G18" s="2">
        <v>17512</v>
      </c>
      <c r="H18" s="293">
        <v>1025</v>
      </c>
    </row>
    <row r="19" spans="1:8" s="60" customFormat="1" x14ac:dyDescent="0.25">
      <c r="A19" s="633" t="s">
        <v>388</v>
      </c>
      <c r="B19" s="115">
        <v>87877</v>
      </c>
      <c r="C19" s="115">
        <v>13863</v>
      </c>
      <c r="D19" s="115">
        <v>42339</v>
      </c>
      <c r="E19" s="115">
        <v>10683</v>
      </c>
      <c r="F19" s="115">
        <v>2765</v>
      </c>
      <c r="G19" s="115">
        <v>16964</v>
      </c>
      <c r="H19" s="115">
        <v>1263</v>
      </c>
    </row>
    <row r="20" spans="1:8" s="60" customFormat="1" x14ac:dyDescent="0.25">
      <c r="A20" s="633" t="s">
        <v>378</v>
      </c>
      <c r="B20" s="115">
        <v>115775</v>
      </c>
      <c r="C20" s="115">
        <v>20597</v>
      </c>
      <c r="D20" s="115">
        <v>48670</v>
      </c>
      <c r="E20" s="115">
        <f>10396+2854</f>
        <v>13250</v>
      </c>
      <c r="F20" s="115">
        <f>4406+30</f>
        <v>4436</v>
      </c>
      <c r="G20" s="115">
        <v>26745</v>
      </c>
      <c r="H20" s="115">
        <f>831+1246</f>
        <v>2077</v>
      </c>
    </row>
    <row r="21" spans="1:8" x14ac:dyDescent="0.25">
      <c r="A21" s="643" t="s">
        <v>1055</v>
      </c>
      <c r="B21" s="644">
        <v>198412</v>
      </c>
      <c r="C21" s="644">
        <v>36517</v>
      </c>
      <c r="D21" s="644">
        <v>64541</v>
      </c>
      <c r="E21" s="644">
        <v>27328</v>
      </c>
      <c r="F21" s="644">
        <v>6526</v>
      </c>
      <c r="G21" s="644">
        <v>58965</v>
      </c>
      <c r="H21" s="644">
        <v>4535</v>
      </c>
    </row>
    <row r="22" spans="1:8" x14ac:dyDescent="0.25">
      <c r="A22" s="643" t="s">
        <v>795</v>
      </c>
      <c r="B22" s="644">
        <v>205901</v>
      </c>
      <c r="C22" s="644">
        <v>34934</v>
      </c>
      <c r="D22" s="644">
        <v>69847</v>
      </c>
      <c r="E22" s="644">
        <v>26945</v>
      </c>
      <c r="F22" s="644">
        <v>7674</v>
      </c>
      <c r="G22" s="644">
        <v>62560</v>
      </c>
      <c r="H22" s="644">
        <v>3941</v>
      </c>
    </row>
    <row r="23" spans="1:8" s="60" customFormat="1" x14ac:dyDescent="0.25">
      <c r="A23" s="633" t="s">
        <v>1023</v>
      </c>
      <c r="B23" s="633">
        <v>193158</v>
      </c>
      <c r="C23" s="633">
        <v>33631</v>
      </c>
      <c r="D23" s="633">
        <v>61269</v>
      </c>
      <c r="E23" s="633">
        <v>25877</v>
      </c>
      <c r="F23" s="633">
        <v>6708</v>
      </c>
      <c r="G23" s="633">
        <v>62363</v>
      </c>
      <c r="H23" s="633">
        <v>3310</v>
      </c>
    </row>
    <row r="24" spans="1:8" s="60" customFormat="1" x14ac:dyDescent="0.25">
      <c r="A24" s="633" t="s">
        <v>649</v>
      </c>
      <c r="B24" s="633">
        <v>199011</v>
      </c>
      <c r="C24" s="633">
        <v>34610</v>
      </c>
      <c r="D24" s="633">
        <v>62495</v>
      </c>
      <c r="E24" s="633">
        <f>21298+13445</f>
        <v>34743</v>
      </c>
      <c r="F24" s="633">
        <f>6190+65</f>
        <v>6255</v>
      </c>
      <c r="G24" s="633">
        <v>58090</v>
      </c>
      <c r="H24" s="633">
        <v>2818</v>
      </c>
    </row>
    <row r="25" spans="1:8" x14ac:dyDescent="0.25">
      <c r="A25" s="633" t="s">
        <v>383</v>
      </c>
      <c r="B25" s="633">
        <v>221738</v>
      </c>
      <c r="C25" s="633">
        <v>37984</v>
      </c>
      <c r="D25" s="633">
        <v>65767</v>
      </c>
      <c r="E25" s="633">
        <v>30081</v>
      </c>
      <c r="F25" s="633">
        <v>6203</v>
      </c>
      <c r="G25" s="633">
        <v>78903</v>
      </c>
      <c r="H25" s="633">
        <v>2800</v>
      </c>
    </row>
    <row r="26" spans="1:8" x14ac:dyDescent="0.25">
      <c r="A26" s="223" t="s">
        <v>1094</v>
      </c>
      <c r="B26" s="633">
        <v>208272</v>
      </c>
      <c r="C26" s="633">
        <v>32237</v>
      </c>
      <c r="D26" s="633">
        <v>61049</v>
      </c>
      <c r="E26" s="633">
        <v>26505</v>
      </c>
      <c r="F26" s="633">
        <v>5749</v>
      </c>
      <c r="G26" s="633">
        <v>80105</v>
      </c>
      <c r="H26" s="633">
        <v>2627</v>
      </c>
    </row>
    <row r="27" spans="1:8" s="60" customFormat="1" x14ac:dyDescent="0.25">
      <c r="A27" s="633" t="s">
        <v>1102</v>
      </c>
      <c r="B27" s="633">
        <v>236223</v>
      </c>
      <c r="C27" s="633">
        <v>35921</v>
      </c>
      <c r="D27" s="633">
        <v>67862</v>
      </c>
      <c r="E27" s="633">
        <v>31504</v>
      </c>
      <c r="F27" s="633">
        <v>6234</v>
      </c>
      <c r="G27" s="633">
        <v>91040</v>
      </c>
      <c r="H27" s="633">
        <v>3656</v>
      </c>
    </row>
    <row r="28" spans="1:8" x14ac:dyDescent="0.25">
      <c r="A28" s="588" t="s">
        <v>1208</v>
      </c>
      <c r="B28" s="588">
        <v>174757</v>
      </c>
      <c r="C28" s="588">
        <v>29903</v>
      </c>
      <c r="D28" s="588">
        <v>50205</v>
      </c>
      <c r="E28" s="588">
        <v>24622</v>
      </c>
      <c r="F28" s="588">
        <v>4356</v>
      </c>
      <c r="G28" s="588">
        <v>61518</v>
      </c>
      <c r="H28" s="588">
        <v>4153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33" sqref="B33"/>
    </sheetView>
  </sheetViews>
  <sheetFormatPr defaultRowHeight="15" x14ac:dyDescent="0.25"/>
  <cols>
    <col min="1" max="1" width="9.7109375" style="97" customWidth="1"/>
    <col min="2" max="2" width="15.28515625" style="97" customWidth="1"/>
    <col min="3" max="3" width="15.7109375" style="97" customWidth="1"/>
    <col min="4" max="4" width="14.85546875" style="97" customWidth="1"/>
    <col min="5" max="5" width="15.42578125" style="97" customWidth="1"/>
    <col min="6" max="6" width="24" style="97" customWidth="1"/>
    <col min="7" max="7" width="19.28515625" style="97" customWidth="1"/>
    <col min="8" max="16384" width="9.140625" style="97"/>
  </cols>
  <sheetData>
    <row r="1" spans="1:7" x14ac:dyDescent="0.25">
      <c r="A1" s="269" t="s">
        <v>258</v>
      </c>
      <c r="B1" s="68"/>
      <c r="C1" s="68"/>
      <c r="D1" s="68"/>
      <c r="E1" s="68"/>
      <c r="F1" s="68"/>
      <c r="G1" s="68"/>
    </row>
    <row r="2" spans="1:7" x14ac:dyDescent="0.25">
      <c r="A2" s="267" t="s">
        <v>567</v>
      </c>
      <c r="B2" s="68"/>
      <c r="C2" s="68"/>
      <c r="D2" s="68"/>
      <c r="E2" s="68"/>
      <c r="F2" s="68"/>
      <c r="G2" s="68"/>
    </row>
    <row r="3" spans="1:7" x14ac:dyDescent="0.25">
      <c r="A3" s="270"/>
      <c r="B3" s="68"/>
      <c r="C3" s="68"/>
      <c r="D3" s="68"/>
      <c r="E3" s="68"/>
      <c r="F3" s="68"/>
      <c r="G3" s="271" t="s">
        <v>922</v>
      </c>
    </row>
    <row r="4" spans="1:7" ht="26.25" x14ac:dyDescent="0.25">
      <c r="A4" s="900"/>
      <c r="B4" s="190" t="s">
        <v>259</v>
      </c>
      <c r="C4" s="190" t="s">
        <v>260</v>
      </c>
      <c r="D4" s="190" t="s">
        <v>261</v>
      </c>
      <c r="E4" s="190" t="s">
        <v>262</v>
      </c>
      <c r="F4" s="190" t="s">
        <v>263</v>
      </c>
      <c r="G4" s="265" t="s">
        <v>264</v>
      </c>
    </row>
    <row r="5" spans="1:7" x14ac:dyDescent="0.25">
      <c r="A5" s="901"/>
      <c r="B5" s="891" t="s">
        <v>265</v>
      </c>
      <c r="C5" s="891" t="s">
        <v>266</v>
      </c>
      <c r="D5" s="891" t="s">
        <v>267</v>
      </c>
      <c r="E5" s="891" t="s">
        <v>268</v>
      </c>
      <c r="F5" s="891" t="s">
        <v>269</v>
      </c>
      <c r="G5" s="895" t="s">
        <v>270</v>
      </c>
    </row>
    <row r="6" spans="1:7" x14ac:dyDescent="0.25">
      <c r="A6" s="902"/>
      <c r="B6" s="890"/>
      <c r="C6" s="890"/>
      <c r="D6" s="890"/>
      <c r="E6" s="890"/>
      <c r="F6" s="890"/>
      <c r="G6" s="899"/>
    </row>
    <row r="7" spans="1:7" x14ac:dyDescent="0.25">
      <c r="A7" s="81">
        <v>2013</v>
      </c>
      <c r="B7" s="531">
        <v>96.449902876343728</v>
      </c>
      <c r="C7" s="531">
        <v>92.69875889436814</v>
      </c>
      <c r="D7" s="531">
        <v>107.01339382777792</v>
      </c>
      <c r="E7" s="531">
        <v>97.506430688544825</v>
      </c>
      <c r="F7" s="531">
        <v>87.49548436331655</v>
      </c>
      <c r="G7" s="531">
        <v>88.533035674521713</v>
      </c>
    </row>
    <row r="8" spans="1:7" x14ac:dyDescent="0.25">
      <c r="A8" s="81">
        <v>2014</v>
      </c>
      <c r="B8" s="69">
        <v>97.044267308665098</v>
      </c>
      <c r="C8" s="69">
        <v>95.741054912921797</v>
      </c>
      <c r="D8" s="69">
        <v>98.97804346560514</v>
      </c>
      <c r="E8" s="69">
        <v>105.65232916969426</v>
      </c>
      <c r="F8" s="69">
        <v>97.650385266181431</v>
      </c>
      <c r="G8" s="69">
        <v>93.139579206166673</v>
      </c>
    </row>
    <row r="9" spans="1:7" x14ac:dyDescent="0.25">
      <c r="A9" s="81">
        <v>2015</v>
      </c>
      <c r="B9" s="69">
        <v>100</v>
      </c>
      <c r="C9" s="69">
        <v>100</v>
      </c>
      <c r="D9" s="69">
        <v>100</v>
      </c>
      <c r="E9" s="69">
        <v>100</v>
      </c>
      <c r="F9" s="69">
        <v>100</v>
      </c>
      <c r="G9" s="69">
        <v>100</v>
      </c>
    </row>
    <row r="10" spans="1:7" x14ac:dyDescent="0.25">
      <c r="A10" s="81">
        <v>2016</v>
      </c>
      <c r="B10" s="69">
        <v>108.12970181590553</v>
      </c>
      <c r="C10" s="69">
        <v>102.93494165479353</v>
      </c>
      <c r="D10" s="69">
        <v>117.68257505700821</v>
      </c>
      <c r="E10" s="69">
        <v>109.75120839646208</v>
      </c>
      <c r="F10" s="69">
        <v>96.970058352616732</v>
      </c>
      <c r="G10" s="69">
        <v>101.0734583459427</v>
      </c>
    </row>
    <row r="11" spans="1:7" x14ac:dyDescent="0.25">
      <c r="A11" s="81">
        <v>2017</v>
      </c>
      <c r="B11" s="69">
        <v>109.47423462233132</v>
      </c>
      <c r="C11" s="69">
        <v>110.00852791577081</v>
      </c>
      <c r="D11" s="69">
        <v>111.13149011778711</v>
      </c>
      <c r="E11" s="69">
        <v>131.97109052384747</v>
      </c>
      <c r="F11" s="69">
        <v>92.968653532595638</v>
      </c>
      <c r="G11" s="69">
        <v>103.28072579226171</v>
      </c>
    </row>
    <row r="12" spans="1:7" x14ac:dyDescent="0.25">
      <c r="A12" s="90"/>
      <c r="B12" s="139"/>
      <c r="C12" s="139"/>
      <c r="D12" s="139"/>
      <c r="E12" s="139"/>
      <c r="F12" s="139"/>
      <c r="G12" s="139"/>
    </row>
    <row r="13" spans="1:7" x14ac:dyDescent="0.25">
      <c r="A13" s="236">
        <v>2017</v>
      </c>
      <c r="B13" s="532"/>
      <c r="C13" s="532"/>
      <c r="D13" s="532"/>
      <c r="E13" s="532"/>
      <c r="F13" s="532"/>
      <c r="G13" s="532"/>
    </row>
    <row r="14" spans="1:7" x14ac:dyDescent="0.25">
      <c r="A14" s="199" t="s">
        <v>604</v>
      </c>
      <c r="B14" s="645">
        <v>121.47925522769332</v>
      </c>
      <c r="C14" s="404">
        <v>120.04417000590186</v>
      </c>
      <c r="D14" s="404">
        <v>130.72109825528779</v>
      </c>
      <c r="E14" s="404">
        <v>139.03403806578001</v>
      </c>
      <c r="F14" s="404">
        <v>102.21245365535189</v>
      </c>
      <c r="G14" s="404">
        <v>107.13645079712433</v>
      </c>
    </row>
    <row r="15" spans="1:7" s="60" customFormat="1" x14ac:dyDescent="0.25">
      <c r="A15" s="631" t="s">
        <v>605</v>
      </c>
      <c r="B15" s="645">
        <v>119.0996961215764</v>
      </c>
      <c r="C15" s="404">
        <v>102.63560688161822</v>
      </c>
      <c r="D15" s="404">
        <v>126.06310428994676</v>
      </c>
      <c r="E15" s="404">
        <v>167.96994418614764</v>
      </c>
      <c r="F15" s="404">
        <v>90.7575745768997</v>
      </c>
      <c r="G15" s="404">
        <v>121.57449109550451</v>
      </c>
    </row>
    <row r="16" spans="1:7" x14ac:dyDescent="0.25">
      <c r="A16" s="130"/>
      <c r="B16" s="645"/>
      <c r="C16" s="404"/>
      <c r="D16" s="404"/>
      <c r="E16" s="404"/>
      <c r="F16" s="404"/>
      <c r="G16" s="404"/>
    </row>
    <row r="17" spans="1:7" x14ac:dyDescent="0.25">
      <c r="A17" s="236">
        <v>2018</v>
      </c>
      <c r="B17" s="532"/>
      <c r="C17" s="532"/>
      <c r="D17" s="532"/>
      <c r="E17" s="532"/>
      <c r="F17" s="532"/>
      <c r="G17" s="532"/>
    </row>
    <row r="18" spans="1:7" x14ac:dyDescent="0.25">
      <c r="A18" s="199" t="s">
        <v>606</v>
      </c>
      <c r="B18" s="646">
        <v>94.101202400000005</v>
      </c>
      <c r="C18" s="646">
        <v>84.321206599999996</v>
      </c>
      <c r="D18" s="646">
        <v>112.4292837</v>
      </c>
      <c r="E18" s="646">
        <v>76.227821599999999</v>
      </c>
      <c r="F18" s="646">
        <v>91.309256000000005</v>
      </c>
      <c r="G18" s="646">
        <v>84.620170799999997</v>
      </c>
    </row>
    <row r="19" spans="1:7" x14ac:dyDescent="0.25">
      <c r="A19" s="199" t="s">
        <v>607</v>
      </c>
      <c r="B19" s="543">
        <v>107.2</v>
      </c>
      <c r="C19" s="543">
        <v>92.7</v>
      </c>
      <c r="D19" s="532">
        <v>135.69999999999999</v>
      </c>
      <c r="E19" s="532">
        <v>81.599999999999994</v>
      </c>
      <c r="F19" s="532">
        <v>102.3</v>
      </c>
      <c r="G19" s="532">
        <v>91</v>
      </c>
    </row>
    <row r="20" spans="1:7" s="60" customFormat="1" x14ac:dyDescent="0.25">
      <c r="A20" s="199" t="s">
        <v>608</v>
      </c>
      <c r="B20" s="646">
        <v>121.24601989999999</v>
      </c>
      <c r="C20" s="646">
        <v>98.015838200000005</v>
      </c>
      <c r="D20" s="646">
        <v>163.9692905</v>
      </c>
      <c r="E20" s="646">
        <v>87.734380999999999</v>
      </c>
      <c r="F20" s="646">
        <v>111.2497307</v>
      </c>
      <c r="G20" s="646">
        <v>98.025182799999996</v>
      </c>
    </row>
    <row r="21" spans="1:7" x14ac:dyDescent="0.25">
      <c r="A21" s="199" t="s">
        <v>770</v>
      </c>
      <c r="B21" s="138">
        <v>111.7325404</v>
      </c>
      <c r="C21" s="138">
        <v>97.707374299999998</v>
      </c>
      <c r="D21" s="145">
        <v>131.60735600000001</v>
      </c>
      <c r="E21" s="145">
        <v>131.13492170000001</v>
      </c>
      <c r="F21" s="145">
        <v>117.0136942</v>
      </c>
      <c r="G21" s="145">
        <v>94.876463299999998</v>
      </c>
    </row>
    <row r="22" spans="1:7" s="60" customFormat="1" x14ac:dyDescent="0.25">
      <c r="A22" s="199" t="s">
        <v>599</v>
      </c>
      <c r="B22" s="145">
        <v>122.305149</v>
      </c>
      <c r="C22" s="145">
        <v>114.70996239999999</v>
      </c>
      <c r="D22" s="145">
        <v>142.77462610000001</v>
      </c>
      <c r="E22" s="145">
        <v>123.01342080000001</v>
      </c>
      <c r="F22" s="145">
        <v>128.00147340000001</v>
      </c>
      <c r="G22" s="145">
        <v>100.0416357</v>
      </c>
    </row>
    <row r="23" spans="1:7" s="60" customFormat="1" x14ac:dyDescent="0.25">
      <c r="A23" s="199" t="s">
        <v>600</v>
      </c>
      <c r="B23" s="145">
        <v>113.2173773</v>
      </c>
      <c r="C23" s="145">
        <v>110.75317560000001</v>
      </c>
      <c r="D23" s="145">
        <v>120.1543669</v>
      </c>
      <c r="E23" s="145">
        <v>100.4891229</v>
      </c>
      <c r="F23" s="145">
        <v>108.6400076</v>
      </c>
      <c r="G23" s="145">
        <v>110.1691371</v>
      </c>
    </row>
    <row r="24" spans="1:7" x14ac:dyDescent="0.25">
      <c r="A24" s="199" t="s">
        <v>1209</v>
      </c>
      <c r="B24" s="145">
        <v>123.5</v>
      </c>
      <c r="C24" s="533">
        <v>120.0893794</v>
      </c>
      <c r="D24" s="533">
        <v>143.00722429999999</v>
      </c>
      <c r="E24" s="533">
        <v>105.0095287</v>
      </c>
      <c r="F24" s="533">
        <v>100.3113178</v>
      </c>
      <c r="G24" s="533">
        <v>106.4865595</v>
      </c>
    </row>
    <row r="25" spans="1:7" x14ac:dyDescent="0.25">
      <c r="A25" s="199" t="s">
        <v>601</v>
      </c>
      <c r="B25" s="145">
        <v>101.4429379</v>
      </c>
      <c r="C25" s="145">
        <v>106.63544640000001</v>
      </c>
      <c r="D25" s="145">
        <v>100.6485678</v>
      </c>
      <c r="E25" s="145">
        <v>114.59168560000001</v>
      </c>
      <c r="F25" s="145">
        <v>61.226180200000002</v>
      </c>
      <c r="G25" s="145">
        <v>98.871155200000004</v>
      </c>
    </row>
    <row r="26" spans="1:7" x14ac:dyDescent="0.25">
      <c r="A26" s="308" t="s">
        <v>1210</v>
      </c>
      <c r="B26" s="145">
        <v>115.6154508</v>
      </c>
      <c r="C26" s="145">
        <v>120.7583412</v>
      </c>
      <c r="D26" s="145">
        <v>116.0913997</v>
      </c>
      <c r="E26" s="145">
        <v>146.62819579999999</v>
      </c>
      <c r="F26" s="145">
        <v>92.742553799999996</v>
      </c>
      <c r="G26" s="145">
        <v>103.5084598</v>
      </c>
    </row>
    <row r="27" spans="1:7" s="60" customFormat="1" ht="13.5" customHeight="1" x14ac:dyDescent="0.25">
      <c r="A27" s="199" t="s">
        <v>603</v>
      </c>
      <c r="B27" s="145">
        <v>120.0927741</v>
      </c>
      <c r="C27" s="145">
        <v>132.58227780000001</v>
      </c>
      <c r="D27" s="145">
        <v>93.483698399999994</v>
      </c>
      <c r="E27" s="145">
        <v>185.85198339999999</v>
      </c>
      <c r="F27" s="145">
        <v>107.5050463</v>
      </c>
      <c r="G27" s="145">
        <v>129.35828280000001</v>
      </c>
    </row>
    <row r="28" spans="1:7" ht="20.25" customHeight="1" x14ac:dyDescent="0.25">
      <c r="A28" s="598" t="s">
        <v>1211</v>
      </c>
      <c r="B28" s="600">
        <v>115.497927</v>
      </c>
      <c r="C28" s="600">
        <v>121.2081661</v>
      </c>
      <c r="D28" s="600">
        <v>109.8860395</v>
      </c>
      <c r="E28" s="600">
        <v>149.77267090000001</v>
      </c>
      <c r="F28" s="600">
        <v>93.029919899999996</v>
      </c>
      <c r="G28" s="600">
        <v>111.2726916</v>
      </c>
    </row>
    <row r="29" spans="1:7" ht="15.75" x14ac:dyDescent="0.25">
      <c r="A29" s="141" t="s">
        <v>1213</v>
      </c>
      <c r="B29" s="141"/>
    </row>
    <row r="30" spans="1:7" x14ac:dyDescent="0.25">
      <c r="A30" s="628" t="s">
        <v>1212</v>
      </c>
      <c r="B30" s="141"/>
      <c r="C30"/>
      <c r="D30"/>
      <c r="E30"/>
      <c r="F30"/>
      <c r="G30"/>
    </row>
    <row r="31" spans="1:7" x14ac:dyDescent="0.25">
      <c r="A31" s="628"/>
      <c r="B31" s="141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34" zoomScale="85" zoomScaleNormal="85" workbookViewId="0">
      <selection activeCell="M20" sqref="M20"/>
    </sheetView>
  </sheetViews>
  <sheetFormatPr defaultRowHeight="15" x14ac:dyDescent="0.25"/>
  <cols>
    <col min="1" max="1" width="5.28515625" style="97" customWidth="1"/>
    <col min="2" max="2" width="32.42578125" style="97" customWidth="1"/>
    <col min="3" max="3" width="7.7109375" style="97" customWidth="1"/>
    <col min="4" max="12" width="9.140625" style="97"/>
    <col min="13" max="16" width="9.140625" style="80"/>
    <col min="17" max="16384" width="9.140625" style="97"/>
  </cols>
  <sheetData>
    <row r="1" spans="1:16" x14ac:dyDescent="0.25">
      <c r="A1" s="76" t="s">
        <v>278</v>
      </c>
      <c r="B1" s="77"/>
      <c r="C1" s="77"/>
    </row>
    <row r="2" spans="1:16" x14ac:dyDescent="0.25">
      <c r="A2" s="172" t="s">
        <v>661</v>
      </c>
      <c r="B2" s="77"/>
      <c r="C2" s="77"/>
    </row>
    <row r="3" spans="1:16" x14ac:dyDescent="0.25">
      <c r="A3" s="62"/>
      <c r="B3" s="77"/>
      <c r="C3" s="77"/>
      <c r="D3" s="367"/>
      <c r="E3" s="367"/>
      <c r="F3" s="367"/>
      <c r="G3" s="367"/>
      <c r="L3" s="527"/>
      <c r="M3" s="527"/>
      <c r="N3" s="527"/>
      <c r="P3" s="527" t="s">
        <v>924</v>
      </c>
    </row>
    <row r="4" spans="1:16" x14ac:dyDescent="0.25">
      <c r="A4" s="903"/>
      <c r="B4" s="904"/>
      <c r="C4" s="800">
        <v>2017</v>
      </c>
      <c r="D4" s="905">
        <v>2017</v>
      </c>
      <c r="E4" s="906"/>
      <c r="F4" s="789">
        <v>2018</v>
      </c>
      <c r="G4" s="791"/>
      <c r="H4" s="791"/>
      <c r="I4" s="791"/>
      <c r="J4" s="791"/>
      <c r="K4" s="791"/>
      <c r="L4" s="791"/>
      <c r="M4" s="791"/>
      <c r="N4" s="752"/>
      <c r="O4" s="752"/>
      <c r="P4" s="752"/>
    </row>
    <row r="5" spans="1:16" ht="30" x14ac:dyDescent="0.25">
      <c r="A5" s="903"/>
      <c r="B5" s="904"/>
      <c r="C5" s="800"/>
      <c r="D5" s="589" t="s">
        <v>843</v>
      </c>
      <c r="E5" s="695" t="s">
        <v>655</v>
      </c>
      <c r="F5" s="547" t="s">
        <v>682</v>
      </c>
      <c r="G5" s="547" t="s">
        <v>651</v>
      </c>
      <c r="H5" s="590" t="s">
        <v>652</v>
      </c>
      <c r="I5" s="590" t="s">
        <v>681</v>
      </c>
      <c r="J5" s="610" t="s">
        <v>653</v>
      </c>
      <c r="K5" s="629" t="s">
        <v>683</v>
      </c>
      <c r="L5" s="629" t="s">
        <v>1095</v>
      </c>
      <c r="M5" s="667" t="s">
        <v>1103</v>
      </c>
      <c r="N5" s="422" t="s">
        <v>1214</v>
      </c>
      <c r="O5" s="422" t="s">
        <v>654</v>
      </c>
      <c r="P5" s="753" t="s">
        <v>1215</v>
      </c>
    </row>
    <row r="6" spans="1:16" ht="25.5" x14ac:dyDescent="0.25">
      <c r="A6" s="63" t="s">
        <v>141</v>
      </c>
      <c r="B6" s="348" t="s">
        <v>142</v>
      </c>
      <c r="C6" s="534">
        <v>98.110726878585808</v>
      </c>
      <c r="D6" s="591">
        <v>119.88075073064391</v>
      </c>
      <c r="E6" s="591">
        <v>104.70649733760531</v>
      </c>
      <c r="F6" s="591">
        <v>77.584589300000005</v>
      </c>
      <c r="G6" s="591">
        <v>85.026778500000006</v>
      </c>
      <c r="H6" s="685">
        <v>92.283145899999994</v>
      </c>
      <c r="I6" s="685">
        <v>80.522220599999997</v>
      </c>
      <c r="J6" s="686">
        <v>99.379494800000003</v>
      </c>
      <c r="K6" s="611">
        <v>91.320189099999993</v>
      </c>
      <c r="L6" s="647">
        <v>112.2841949</v>
      </c>
      <c r="M6" s="686">
        <v>102.70947099999999</v>
      </c>
      <c r="N6" s="686">
        <v>121.0098686</v>
      </c>
      <c r="O6" s="591">
        <v>126.8647244</v>
      </c>
      <c r="P6" s="542">
        <v>131.34691290000001</v>
      </c>
    </row>
    <row r="7" spans="1:16" ht="25.5" x14ac:dyDescent="0.25">
      <c r="A7" s="64" t="s">
        <v>174</v>
      </c>
      <c r="B7" s="348" t="s">
        <v>143</v>
      </c>
      <c r="C7" s="535">
        <v>109.27920752137187</v>
      </c>
      <c r="D7" s="542">
        <v>136.05378849456585</v>
      </c>
      <c r="E7" s="542">
        <v>137.45092651081038</v>
      </c>
      <c r="F7" s="542">
        <v>110.9984973</v>
      </c>
      <c r="G7" s="542">
        <v>104.4042621</v>
      </c>
      <c r="H7" s="542">
        <v>119.2969418</v>
      </c>
      <c r="I7" s="542">
        <v>116.0238109</v>
      </c>
      <c r="J7" s="611">
        <v>115.1994086</v>
      </c>
      <c r="K7" s="611">
        <v>116.4072717</v>
      </c>
      <c r="L7" s="611">
        <v>126.09465489999999</v>
      </c>
      <c r="M7" s="611">
        <v>116.5111962</v>
      </c>
      <c r="N7" s="611">
        <v>131.66931510000001</v>
      </c>
      <c r="O7" s="542">
        <v>105.5222976</v>
      </c>
      <c r="P7" s="542">
        <v>153.7454635</v>
      </c>
    </row>
    <row r="8" spans="1:16" ht="25.5" x14ac:dyDescent="0.25">
      <c r="A8" s="64" t="s">
        <v>175</v>
      </c>
      <c r="B8" s="348" t="s">
        <v>144</v>
      </c>
      <c r="C8" s="535">
        <v>84.088435903830714</v>
      </c>
      <c r="D8" s="542">
        <v>97.955857653212036</v>
      </c>
      <c r="E8" s="542">
        <v>63.922712197044532</v>
      </c>
      <c r="F8" s="542">
        <v>55.188165499999997</v>
      </c>
      <c r="G8" s="542">
        <v>73.897169700000006</v>
      </c>
      <c r="H8" s="542">
        <v>71.611982400000002</v>
      </c>
      <c r="I8" s="542">
        <v>40.920964599999998</v>
      </c>
      <c r="J8" s="611">
        <v>79.163123900000002</v>
      </c>
      <c r="K8" s="611">
        <v>63.6721</v>
      </c>
      <c r="L8" s="611">
        <v>97.540987999999999</v>
      </c>
      <c r="M8" s="611">
        <v>80.829420400000004</v>
      </c>
      <c r="N8" s="611">
        <v>99.877385200000006</v>
      </c>
      <c r="O8" s="542">
        <v>133.7926899</v>
      </c>
      <c r="P8" s="542">
        <v>104.5841513</v>
      </c>
    </row>
    <row r="9" spans="1:16" ht="25.5" x14ac:dyDescent="0.25">
      <c r="A9" s="64" t="s">
        <v>176</v>
      </c>
      <c r="B9" s="348" t="s">
        <v>145</v>
      </c>
      <c r="C9" s="535">
        <v>89.539707806623355</v>
      </c>
      <c r="D9" s="542">
        <v>115.22114314353598</v>
      </c>
      <c r="E9" s="542">
        <v>82.7288527135468</v>
      </c>
      <c r="F9" s="542">
        <v>31.2163179</v>
      </c>
      <c r="G9" s="542">
        <v>38.801316100000001</v>
      </c>
      <c r="H9" s="542">
        <v>57.158478299999999</v>
      </c>
      <c r="I9" s="542">
        <v>98.606946300000004</v>
      </c>
      <c r="J9" s="611">
        <v>100.0895448</v>
      </c>
      <c r="K9" s="611">
        <v>92.809250199999994</v>
      </c>
      <c r="L9" s="611">
        <v>93.3044048</v>
      </c>
      <c r="M9" s="611">
        <v>116.670866</v>
      </c>
      <c r="N9" s="611">
        <v>137.73320200000001</v>
      </c>
      <c r="O9" s="542">
        <v>137.07016039999999</v>
      </c>
      <c r="P9" s="542">
        <v>127.1728888</v>
      </c>
    </row>
    <row r="10" spans="1:16" x14ac:dyDescent="0.25">
      <c r="A10" s="359"/>
      <c r="B10" s="347"/>
      <c r="C10" s="311"/>
      <c r="D10" s="536"/>
      <c r="E10" s="130"/>
      <c r="F10" s="130"/>
      <c r="G10" s="537"/>
      <c r="H10" s="542"/>
      <c r="I10" s="542"/>
      <c r="J10" s="611"/>
      <c r="K10" s="82"/>
      <c r="L10" s="611"/>
      <c r="M10" s="754"/>
      <c r="N10" s="611"/>
      <c r="O10" s="415"/>
      <c r="P10" s="542"/>
    </row>
    <row r="11" spans="1:16" ht="25.5" x14ac:dyDescent="0.25">
      <c r="A11" s="63" t="s">
        <v>146</v>
      </c>
      <c r="B11" s="252" t="s">
        <v>147</v>
      </c>
      <c r="C11" s="535">
        <v>109.84165832364666</v>
      </c>
      <c r="D11" s="542">
        <v>120.20953368280453</v>
      </c>
      <c r="E11" s="542">
        <v>109.49299424198098</v>
      </c>
      <c r="F11" s="542">
        <v>79.637179399999994</v>
      </c>
      <c r="G11" s="542">
        <v>96.392426</v>
      </c>
      <c r="H11" s="542">
        <v>104.4316271</v>
      </c>
      <c r="I11" s="611">
        <v>99.759072799999998</v>
      </c>
      <c r="J11" s="611">
        <v>122.8323017</v>
      </c>
      <c r="K11" s="611">
        <v>109.70721210000001</v>
      </c>
      <c r="L11" s="611">
        <v>118.3201162</v>
      </c>
      <c r="M11" s="611">
        <v>93.321472900000003</v>
      </c>
      <c r="N11" s="611">
        <v>115.2318082</v>
      </c>
      <c r="O11" s="542">
        <v>126.09657609999999</v>
      </c>
      <c r="P11" s="542">
        <v>108.99433980000001</v>
      </c>
    </row>
    <row r="12" spans="1:16" ht="25.5" x14ac:dyDescent="0.25">
      <c r="A12" s="63">
        <v>10</v>
      </c>
      <c r="B12" s="252" t="s">
        <v>148</v>
      </c>
      <c r="C12" s="535">
        <v>108.46047247884194</v>
      </c>
      <c r="D12" s="542">
        <v>107.55790185339038</v>
      </c>
      <c r="E12" s="542">
        <v>129.23314191339006</v>
      </c>
      <c r="F12" s="542">
        <v>91.154953300000003</v>
      </c>
      <c r="G12" s="542">
        <v>95.728731499999995</v>
      </c>
      <c r="H12" s="542">
        <v>105.388655</v>
      </c>
      <c r="I12" s="611">
        <v>107.7708808</v>
      </c>
      <c r="J12" s="611">
        <v>107.1680575</v>
      </c>
      <c r="K12" s="611">
        <v>122.75295970000001</v>
      </c>
      <c r="L12" s="611">
        <v>118.9382964</v>
      </c>
      <c r="M12" s="611">
        <v>117.09067229999999</v>
      </c>
      <c r="N12" s="611">
        <v>109.40125860000001</v>
      </c>
      <c r="O12" s="542">
        <v>123.0764973</v>
      </c>
      <c r="P12" s="542">
        <v>115.13816679999999</v>
      </c>
    </row>
    <row r="13" spans="1:16" ht="25.5" x14ac:dyDescent="0.25">
      <c r="A13" s="63">
        <v>11</v>
      </c>
      <c r="B13" s="252" t="s">
        <v>149</v>
      </c>
      <c r="C13" s="535">
        <v>109.50416497409196</v>
      </c>
      <c r="D13" s="542">
        <v>115.97718856729185</v>
      </c>
      <c r="E13" s="542">
        <v>104.70123809896322</v>
      </c>
      <c r="F13" s="542">
        <v>63.221025099999999</v>
      </c>
      <c r="G13" s="542">
        <v>83.154944299999997</v>
      </c>
      <c r="H13" s="542">
        <v>90.512310099999993</v>
      </c>
      <c r="I13" s="611">
        <v>133.12848399999999</v>
      </c>
      <c r="J13" s="611">
        <v>123.3318034</v>
      </c>
      <c r="K13" s="611">
        <v>115.61121230000001</v>
      </c>
      <c r="L13" s="611">
        <v>132.207773</v>
      </c>
      <c r="M13" s="611">
        <v>178.54730749999999</v>
      </c>
      <c r="N13" s="611">
        <v>84.9954903</v>
      </c>
      <c r="O13" s="542">
        <v>205.6637144</v>
      </c>
      <c r="P13" s="542">
        <v>95.814392299999994</v>
      </c>
    </row>
    <row r="14" spans="1:16" ht="25.5" x14ac:dyDescent="0.25">
      <c r="A14" s="63">
        <v>12</v>
      </c>
      <c r="B14" s="252" t="s">
        <v>150</v>
      </c>
      <c r="C14" s="535">
        <v>71.429894806602277</v>
      </c>
      <c r="D14" s="542">
        <v>59.241573107155212</v>
      </c>
      <c r="E14" s="542">
        <v>50.776978474133806</v>
      </c>
      <c r="F14" s="542">
        <v>52.184538199999999</v>
      </c>
      <c r="G14" s="542">
        <v>25.537116000000001</v>
      </c>
      <c r="H14" s="542">
        <v>0</v>
      </c>
      <c r="I14" s="611">
        <v>0</v>
      </c>
      <c r="J14" s="611">
        <v>0</v>
      </c>
      <c r="K14" s="611">
        <v>0</v>
      </c>
      <c r="L14" s="611">
        <v>0</v>
      </c>
      <c r="M14" s="611">
        <v>0</v>
      </c>
      <c r="N14" s="611">
        <v>0</v>
      </c>
      <c r="O14" s="542">
        <v>0</v>
      </c>
      <c r="P14" s="542">
        <v>0</v>
      </c>
    </row>
    <row r="15" spans="1:16" ht="25.5" x14ac:dyDescent="0.25">
      <c r="A15" s="63">
        <v>13</v>
      </c>
      <c r="B15" s="252" t="s">
        <v>151</v>
      </c>
      <c r="C15" s="535">
        <v>94.472235707077246</v>
      </c>
      <c r="D15" s="542">
        <v>99.714917539991916</v>
      </c>
      <c r="E15" s="542">
        <v>109.99044982303106</v>
      </c>
      <c r="F15" s="542">
        <v>77.107105099999998</v>
      </c>
      <c r="G15" s="542">
        <v>96.758841700000005</v>
      </c>
      <c r="H15" s="542">
        <v>95.038880199999994</v>
      </c>
      <c r="I15" s="611">
        <v>88.558368200000004</v>
      </c>
      <c r="J15" s="611">
        <v>100.4749071</v>
      </c>
      <c r="K15" s="611">
        <v>96.712833700000004</v>
      </c>
      <c r="L15" s="611">
        <v>90.233361000000002</v>
      </c>
      <c r="M15" s="611">
        <v>64.516223400000001</v>
      </c>
      <c r="N15" s="611">
        <v>91.1949939</v>
      </c>
      <c r="O15" s="542">
        <v>91.092491499999994</v>
      </c>
      <c r="P15" s="542">
        <v>68.644282200000006</v>
      </c>
    </row>
    <row r="16" spans="1:16" ht="25.5" x14ac:dyDescent="0.25">
      <c r="A16" s="63">
        <v>14</v>
      </c>
      <c r="B16" s="252" t="s">
        <v>152</v>
      </c>
      <c r="C16" s="535">
        <v>88.91831096397209</v>
      </c>
      <c r="D16" s="542">
        <v>87.264785117091009</v>
      </c>
      <c r="E16" s="542">
        <v>109.11166065203348</v>
      </c>
      <c r="F16" s="542">
        <v>50.757506200000002</v>
      </c>
      <c r="G16" s="542">
        <v>49.802612500000002</v>
      </c>
      <c r="H16" s="542">
        <v>64.778767900000005</v>
      </c>
      <c r="I16" s="611">
        <v>54.260798700000002</v>
      </c>
      <c r="J16" s="611">
        <v>48.610129000000001</v>
      </c>
      <c r="K16" s="611">
        <v>68.189140800000004</v>
      </c>
      <c r="L16" s="611">
        <v>60.286348099999998</v>
      </c>
      <c r="M16" s="611">
        <v>55.249659299999998</v>
      </c>
      <c r="N16" s="611">
        <v>58.190187799999997</v>
      </c>
      <c r="O16" s="542">
        <v>57.768626099999999</v>
      </c>
      <c r="P16" s="542">
        <v>50.771199600000003</v>
      </c>
    </row>
    <row r="17" spans="1:16" ht="25.5" x14ac:dyDescent="0.25">
      <c r="A17" s="63">
        <v>15</v>
      </c>
      <c r="B17" s="252" t="s">
        <v>153</v>
      </c>
      <c r="C17" s="535">
        <v>101.65045923033222</v>
      </c>
      <c r="D17" s="542">
        <v>109.46795771025253</v>
      </c>
      <c r="E17" s="542">
        <v>109.95694582071052</v>
      </c>
      <c r="F17" s="542">
        <v>101.53173150000001</v>
      </c>
      <c r="G17" s="542">
        <v>103.8877858</v>
      </c>
      <c r="H17" s="542">
        <v>102.2558894</v>
      </c>
      <c r="I17" s="611">
        <v>76.286941600000006</v>
      </c>
      <c r="J17" s="611">
        <v>93.239391999999995</v>
      </c>
      <c r="K17" s="611">
        <v>98.036480499999996</v>
      </c>
      <c r="L17" s="611">
        <v>99.328356099999993</v>
      </c>
      <c r="M17" s="611">
        <v>61.966831499999998</v>
      </c>
      <c r="N17" s="611">
        <v>106.0230554</v>
      </c>
      <c r="O17" s="542">
        <v>121.3596701</v>
      </c>
      <c r="P17" s="542">
        <v>103.80077300000001</v>
      </c>
    </row>
    <row r="18" spans="1:16" ht="102" x14ac:dyDescent="0.25">
      <c r="A18" s="63">
        <v>16</v>
      </c>
      <c r="B18" s="252" t="s">
        <v>154</v>
      </c>
      <c r="C18" s="535">
        <v>101.90885215979289</v>
      </c>
      <c r="D18" s="542">
        <v>114.39444964106717</v>
      </c>
      <c r="E18" s="542">
        <v>101.7303473879503</v>
      </c>
      <c r="F18" s="542">
        <v>67.559046800000004</v>
      </c>
      <c r="G18" s="542">
        <v>67.996745300000001</v>
      </c>
      <c r="H18" s="542">
        <v>79.644315700000007</v>
      </c>
      <c r="I18" s="611">
        <v>85.766082299999994</v>
      </c>
      <c r="J18" s="611">
        <v>97.558465200000001</v>
      </c>
      <c r="K18" s="611">
        <v>99.460797700000001</v>
      </c>
      <c r="L18" s="611">
        <v>97.382672400000004</v>
      </c>
      <c r="M18" s="611">
        <v>90.685324499999993</v>
      </c>
      <c r="N18" s="611">
        <v>99.373461800000001</v>
      </c>
      <c r="O18" s="542">
        <v>105.7336952</v>
      </c>
      <c r="P18" s="542">
        <v>111.0470189</v>
      </c>
    </row>
    <row r="19" spans="1:16" ht="38.25" x14ac:dyDescent="0.25">
      <c r="A19" s="63">
        <v>17</v>
      </c>
      <c r="B19" s="252" t="s">
        <v>155</v>
      </c>
      <c r="C19" s="535">
        <v>132.86175369189257</v>
      </c>
      <c r="D19" s="542">
        <v>151.43495052486978</v>
      </c>
      <c r="E19" s="542">
        <v>140.81773424780522</v>
      </c>
      <c r="F19" s="542">
        <v>144.06346099999999</v>
      </c>
      <c r="G19" s="542">
        <v>125.3157375</v>
      </c>
      <c r="H19" s="542">
        <v>145.3204661</v>
      </c>
      <c r="I19" s="611">
        <v>135.7545527</v>
      </c>
      <c r="J19" s="611">
        <v>146.27414769999999</v>
      </c>
      <c r="K19" s="611">
        <v>133.86671999999999</v>
      </c>
      <c r="L19" s="611">
        <v>145.6961991</v>
      </c>
      <c r="M19" s="611">
        <v>141.13226499999999</v>
      </c>
      <c r="N19" s="611">
        <v>143.85579809999999</v>
      </c>
      <c r="O19" s="542">
        <v>141.40715599999999</v>
      </c>
      <c r="P19" s="542">
        <v>149.61442510000001</v>
      </c>
    </row>
    <row r="20" spans="1:16" ht="38.25" x14ac:dyDescent="0.25">
      <c r="A20" s="63">
        <v>18</v>
      </c>
      <c r="B20" s="252" t="s">
        <v>156</v>
      </c>
      <c r="C20" s="535">
        <v>107.98764185759842</v>
      </c>
      <c r="D20" s="542">
        <v>149.24725915761289</v>
      </c>
      <c r="E20" s="542">
        <v>151.57666046874317</v>
      </c>
      <c r="F20" s="542">
        <v>66.984410299999993</v>
      </c>
      <c r="G20" s="542">
        <v>77.219695000000002</v>
      </c>
      <c r="H20" s="542">
        <v>88.877068899999998</v>
      </c>
      <c r="I20" s="611">
        <v>73.129554999999996</v>
      </c>
      <c r="J20" s="611">
        <v>73.644872100000001</v>
      </c>
      <c r="K20" s="611">
        <v>79.888717499999998</v>
      </c>
      <c r="L20" s="611">
        <v>77.686633499999999</v>
      </c>
      <c r="M20" s="611">
        <v>87.390726999999998</v>
      </c>
      <c r="N20" s="611">
        <v>130.94354680000001</v>
      </c>
      <c r="O20" s="542">
        <v>146.20338839999999</v>
      </c>
      <c r="P20" s="542">
        <v>200.22712189999999</v>
      </c>
    </row>
    <row r="21" spans="1:16" ht="51" x14ac:dyDescent="0.25">
      <c r="A21" s="63">
        <v>19</v>
      </c>
      <c r="B21" s="252" t="s">
        <v>157</v>
      </c>
      <c r="C21" s="535">
        <v>93.525025308561283</v>
      </c>
      <c r="D21" s="542">
        <v>138.00097836901512</v>
      </c>
      <c r="E21" s="542">
        <v>9.6088517128379785</v>
      </c>
      <c r="F21" s="542">
        <v>1.3175806000000001</v>
      </c>
      <c r="G21" s="542">
        <v>108.5760076</v>
      </c>
      <c r="H21" s="542">
        <v>126.8917615</v>
      </c>
      <c r="I21" s="611">
        <v>30.972963199999999</v>
      </c>
      <c r="J21" s="611">
        <v>190.95939670000001</v>
      </c>
      <c r="K21" s="611">
        <v>63.8258729</v>
      </c>
      <c r="L21" s="611">
        <v>148.517179</v>
      </c>
      <c r="M21" s="611">
        <v>4.0823673999999999</v>
      </c>
      <c r="N21" s="611">
        <v>106.2711769</v>
      </c>
      <c r="O21" s="542">
        <v>54.8177296</v>
      </c>
      <c r="P21" s="542">
        <v>17.024173300000001</v>
      </c>
    </row>
    <row r="22" spans="1:16" ht="51" x14ac:dyDescent="0.25">
      <c r="A22" s="65">
        <v>20</v>
      </c>
      <c r="B22" s="252" t="s">
        <v>158</v>
      </c>
      <c r="C22" s="535">
        <v>163.69533678349637</v>
      </c>
      <c r="D22" s="542">
        <v>167.32573029605922</v>
      </c>
      <c r="E22" s="542">
        <v>172.15485821818541</v>
      </c>
      <c r="F22" s="542">
        <v>128.7136433</v>
      </c>
      <c r="G22" s="542">
        <v>122.2799255</v>
      </c>
      <c r="H22" s="542">
        <v>126.8576656</v>
      </c>
      <c r="I22" s="611">
        <v>121.19462540000001</v>
      </c>
      <c r="J22" s="611">
        <v>178.77315060000001</v>
      </c>
      <c r="K22" s="611">
        <v>203.2002598</v>
      </c>
      <c r="L22" s="611">
        <v>183.8174224</v>
      </c>
      <c r="M22" s="611">
        <v>135.89626730000001</v>
      </c>
      <c r="N22" s="611">
        <v>169.97190710000001</v>
      </c>
      <c r="O22" s="542">
        <v>166.40645900000001</v>
      </c>
      <c r="P22" s="542">
        <v>161.60216449999999</v>
      </c>
    </row>
    <row r="23" spans="1:16" ht="51" x14ac:dyDescent="0.25">
      <c r="A23" s="63">
        <v>21</v>
      </c>
      <c r="B23" s="252" t="s">
        <v>159</v>
      </c>
      <c r="C23" s="535">
        <v>104.50321647923023</v>
      </c>
      <c r="D23" s="542">
        <v>95.405700721617961</v>
      </c>
      <c r="E23" s="542">
        <v>145.54710280651904</v>
      </c>
      <c r="F23" s="542">
        <v>79.906921400000002</v>
      </c>
      <c r="G23" s="542">
        <v>107.46358360000001</v>
      </c>
      <c r="H23" s="542">
        <v>133.987754</v>
      </c>
      <c r="I23" s="611">
        <v>89.448274100000006</v>
      </c>
      <c r="J23" s="611">
        <v>112.79073959999999</v>
      </c>
      <c r="K23" s="611">
        <v>142.82433700000001</v>
      </c>
      <c r="L23" s="611">
        <v>106.3757051</v>
      </c>
      <c r="M23" s="611">
        <v>60.585948799999997</v>
      </c>
      <c r="N23" s="611">
        <v>140.24812370000001</v>
      </c>
      <c r="O23" s="542">
        <v>137.19851080000001</v>
      </c>
      <c r="P23" s="542">
        <v>161.63637900000001</v>
      </c>
    </row>
    <row r="24" spans="1:16" ht="38.25" x14ac:dyDescent="0.25">
      <c r="A24" s="63">
        <v>22</v>
      </c>
      <c r="B24" s="252" t="s">
        <v>160</v>
      </c>
      <c r="C24" s="535">
        <v>127.06274351711845</v>
      </c>
      <c r="D24" s="542">
        <v>116.79435481089109</v>
      </c>
      <c r="E24" s="542">
        <v>96.844030467108553</v>
      </c>
      <c r="F24" s="542">
        <v>93.636347599999993</v>
      </c>
      <c r="G24" s="542">
        <v>107.7630563</v>
      </c>
      <c r="H24" s="542">
        <v>118.6952807</v>
      </c>
      <c r="I24" s="611">
        <v>122.65125209999999</v>
      </c>
      <c r="J24" s="611">
        <v>124.4256833</v>
      </c>
      <c r="K24" s="611">
        <v>145.42178519999999</v>
      </c>
      <c r="L24" s="611">
        <v>140.57726400000001</v>
      </c>
      <c r="M24" s="611">
        <v>122.7579848</v>
      </c>
      <c r="N24" s="611">
        <v>122.9269783</v>
      </c>
      <c r="O24" s="542">
        <v>138.97144499999999</v>
      </c>
      <c r="P24" s="542">
        <v>123.8419571</v>
      </c>
    </row>
    <row r="25" spans="1:16" ht="51" x14ac:dyDescent="0.25">
      <c r="A25" s="63">
        <v>23</v>
      </c>
      <c r="B25" s="252" t="s">
        <v>161</v>
      </c>
      <c r="C25" s="535">
        <v>105.06011710077273</v>
      </c>
      <c r="D25" s="542">
        <v>120.92593866406283</v>
      </c>
      <c r="E25" s="542">
        <v>96.024179942195047</v>
      </c>
      <c r="F25" s="542">
        <v>48.107868099999997</v>
      </c>
      <c r="G25" s="542">
        <v>61.290076200000001</v>
      </c>
      <c r="H25" s="542">
        <v>76.826786499999997</v>
      </c>
      <c r="I25" s="611">
        <v>107.8495683</v>
      </c>
      <c r="J25" s="611">
        <v>142.46414530000001</v>
      </c>
      <c r="K25" s="611">
        <v>134.5075224</v>
      </c>
      <c r="L25" s="611">
        <v>144.1586599</v>
      </c>
      <c r="M25" s="611">
        <v>155.2794834</v>
      </c>
      <c r="N25" s="611">
        <v>165.1189938</v>
      </c>
      <c r="O25" s="542">
        <v>164.7633653</v>
      </c>
      <c r="P25" s="542">
        <v>123.85957449999999</v>
      </c>
    </row>
    <row r="26" spans="1:16" ht="25.5" x14ac:dyDescent="0.25">
      <c r="A26" s="63">
        <v>24</v>
      </c>
      <c r="B26" s="252" t="s">
        <v>162</v>
      </c>
      <c r="C26" s="535">
        <v>104.00598002127553</v>
      </c>
      <c r="D26" s="542">
        <v>106.60417744098139</v>
      </c>
      <c r="E26" s="542">
        <v>106.05413071802528</v>
      </c>
      <c r="F26" s="542">
        <v>113.5328238</v>
      </c>
      <c r="G26" s="542">
        <v>115.98091650000001</v>
      </c>
      <c r="H26" s="542">
        <v>107.90901239999999</v>
      </c>
      <c r="I26" s="611">
        <v>107.7982461</v>
      </c>
      <c r="J26" s="611">
        <v>118.8516896</v>
      </c>
      <c r="K26" s="611">
        <v>117.17875340000001</v>
      </c>
      <c r="L26" s="611">
        <v>117.8224464</v>
      </c>
      <c r="M26" s="611">
        <v>96.913292200000001</v>
      </c>
      <c r="N26" s="611">
        <v>116.58435919999999</v>
      </c>
      <c r="O26" s="542">
        <v>128.68389490000001</v>
      </c>
      <c r="P26" s="542">
        <v>115.1765343</v>
      </c>
    </row>
    <row r="27" spans="1:16" ht="51" x14ac:dyDescent="0.25">
      <c r="A27" s="63">
        <v>25</v>
      </c>
      <c r="B27" s="252" t="s">
        <v>163</v>
      </c>
      <c r="C27" s="535">
        <v>128.57967222936347</v>
      </c>
      <c r="D27" s="542">
        <v>147.05904665412714</v>
      </c>
      <c r="E27" s="542">
        <v>155.28257481521203</v>
      </c>
      <c r="F27" s="542">
        <v>77.961584099999996</v>
      </c>
      <c r="G27" s="542">
        <v>88.546391299999996</v>
      </c>
      <c r="H27" s="542">
        <v>86.541191299999994</v>
      </c>
      <c r="I27" s="611">
        <v>95.338612499999996</v>
      </c>
      <c r="J27" s="611">
        <v>102.688098</v>
      </c>
      <c r="K27" s="611">
        <v>94.996333399999997</v>
      </c>
      <c r="L27" s="611">
        <v>104.9050687</v>
      </c>
      <c r="M27" s="611">
        <v>98.493571900000006</v>
      </c>
      <c r="N27" s="611">
        <v>108.8150479</v>
      </c>
      <c r="O27" s="542">
        <v>121.0641904</v>
      </c>
      <c r="P27" s="542">
        <v>118.1711478</v>
      </c>
    </row>
    <row r="28" spans="1:16" ht="51" x14ac:dyDescent="0.25">
      <c r="A28" s="63">
        <v>26</v>
      </c>
      <c r="B28" s="252" t="s">
        <v>164</v>
      </c>
      <c r="C28" s="535">
        <v>257.82634627788798</v>
      </c>
      <c r="D28" s="542">
        <v>240.24811156471708</v>
      </c>
      <c r="E28" s="542" t="s">
        <v>1056</v>
      </c>
      <c r="F28" s="542">
        <v>194.54441650000001</v>
      </c>
      <c r="G28" s="542">
        <v>278.09459099999998</v>
      </c>
      <c r="H28" s="668" t="s">
        <v>1096</v>
      </c>
      <c r="I28" s="611">
        <v>278.25418550000001</v>
      </c>
      <c r="J28" s="669" t="s">
        <v>1096</v>
      </c>
      <c r="K28" s="611">
        <v>254.0713634</v>
      </c>
      <c r="L28" s="611">
        <v>281.18541329999999</v>
      </c>
      <c r="M28" s="670" t="s">
        <v>1096</v>
      </c>
      <c r="N28" s="755" t="s">
        <v>1096</v>
      </c>
      <c r="O28" s="755" t="s">
        <v>1096</v>
      </c>
      <c r="P28" s="755" t="s">
        <v>1096</v>
      </c>
    </row>
    <row r="29" spans="1:16" ht="25.5" x14ac:dyDescent="0.25">
      <c r="A29" s="63">
        <v>27</v>
      </c>
      <c r="B29" s="252" t="s">
        <v>165</v>
      </c>
      <c r="C29" s="535">
        <v>152.82560021450576</v>
      </c>
      <c r="D29" s="542">
        <v>199.49189613805146</v>
      </c>
      <c r="E29" s="542">
        <v>147.39401406135087</v>
      </c>
      <c r="F29" s="542">
        <v>133.63666499999999</v>
      </c>
      <c r="G29" s="542">
        <v>149.92695710000001</v>
      </c>
      <c r="H29" s="542">
        <v>168.5722916</v>
      </c>
      <c r="I29" s="611">
        <v>167.7523822</v>
      </c>
      <c r="J29" s="611">
        <v>162.77943719999999</v>
      </c>
      <c r="K29" s="611">
        <v>161.90787280000001</v>
      </c>
      <c r="L29" s="611">
        <v>166.8380267</v>
      </c>
      <c r="M29" s="611">
        <v>116.11322319999999</v>
      </c>
      <c r="N29" s="611">
        <v>153.8481563</v>
      </c>
      <c r="O29" s="542">
        <v>149.79751379999999</v>
      </c>
      <c r="P29" s="542">
        <v>146.4957167</v>
      </c>
    </row>
    <row r="30" spans="1:16" ht="38.25" x14ac:dyDescent="0.25">
      <c r="A30" s="63">
        <v>28</v>
      </c>
      <c r="B30" s="252" t="s">
        <v>166</v>
      </c>
      <c r="C30" s="535">
        <v>169.28052474107375</v>
      </c>
      <c r="D30" s="542">
        <v>135.89774031480911</v>
      </c>
      <c r="E30" s="542">
        <v>155.13182971977434</v>
      </c>
      <c r="F30" s="542">
        <v>182.92419649999999</v>
      </c>
      <c r="G30" s="542">
        <v>145.9717814</v>
      </c>
      <c r="H30" s="542">
        <v>149.5588358</v>
      </c>
      <c r="I30" s="669" t="s">
        <v>1096</v>
      </c>
      <c r="J30" s="669" t="s">
        <v>1096</v>
      </c>
      <c r="K30" s="611">
        <v>156.54995220000001</v>
      </c>
      <c r="L30" s="611">
        <v>201.23476299999999</v>
      </c>
      <c r="M30" s="611">
        <v>170.9547091</v>
      </c>
      <c r="N30" s="611">
        <v>172.81713350000001</v>
      </c>
      <c r="O30" s="542">
        <v>241.1864904</v>
      </c>
      <c r="P30" s="542">
        <v>184.45432310000001</v>
      </c>
    </row>
    <row r="31" spans="1:16" ht="51" x14ac:dyDescent="0.25">
      <c r="A31" s="63">
        <v>29</v>
      </c>
      <c r="B31" s="252" t="s">
        <v>167</v>
      </c>
      <c r="C31" s="535">
        <v>114.54677087773548</v>
      </c>
      <c r="D31" s="542">
        <v>99.425786456728446</v>
      </c>
      <c r="E31" s="542">
        <v>143.67933809913563</v>
      </c>
      <c r="F31" s="542">
        <v>126.1905647</v>
      </c>
      <c r="G31" s="542">
        <v>144.7500052</v>
      </c>
      <c r="H31" s="542">
        <v>139.55393459999999</v>
      </c>
      <c r="I31" s="611">
        <v>142.1376516</v>
      </c>
      <c r="J31" s="611">
        <v>146.3394562</v>
      </c>
      <c r="K31" s="611">
        <v>135.624064</v>
      </c>
      <c r="L31" s="611">
        <v>136.476292</v>
      </c>
      <c r="M31" s="611">
        <v>118.7258953</v>
      </c>
      <c r="N31" s="611">
        <v>138.43297989999999</v>
      </c>
      <c r="O31" s="542">
        <v>140.86320420000001</v>
      </c>
      <c r="P31" s="542">
        <v>133.2915481</v>
      </c>
    </row>
    <row r="32" spans="1:16" ht="38.25" x14ac:dyDescent="0.25">
      <c r="A32" s="63">
        <v>30</v>
      </c>
      <c r="B32" s="252" t="s">
        <v>168</v>
      </c>
      <c r="C32" s="535">
        <v>80.960686312040195</v>
      </c>
      <c r="D32" s="542">
        <v>94.01730393188312</v>
      </c>
      <c r="E32" s="542">
        <v>96.493086301742608</v>
      </c>
      <c r="F32" s="542">
        <v>49.347400399999998</v>
      </c>
      <c r="G32" s="542">
        <v>51.812734300000002</v>
      </c>
      <c r="H32" s="542">
        <v>60.218720400000002</v>
      </c>
      <c r="I32" s="611">
        <v>82.098264900000004</v>
      </c>
      <c r="J32" s="611">
        <v>83.148325</v>
      </c>
      <c r="K32" s="611">
        <v>92.060558299999997</v>
      </c>
      <c r="L32" s="611">
        <v>92.284657499999994</v>
      </c>
      <c r="M32" s="611">
        <v>87.681799600000005</v>
      </c>
      <c r="N32" s="611">
        <v>95.869677699999997</v>
      </c>
      <c r="O32" s="542">
        <v>100.41343430000001</v>
      </c>
      <c r="P32" s="542">
        <v>91.873458200000002</v>
      </c>
    </row>
    <row r="33" spans="1:20" ht="25.5" x14ac:dyDescent="0.25">
      <c r="A33" s="63">
        <v>31</v>
      </c>
      <c r="B33" s="252" t="s">
        <v>169</v>
      </c>
      <c r="C33" s="535">
        <v>92.789057082489634</v>
      </c>
      <c r="D33" s="542">
        <v>101.68097210410265</v>
      </c>
      <c r="E33" s="542">
        <v>91.731567933179676</v>
      </c>
      <c r="F33" s="542">
        <v>91.569716099999994</v>
      </c>
      <c r="G33" s="542">
        <v>102.1769899</v>
      </c>
      <c r="H33" s="542">
        <v>109.7313182</v>
      </c>
      <c r="I33" s="611">
        <v>116.8631779</v>
      </c>
      <c r="J33" s="611">
        <v>127.9957306</v>
      </c>
      <c r="K33" s="611">
        <v>107.99783309999999</v>
      </c>
      <c r="L33" s="611">
        <v>99.538254699999996</v>
      </c>
      <c r="M33" s="611">
        <v>59.930874600000003</v>
      </c>
      <c r="N33" s="611">
        <v>92.245034799999999</v>
      </c>
      <c r="O33" s="542">
        <v>107.4877716</v>
      </c>
      <c r="P33" s="542">
        <v>92.998018000000002</v>
      </c>
    </row>
    <row r="34" spans="1:20" ht="25.5" x14ac:dyDescent="0.25">
      <c r="A34" s="63">
        <v>32</v>
      </c>
      <c r="B34" s="252" t="s">
        <v>170</v>
      </c>
      <c r="C34" s="535">
        <v>92.596049118169617</v>
      </c>
      <c r="D34" s="542">
        <v>79.249109196038518</v>
      </c>
      <c r="E34" s="542">
        <v>98.114969598555078</v>
      </c>
      <c r="F34" s="542">
        <v>74.233697000000006</v>
      </c>
      <c r="G34" s="542">
        <v>62.682154699999998</v>
      </c>
      <c r="H34" s="542">
        <v>74.154897800000001</v>
      </c>
      <c r="I34" s="611">
        <v>133.24960369999999</v>
      </c>
      <c r="J34" s="611">
        <v>165.3367274</v>
      </c>
      <c r="K34" s="611">
        <v>128.33571660000001</v>
      </c>
      <c r="L34" s="611">
        <v>98.493491500000005</v>
      </c>
      <c r="M34" s="611">
        <v>73.112544</v>
      </c>
      <c r="N34" s="611">
        <v>68.185323100000005</v>
      </c>
      <c r="O34" s="542">
        <v>101.0578465</v>
      </c>
      <c r="P34" s="542">
        <v>92.2072383</v>
      </c>
    </row>
    <row r="35" spans="1:20" ht="38.25" x14ac:dyDescent="0.25">
      <c r="A35" s="63">
        <v>33</v>
      </c>
      <c r="B35" s="252" t="s">
        <v>171</v>
      </c>
      <c r="C35" s="535">
        <v>100.71107592790565</v>
      </c>
      <c r="D35" s="542">
        <v>116.66990419843</v>
      </c>
      <c r="E35" s="542">
        <v>122.25000442939975</v>
      </c>
      <c r="F35" s="542">
        <v>43.797736299999997</v>
      </c>
      <c r="G35" s="542">
        <v>77.3808516</v>
      </c>
      <c r="H35" s="542">
        <v>95.940291599999995</v>
      </c>
      <c r="I35" s="611">
        <v>102.85602040000001</v>
      </c>
      <c r="J35" s="611">
        <v>86.009776599999995</v>
      </c>
      <c r="K35" s="611">
        <v>141.39341580000001</v>
      </c>
      <c r="L35" s="611">
        <v>100.09925610000001</v>
      </c>
      <c r="M35" s="611">
        <v>168.94323270000001</v>
      </c>
      <c r="N35" s="611">
        <v>286.45513169999998</v>
      </c>
      <c r="O35" s="755" t="s">
        <v>1096</v>
      </c>
      <c r="P35" s="542">
        <v>272.35054559999998</v>
      </c>
    </row>
    <row r="36" spans="1:20" ht="10.5" customHeight="1" x14ac:dyDescent="0.25">
      <c r="A36" s="348"/>
      <c r="B36" s="347"/>
      <c r="C36" s="311"/>
      <c r="D36" s="536"/>
      <c r="E36" s="130"/>
      <c r="F36" s="130"/>
      <c r="G36" s="399"/>
      <c r="H36" s="542"/>
      <c r="I36" s="542"/>
      <c r="J36" s="611"/>
      <c r="K36" s="623"/>
      <c r="L36" s="611"/>
      <c r="M36" s="754"/>
      <c r="N36" s="611"/>
      <c r="O36" s="415"/>
      <c r="P36" s="542"/>
      <c r="Q36" s="60"/>
      <c r="R36" s="60"/>
      <c r="S36" s="60"/>
      <c r="T36" s="60"/>
    </row>
    <row r="37" spans="1:20" ht="51" customHeight="1" x14ac:dyDescent="0.25">
      <c r="A37" s="63" t="s">
        <v>172</v>
      </c>
      <c r="B37" s="252" t="s">
        <v>173</v>
      </c>
      <c r="C37" s="538" t="s">
        <v>713</v>
      </c>
      <c r="D37" s="542">
        <v>126.18352250514582</v>
      </c>
      <c r="E37" s="542">
        <v>153.47804129999702</v>
      </c>
      <c r="F37" s="542">
        <v>143.36669230000001</v>
      </c>
      <c r="G37" s="542">
        <v>150.0548805</v>
      </c>
      <c r="H37" s="542">
        <v>184.25127599999999</v>
      </c>
      <c r="I37" s="611">
        <v>162.91162840000001</v>
      </c>
      <c r="J37" s="611">
        <v>135.06747050000001</v>
      </c>
      <c r="K37" s="611">
        <v>136.20244840000001</v>
      </c>
      <c r="L37" s="611">
        <v>144.71895459999999</v>
      </c>
      <c r="M37" s="611">
        <v>123.3803501</v>
      </c>
      <c r="N37" s="611">
        <v>114.4094999</v>
      </c>
      <c r="O37" s="542">
        <v>100.9008939</v>
      </c>
      <c r="P37" s="542">
        <v>124.7486045</v>
      </c>
    </row>
    <row r="38" spans="1:20" s="60" customFormat="1" ht="51" customHeight="1" x14ac:dyDescent="0.25">
      <c r="A38" s="377">
        <v>35</v>
      </c>
      <c r="B38" s="378" t="s">
        <v>173</v>
      </c>
      <c r="C38" s="539" t="s">
        <v>713</v>
      </c>
      <c r="D38" s="564">
        <v>126.1836478092756</v>
      </c>
      <c r="E38" s="564">
        <v>153.47816660412684</v>
      </c>
      <c r="F38" s="564">
        <v>143.36685979999999</v>
      </c>
      <c r="G38" s="564">
        <v>150.05505049999999</v>
      </c>
      <c r="H38" s="564">
        <v>184.2513424</v>
      </c>
      <c r="I38" s="592">
        <v>162.91168719999999</v>
      </c>
      <c r="J38" s="592">
        <v>135.06747050000001</v>
      </c>
      <c r="K38" s="592">
        <v>136.20244840000001</v>
      </c>
      <c r="L38" s="592">
        <v>144.71912270000001</v>
      </c>
      <c r="M38" s="592">
        <v>123.3803501</v>
      </c>
      <c r="N38" s="611">
        <v>114.4094999</v>
      </c>
      <c r="O38" s="564">
        <v>100.9008939</v>
      </c>
      <c r="P38" s="564">
        <v>124.7487654</v>
      </c>
      <c r="Q38" s="97"/>
      <c r="R38" s="97"/>
      <c r="S38" s="97"/>
      <c r="T38" s="97"/>
    </row>
    <row r="39" spans="1:20" x14ac:dyDescent="0.25">
      <c r="A39" s="60"/>
      <c r="B39" s="60"/>
      <c r="C39" s="60"/>
      <c r="E39" s="43"/>
      <c r="F39" s="43"/>
      <c r="G39" s="43"/>
      <c r="H39" s="43"/>
    </row>
    <row r="40" spans="1:20" ht="15.75" x14ac:dyDescent="0.25">
      <c r="A40" s="141" t="s">
        <v>1213</v>
      </c>
      <c r="B40" s="141"/>
      <c r="C40" s="348"/>
      <c r="E40" s="43"/>
      <c r="F40" s="43"/>
      <c r="G40" s="43"/>
      <c r="H40" s="43"/>
    </row>
    <row r="41" spans="1:20" x14ac:dyDescent="0.25">
      <c r="A41" s="628" t="s">
        <v>1212</v>
      </c>
      <c r="B41" s="141"/>
      <c r="C41" s="349"/>
      <c r="E41" s="43"/>
      <c r="F41" s="43"/>
      <c r="G41" s="43"/>
      <c r="H41" s="43"/>
    </row>
    <row r="43" spans="1:20" ht="15.75" x14ac:dyDescent="0.25">
      <c r="A43" s="141" t="s">
        <v>1024</v>
      </c>
      <c r="B43" s="141"/>
    </row>
    <row r="44" spans="1:20" x14ac:dyDescent="0.25">
      <c r="A44" s="628" t="s">
        <v>284</v>
      </c>
      <c r="B44" s="141"/>
    </row>
  </sheetData>
  <mergeCells count="4">
    <mergeCell ref="F4:M4"/>
    <mergeCell ref="A4:B5"/>
    <mergeCell ref="C4:C5"/>
    <mergeCell ref="D4:E4"/>
  </mergeCells>
  <pageMargins left="0.25" right="0.25" top="0.75" bottom="0.75" header="0.3" footer="0.3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38" sqref="C38"/>
    </sheetView>
  </sheetViews>
  <sheetFormatPr defaultRowHeight="12.75" x14ac:dyDescent="0.2"/>
  <cols>
    <col min="1" max="1" width="10.28515625" style="90" customWidth="1"/>
    <col min="2" max="2" width="15.85546875" style="90" customWidth="1"/>
    <col min="3" max="3" width="16.7109375" style="90" customWidth="1"/>
    <col min="4" max="5" width="16.42578125" style="90" customWidth="1"/>
    <col min="6" max="6" width="18.7109375" style="90" customWidth="1"/>
    <col min="7" max="7" width="22" style="90" customWidth="1"/>
    <col min="8" max="8" width="4.42578125" style="90" bestFit="1" customWidth="1"/>
    <col min="9" max="16384" width="9.140625" style="90"/>
  </cols>
  <sheetData>
    <row r="1" spans="1:7" x14ac:dyDescent="0.2">
      <c r="A1" s="73" t="s">
        <v>285</v>
      </c>
    </row>
    <row r="2" spans="1:7" x14ac:dyDescent="0.2">
      <c r="A2" s="173" t="s">
        <v>567</v>
      </c>
    </row>
    <row r="3" spans="1:7" ht="15" x14ac:dyDescent="0.2">
      <c r="A3" s="174"/>
      <c r="F3" s="175" t="s">
        <v>662</v>
      </c>
    </row>
    <row r="4" spans="1:7" ht="25.5" x14ac:dyDescent="0.2">
      <c r="A4" s="900"/>
      <c r="B4" s="148" t="s">
        <v>259</v>
      </c>
      <c r="C4" s="148" t="s">
        <v>260</v>
      </c>
      <c r="D4" s="148" t="s">
        <v>261</v>
      </c>
      <c r="E4" s="148" t="s">
        <v>262</v>
      </c>
      <c r="F4" s="148" t="s">
        <v>286</v>
      </c>
      <c r="G4" s="149" t="s">
        <v>264</v>
      </c>
    </row>
    <row r="5" spans="1:7" x14ac:dyDescent="0.2">
      <c r="A5" s="901"/>
      <c r="B5" s="176" t="s">
        <v>241</v>
      </c>
      <c r="C5" s="176" t="s">
        <v>287</v>
      </c>
      <c r="D5" s="176" t="s">
        <v>267</v>
      </c>
      <c r="E5" s="176" t="s">
        <v>268</v>
      </c>
      <c r="F5" s="177" t="s">
        <v>288</v>
      </c>
      <c r="G5" s="178" t="s">
        <v>289</v>
      </c>
    </row>
    <row r="6" spans="1:7" x14ac:dyDescent="0.2">
      <c r="A6" s="901"/>
      <c r="B6" s="176" t="s">
        <v>290</v>
      </c>
      <c r="C6" s="176" t="s">
        <v>291</v>
      </c>
      <c r="D6" s="179"/>
      <c r="E6" s="179"/>
      <c r="F6" s="176" t="s">
        <v>292</v>
      </c>
      <c r="G6" s="178" t="s">
        <v>293</v>
      </c>
    </row>
    <row r="7" spans="1:7" x14ac:dyDescent="0.2">
      <c r="A7" s="902"/>
      <c r="B7" s="180"/>
      <c r="C7" s="180"/>
      <c r="D7" s="180"/>
      <c r="E7" s="180"/>
      <c r="F7" s="103" t="s">
        <v>294</v>
      </c>
      <c r="G7" s="181"/>
    </row>
    <row r="8" spans="1:7" ht="14.25" customHeight="1" x14ac:dyDescent="0.2">
      <c r="A8" s="81">
        <v>2013</v>
      </c>
      <c r="B8" s="124">
        <v>104.1</v>
      </c>
      <c r="C8" s="124">
        <v>102.9</v>
      </c>
      <c r="D8" s="124">
        <v>104.3</v>
      </c>
      <c r="E8" s="124">
        <v>76.3</v>
      </c>
      <c r="F8" s="124">
        <v>112.3</v>
      </c>
      <c r="G8" s="124">
        <v>116.6</v>
      </c>
    </row>
    <row r="9" spans="1:7" ht="14.25" customHeight="1" x14ac:dyDescent="0.2">
      <c r="A9" s="81">
        <v>2014</v>
      </c>
      <c r="B9" s="124">
        <v>100.6</v>
      </c>
      <c r="C9" s="124">
        <v>103.3</v>
      </c>
      <c r="D9" s="124">
        <v>92.5</v>
      </c>
      <c r="E9" s="124">
        <v>108.4</v>
      </c>
      <c r="F9" s="124">
        <v>111.6</v>
      </c>
      <c r="G9" s="124">
        <v>105.2</v>
      </c>
    </row>
    <row r="10" spans="1:7" ht="14.25" customHeight="1" x14ac:dyDescent="0.2">
      <c r="A10" s="81">
        <v>2015</v>
      </c>
      <c r="B10" s="124">
        <v>103</v>
      </c>
      <c r="C10" s="124">
        <v>104.4</v>
      </c>
      <c r="D10" s="124">
        <v>101</v>
      </c>
      <c r="E10" s="124">
        <v>94.7</v>
      </c>
      <c r="F10" s="124">
        <v>102.4</v>
      </c>
      <c r="G10" s="124">
        <v>107.4</v>
      </c>
    </row>
    <row r="11" spans="1:7" ht="14.25" customHeight="1" x14ac:dyDescent="0.2">
      <c r="A11" s="81">
        <v>2016</v>
      </c>
      <c r="B11" s="323">
        <v>108.12970184999999</v>
      </c>
      <c r="C11" s="323">
        <v>102.93494166666666</v>
      </c>
      <c r="D11" s="323">
        <v>117.68257499999999</v>
      </c>
      <c r="E11" s="323">
        <v>109.75120833333334</v>
      </c>
      <c r="F11" s="323">
        <v>96.970058333333341</v>
      </c>
      <c r="G11" s="323">
        <v>101.07345833333333</v>
      </c>
    </row>
    <row r="12" spans="1:7" ht="14.25" customHeight="1" x14ac:dyDescent="0.2">
      <c r="A12" s="81">
        <v>2017</v>
      </c>
      <c r="B12" s="540">
        <v>101.24344448333333</v>
      </c>
      <c r="C12" s="540">
        <v>106.8719</v>
      </c>
      <c r="D12" s="540">
        <v>94.433258333333342</v>
      </c>
      <c r="E12" s="540">
        <v>120.24568333333333</v>
      </c>
      <c r="F12" s="540">
        <v>95.873566666666662</v>
      </c>
      <c r="G12" s="540">
        <v>102.183825</v>
      </c>
    </row>
    <row r="13" spans="1:7" x14ac:dyDescent="0.2">
      <c r="A13" s="89"/>
      <c r="B13" s="291"/>
      <c r="C13" s="291"/>
      <c r="D13" s="291"/>
      <c r="E13" s="291"/>
      <c r="F13" s="291"/>
      <c r="G13" s="291"/>
    </row>
    <row r="14" spans="1:7" s="2" customFormat="1" x14ac:dyDescent="0.2">
      <c r="A14" s="410">
        <v>2017</v>
      </c>
      <c r="B14" s="307"/>
      <c r="C14" s="307"/>
      <c r="D14" s="307"/>
      <c r="E14" s="307"/>
      <c r="F14" s="307"/>
      <c r="G14" s="307"/>
    </row>
    <row r="15" spans="1:7" x14ac:dyDescent="0.2">
      <c r="A15" s="633" t="s">
        <v>386</v>
      </c>
      <c r="B15" s="405">
        <v>112.34587089999999</v>
      </c>
      <c r="C15" s="405">
        <v>116.62139999999999</v>
      </c>
      <c r="D15" s="405">
        <v>111.07940000000001</v>
      </c>
      <c r="E15" s="405">
        <v>126.6811</v>
      </c>
      <c r="F15" s="405">
        <v>105.4062</v>
      </c>
      <c r="G15" s="405">
        <v>105.9986</v>
      </c>
    </row>
    <row r="16" spans="1:7" x14ac:dyDescent="0.2">
      <c r="A16" s="545" t="s">
        <v>387</v>
      </c>
      <c r="B16" s="545">
        <v>110.1</v>
      </c>
      <c r="C16" s="545">
        <v>99.7</v>
      </c>
      <c r="D16" s="545">
        <v>107.1</v>
      </c>
      <c r="E16" s="545">
        <v>153</v>
      </c>
      <c r="F16" s="545">
        <v>93.6</v>
      </c>
      <c r="G16" s="545">
        <v>120.3</v>
      </c>
    </row>
    <row r="17" spans="1:7" s="2" customFormat="1" x14ac:dyDescent="0.2"/>
    <row r="18" spans="1:7" x14ac:dyDescent="0.2">
      <c r="A18" s="698">
        <v>2018</v>
      </c>
      <c r="B18" s="593"/>
      <c r="C18" s="593"/>
      <c r="D18" s="593"/>
      <c r="E18" s="593"/>
      <c r="F18" s="593"/>
      <c r="G18" s="593"/>
    </row>
    <row r="19" spans="1:7" s="98" customFormat="1" ht="14.25" customHeight="1" x14ac:dyDescent="0.2">
      <c r="A19" s="633" t="s">
        <v>372</v>
      </c>
      <c r="B19" s="405">
        <v>86</v>
      </c>
      <c r="C19" s="405">
        <v>76.599999999999994</v>
      </c>
      <c r="D19" s="405">
        <v>101.2</v>
      </c>
      <c r="E19" s="405">
        <v>57.8</v>
      </c>
      <c r="F19" s="405">
        <v>98.2</v>
      </c>
      <c r="G19" s="405">
        <v>81.900000000000006</v>
      </c>
    </row>
    <row r="20" spans="1:7" x14ac:dyDescent="0.2">
      <c r="A20" s="633" t="s">
        <v>388</v>
      </c>
      <c r="B20" s="554">
        <v>97.939409699999999</v>
      </c>
      <c r="C20" s="554">
        <v>84.283900000000003</v>
      </c>
      <c r="D20" s="554">
        <v>122.0745</v>
      </c>
      <c r="E20" s="554">
        <v>61.831600000000002</v>
      </c>
      <c r="F20" s="554">
        <v>110.0138</v>
      </c>
      <c r="G20" s="554">
        <v>88.096699999999998</v>
      </c>
    </row>
    <row r="21" spans="1:7" s="2" customFormat="1" x14ac:dyDescent="0.2">
      <c r="A21" s="633" t="s">
        <v>378</v>
      </c>
      <c r="B21" s="554">
        <v>110.75301899999999</v>
      </c>
      <c r="C21" s="554">
        <v>89.098399999999998</v>
      </c>
      <c r="D21" s="554">
        <v>147.5453</v>
      </c>
      <c r="E21" s="554">
        <v>66.48</v>
      </c>
      <c r="F21" s="554">
        <v>119.66370000000001</v>
      </c>
      <c r="G21" s="554">
        <v>94.9114</v>
      </c>
    </row>
    <row r="22" spans="1:7" x14ac:dyDescent="0.2">
      <c r="A22" s="633" t="s">
        <v>597</v>
      </c>
      <c r="B22" s="291">
        <v>102.0628651</v>
      </c>
      <c r="C22" s="291">
        <v>88.817999999999998</v>
      </c>
      <c r="D22" s="291">
        <v>118.42489999999999</v>
      </c>
      <c r="E22" s="291">
        <v>99.366399999999999</v>
      </c>
      <c r="F22" s="291">
        <v>125.86360000000001</v>
      </c>
      <c r="G22" s="291">
        <v>91.862700000000004</v>
      </c>
    </row>
    <row r="23" spans="1:7" s="2" customFormat="1" ht="14.25" customHeight="1" x14ac:dyDescent="0.2">
      <c r="A23" s="633" t="s">
        <v>380</v>
      </c>
      <c r="B23" s="114">
        <v>111.72048789999999</v>
      </c>
      <c r="C23" s="114">
        <v>104.27370000000001</v>
      </c>
      <c r="D23" s="114">
        <v>128.4736</v>
      </c>
      <c r="E23" s="114">
        <v>93.212400000000002</v>
      </c>
      <c r="F23" s="114">
        <v>137.6824</v>
      </c>
      <c r="G23" s="114">
        <v>96.863799999999998</v>
      </c>
    </row>
    <row r="24" spans="1:7" x14ac:dyDescent="0.2">
      <c r="A24" s="633" t="s">
        <v>381</v>
      </c>
      <c r="B24" s="114">
        <v>103.41919969999999</v>
      </c>
      <c r="C24" s="114">
        <v>100.6769</v>
      </c>
      <c r="D24" s="114">
        <v>108.1191</v>
      </c>
      <c r="E24" s="114">
        <v>76.144800000000004</v>
      </c>
      <c r="F24" s="114">
        <v>116.8566</v>
      </c>
      <c r="G24" s="114">
        <v>106.6696</v>
      </c>
    </row>
    <row r="25" spans="1:7" s="2" customFormat="1" x14ac:dyDescent="0.2">
      <c r="A25" s="633" t="s">
        <v>1216</v>
      </c>
      <c r="B25" s="114">
        <v>112.8</v>
      </c>
      <c r="C25" s="114">
        <v>109.2</v>
      </c>
      <c r="D25" s="114">
        <v>128.68289999999999</v>
      </c>
      <c r="E25" s="114">
        <v>79.570099999999996</v>
      </c>
      <c r="F25" s="114">
        <v>107.898</v>
      </c>
      <c r="G25" s="114">
        <v>103.1</v>
      </c>
    </row>
    <row r="26" spans="1:7" s="2" customFormat="1" x14ac:dyDescent="0.2">
      <c r="A26" s="633" t="s">
        <v>383</v>
      </c>
      <c r="B26" s="114">
        <v>92.663756199999995</v>
      </c>
      <c r="C26" s="114">
        <v>96.933800000000005</v>
      </c>
      <c r="D26" s="114">
        <v>90.567099999999996</v>
      </c>
      <c r="E26" s="114">
        <v>86.8309</v>
      </c>
      <c r="F26" s="114">
        <v>65.856800000000007</v>
      </c>
      <c r="G26" s="114">
        <v>95.730500000000006</v>
      </c>
    </row>
    <row r="27" spans="1:7" ht="15" x14ac:dyDescent="0.2">
      <c r="A27" s="633" t="s">
        <v>1217</v>
      </c>
      <c r="B27" s="114">
        <v>105.60973660000001</v>
      </c>
      <c r="C27" s="114">
        <v>109.7718</v>
      </c>
      <c r="D27" s="114">
        <v>104.4631</v>
      </c>
      <c r="E27" s="114">
        <v>111.1063</v>
      </c>
      <c r="F27" s="114">
        <v>99.756799999999998</v>
      </c>
      <c r="G27" s="114">
        <v>100.2205</v>
      </c>
    </row>
    <row r="28" spans="1:7" ht="16.5" customHeight="1" x14ac:dyDescent="0.2">
      <c r="A28" s="633" t="s">
        <v>385</v>
      </c>
      <c r="B28" s="114">
        <v>109.6995786</v>
      </c>
      <c r="C28" s="114">
        <v>120.52</v>
      </c>
      <c r="D28" s="114">
        <v>84.119900000000001</v>
      </c>
      <c r="E28" s="114">
        <v>140.8278</v>
      </c>
      <c r="F28" s="114">
        <v>115.6358</v>
      </c>
      <c r="G28" s="114">
        <v>125.2492</v>
      </c>
    </row>
    <row r="29" spans="1:7" s="2" customFormat="1" ht="15" x14ac:dyDescent="0.2">
      <c r="A29" s="598" t="s">
        <v>1211</v>
      </c>
      <c r="B29" s="687">
        <v>105.5023836</v>
      </c>
      <c r="C29" s="687">
        <v>110.1807</v>
      </c>
      <c r="D29" s="687">
        <v>98.879300000000001</v>
      </c>
      <c r="E29" s="687">
        <v>113.489</v>
      </c>
      <c r="F29" s="687">
        <v>100.0659</v>
      </c>
      <c r="G29" s="687">
        <v>107.7381</v>
      </c>
    </row>
    <row r="30" spans="1:7" x14ac:dyDescent="0.2">
      <c r="A30" s="633"/>
      <c r="B30" s="2"/>
      <c r="C30" s="2"/>
      <c r="D30" s="2"/>
      <c r="E30" s="2"/>
      <c r="F30" s="2"/>
      <c r="G30" s="2"/>
    </row>
    <row r="31" spans="1:7" ht="15" x14ac:dyDescent="0.2">
      <c r="A31" s="141" t="s">
        <v>1213</v>
      </c>
      <c r="B31" s="141"/>
    </row>
    <row r="32" spans="1:7" x14ac:dyDescent="0.2">
      <c r="A32" s="628" t="s">
        <v>1212</v>
      </c>
      <c r="B32" s="141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5" zoomScale="85" zoomScaleNormal="85" workbookViewId="0">
      <selection activeCell="A40" sqref="A40:B41"/>
    </sheetView>
  </sheetViews>
  <sheetFormatPr defaultRowHeight="15" x14ac:dyDescent="0.25"/>
  <cols>
    <col min="1" max="1" width="6.140625" style="97" customWidth="1"/>
    <col min="2" max="2" width="38.140625" style="97" customWidth="1"/>
    <col min="3" max="3" width="9.140625" style="80"/>
    <col min="4" max="13" width="9.140625" style="97"/>
    <col min="14" max="14" width="9.140625" style="80"/>
    <col min="15" max="16384" width="9.140625" style="97"/>
  </cols>
  <sheetData>
    <row r="1" spans="1:20" x14ac:dyDescent="0.25">
      <c r="A1" s="76" t="s">
        <v>295</v>
      </c>
      <c r="B1" s="76"/>
      <c r="C1" s="76"/>
    </row>
    <row r="2" spans="1:20" x14ac:dyDescent="0.25">
      <c r="A2" s="53" t="s">
        <v>663</v>
      </c>
      <c r="B2" s="53"/>
      <c r="C2" s="53"/>
    </row>
    <row r="3" spans="1:20" x14ac:dyDescent="0.25">
      <c r="B3" s="368"/>
      <c r="C3" s="368"/>
      <c r="D3" s="368"/>
      <c r="E3" s="368"/>
      <c r="F3" s="368"/>
      <c r="G3" s="368"/>
      <c r="H3" s="368"/>
      <c r="I3" s="368"/>
      <c r="N3" s="368"/>
      <c r="P3" s="368" t="s">
        <v>788</v>
      </c>
    </row>
    <row r="4" spans="1:20" x14ac:dyDescent="0.25">
      <c r="A4" s="907"/>
      <c r="B4" s="908"/>
      <c r="C4" s="911">
        <v>2017</v>
      </c>
      <c r="D4" s="913">
        <v>2017</v>
      </c>
      <c r="E4" s="914"/>
      <c r="F4" s="915">
        <v>2018</v>
      </c>
      <c r="G4" s="916"/>
      <c r="H4" s="916"/>
      <c r="I4" s="916"/>
      <c r="J4" s="916"/>
      <c r="K4" s="916"/>
      <c r="L4" s="916"/>
      <c r="M4" s="916"/>
      <c r="N4" s="756"/>
      <c r="O4" s="756"/>
      <c r="P4" s="756"/>
    </row>
    <row r="5" spans="1:20" ht="30" x14ac:dyDescent="0.25">
      <c r="A5" s="909"/>
      <c r="B5" s="910"/>
      <c r="C5" s="912"/>
      <c r="D5" s="663" t="s">
        <v>843</v>
      </c>
      <c r="E5" s="664" t="s">
        <v>655</v>
      </c>
      <c r="F5" s="547" t="s">
        <v>682</v>
      </c>
      <c r="G5" s="547" t="s">
        <v>651</v>
      </c>
      <c r="H5" s="547" t="s">
        <v>652</v>
      </c>
      <c r="I5" s="595" t="s">
        <v>681</v>
      </c>
      <c r="J5" s="610" t="s">
        <v>653</v>
      </c>
      <c r="K5" s="688" t="s">
        <v>1104</v>
      </c>
      <c r="L5" s="694" t="s">
        <v>1218</v>
      </c>
      <c r="M5" s="667" t="s">
        <v>1103</v>
      </c>
      <c r="N5" s="389" t="s">
        <v>1219</v>
      </c>
      <c r="O5" s="594" t="s">
        <v>654</v>
      </c>
      <c r="P5" s="753" t="s">
        <v>1215</v>
      </c>
    </row>
    <row r="6" spans="1:20" ht="25.5" x14ac:dyDescent="0.25">
      <c r="A6" s="63" t="s">
        <v>141</v>
      </c>
      <c r="B6" s="348" t="s">
        <v>142</v>
      </c>
      <c r="C6" s="541">
        <v>97.437958333333313</v>
      </c>
      <c r="D6" s="415">
        <v>119.0587</v>
      </c>
      <c r="E6" s="415">
        <v>104</v>
      </c>
      <c r="F6" s="380">
        <v>79.099999999999994</v>
      </c>
      <c r="G6" s="542">
        <v>86.664100000000005</v>
      </c>
      <c r="H6" s="542">
        <v>94.060199999999995</v>
      </c>
      <c r="I6" s="757">
        <v>82.072800000000001</v>
      </c>
      <c r="J6" s="612">
        <v>101.2932</v>
      </c>
      <c r="K6" s="612">
        <v>93.078699999999998</v>
      </c>
      <c r="L6" s="648">
        <v>114.4464</v>
      </c>
      <c r="M6" s="689">
        <v>104.68729999999999</v>
      </c>
      <c r="N6" s="612">
        <v>123.34010000000001</v>
      </c>
      <c r="O6" s="612">
        <v>129.30770000000001</v>
      </c>
      <c r="P6" s="612">
        <v>133.87620000000001</v>
      </c>
      <c r="Q6" s="295"/>
      <c r="R6" s="295"/>
      <c r="S6" s="295"/>
      <c r="T6" s="295"/>
    </row>
    <row r="7" spans="1:20" ht="25.5" x14ac:dyDescent="0.25">
      <c r="A7" s="64" t="s">
        <v>174</v>
      </c>
      <c r="B7" s="348" t="s">
        <v>143</v>
      </c>
      <c r="C7" s="541">
        <v>96.714666666666673</v>
      </c>
      <c r="D7" s="415">
        <v>120.41079999999999</v>
      </c>
      <c r="E7" s="415">
        <v>121.6</v>
      </c>
      <c r="F7" s="380">
        <v>101.6</v>
      </c>
      <c r="G7" s="542">
        <v>95.539000000000001</v>
      </c>
      <c r="H7" s="542">
        <v>109.1671</v>
      </c>
      <c r="I7" s="757">
        <v>106.17189999999999</v>
      </c>
      <c r="J7" s="612">
        <v>105.4175</v>
      </c>
      <c r="K7" s="612">
        <v>106.5228</v>
      </c>
      <c r="L7" s="612">
        <v>115.38760000000001</v>
      </c>
      <c r="M7" s="612">
        <v>106.61790000000001</v>
      </c>
      <c r="N7" s="612">
        <v>120.4889</v>
      </c>
      <c r="O7" s="612">
        <v>96.562100000000001</v>
      </c>
      <c r="P7" s="612">
        <v>140.69049999999999</v>
      </c>
      <c r="Q7" s="357"/>
      <c r="R7" s="357"/>
      <c r="S7" s="357"/>
      <c r="T7" s="357"/>
    </row>
    <row r="8" spans="1:20" ht="25.5" x14ac:dyDescent="0.25">
      <c r="A8" s="64" t="s">
        <v>175</v>
      </c>
      <c r="B8" s="348" t="s">
        <v>144</v>
      </c>
      <c r="C8" s="541">
        <v>99.820524999999989</v>
      </c>
      <c r="D8" s="415">
        <v>116.2824</v>
      </c>
      <c r="E8" s="415">
        <v>75.900000000000006</v>
      </c>
      <c r="F8" s="380">
        <v>65.599999999999994</v>
      </c>
      <c r="G8" s="542">
        <v>87.880300000000005</v>
      </c>
      <c r="H8" s="542">
        <v>85.162700000000001</v>
      </c>
      <c r="I8" s="757">
        <v>48.664200000000001</v>
      </c>
      <c r="J8" s="612">
        <v>94.142700000000005</v>
      </c>
      <c r="K8" s="612">
        <v>75.720399999999998</v>
      </c>
      <c r="L8" s="612">
        <v>115.99809999999999</v>
      </c>
      <c r="M8" s="612">
        <v>96.124300000000005</v>
      </c>
      <c r="N8" s="612">
        <v>118.7766</v>
      </c>
      <c r="O8" s="612">
        <v>159.1095</v>
      </c>
      <c r="P8" s="612">
        <v>124.374</v>
      </c>
    </row>
    <row r="9" spans="1:20" ht="25.5" x14ac:dyDescent="0.25">
      <c r="A9" s="64" t="s">
        <v>176</v>
      </c>
      <c r="B9" s="348" t="s">
        <v>145</v>
      </c>
      <c r="C9" s="541">
        <v>93.360266666666675</v>
      </c>
      <c r="D9" s="415">
        <v>120.1375</v>
      </c>
      <c r="E9" s="415">
        <v>86.3</v>
      </c>
      <c r="F9" s="380">
        <v>34.9</v>
      </c>
      <c r="G9" s="542">
        <v>43.334200000000003</v>
      </c>
      <c r="H9" s="542">
        <v>63.835900000000002</v>
      </c>
      <c r="I9" s="757">
        <v>110.12649999999999</v>
      </c>
      <c r="J9" s="612">
        <v>111.78230000000001</v>
      </c>
      <c r="K9" s="612">
        <v>103.6515</v>
      </c>
      <c r="L9" s="612">
        <v>104.2045</v>
      </c>
      <c r="M9" s="612">
        <v>130.30070000000001</v>
      </c>
      <c r="N9" s="612">
        <v>153.8236</v>
      </c>
      <c r="O9" s="612">
        <v>153.0831</v>
      </c>
      <c r="P9" s="612">
        <v>142.02959999999999</v>
      </c>
    </row>
    <row r="10" spans="1:20" x14ac:dyDescent="0.25">
      <c r="A10" s="347"/>
      <c r="B10" s="347"/>
      <c r="C10" s="536"/>
      <c r="D10" s="130"/>
      <c r="E10" s="130"/>
      <c r="F10" s="543"/>
      <c r="G10" s="82"/>
      <c r="H10" s="82"/>
      <c r="I10" s="542"/>
      <c r="J10" s="285"/>
      <c r="K10" s="758"/>
      <c r="L10" s="612"/>
      <c r="M10" s="754"/>
      <c r="N10" s="612"/>
      <c r="O10" s="612"/>
      <c r="P10" s="612"/>
    </row>
    <row r="11" spans="1:20" ht="25.5" x14ac:dyDescent="0.25">
      <c r="A11" s="63" t="s">
        <v>146</v>
      </c>
      <c r="B11" s="252" t="s">
        <v>147</v>
      </c>
      <c r="C11" s="541">
        <v>106.17492500000002</v>
      </c>
      <c r="D11" s="415">
        <v>116.19670000000001</v>
      </c>
      <c r="E11" s="415">
        <v>105.8</v>
      </c>
      <c r="F11" s="380">
        <v>72.5</v>
      </c>
      <c r="G11" s="542">
        <v>87.755799999999994</v>
      </c>
      <c r="H11" s="542">
        <v>95.074700000000007</v>
      </c>
      <c r="I11" s="757">
        <v>90.820800000000006</v>
      </c>
      <c r="J11" s="612">
        <v>111.8267</v>
      </c>
      <c r="K11" s="612">
        <v>99.877600000000001</v>
      </c>
      <c r="L11" s="612">
        <v>107.7</v>
      </c>
      <c r="M11" s="612">
        <v>84.96</v>
      </c>
      <c r="N11" s="612">
        <v>104.9072</v>
      </c>
      <c r="O11" s="612">
        <v>114.7985</v>
      </c>
      <c r="P11" s="612">
        <v>99.2286</v>
      </c>
    </row>
    <row r="12" spans="1:20" ht="25.5" x14ac:dyDescent="0.25">
      <c r="A12" s="63">
        <v>10</v>
      </c>
      <c r="B12" s="252" t="s">
        <v>148</v>
      </c>
      <c r="C12" s="541">
        <v>97.684900000000013</v>
      </c>
      <c r="D12" s="415">
        <v>96.872</v>
      </c>
      <c r="E12" s="415">
        <v>116.4</v>
      </c>
      <c r="F12" s="380">
        <v>84</v>
      </c>
      <c r="G12" s="542">
        <v>88.261399999999995</v>
      </c>
      <c r="H12" s="542">
        <v>97.1678</v>
      </c>
      <c r="I12" s="757">
        <v>99.364199999999997</v>
      </c>
      <c r="J12" s="612">
        <v>98.808400000000006</v>
      </c>
      <c r="K12" s="612">
        <v>113.1776</v>
      </c>
      <c r="L12" s="612">
        <v>109.7756</v>
      </c>
      <c r="M12" s="612">
        <v>107.95699999999999</v>
      </c>
      <c r="N12" s="612">
        <v>100.8674</v>
      </c>
      <c r="O12" s="612">
        <v>113.4759</v>
      </c>
      <c r="P12" s="612">
        <v>106.1568</v>
      </c>
    </row>
    <row r="13" spans="1:20" ht="25.5" x14ac:dyDescent="0.25">
      <c r="A13" s="63">
        <v>11</v>
      </c>
      <c r="B13" s="252" t="s">
        <v>149</v>
      </c>
      <c r="C13" s="541">
        <v>101.27237500000001</v>
      </c>
      <c r="D13" s="415">
        <v>107.25879999999999</v>
      </c>
      <c r="E13" s="415">
        <v>96.8</v>
      </c>
      <c r="F13" s="380">
        <v>57.7</v>
      </c>
      <c r="G13" s="542">
        <v>75.937700000000007</v>
      </c>
      <c r="H13" s="542">
        <v>82.656499999999994</v>
      </c>
      <c r="I13" s="757">
        <v>121.57389999999999</v>
      </c>
      <c r="J13" s="612">
        <v>112.6275</v>
      </c>
      <c r="K13" s="612">
        <v>105.577</v>
      </c>
      <c r="L13" s="612">
        <v>120.73309999999999</v>
      </c>
      <c r="M13" s="612">
        <v>163.05070000000001</v>
      </c>
      <c r="N13" s="612">
        <v>77.618499999999997</v>
      </c>
      <c r="O13" s="612">
        <v>187.81360000000001</v>
      </c>
      <c r="P13" s="612">
        <v>87.498400000000004</v>
      </c>
    </row>
    <row r="14" spans="1:20" ht="25.5" x14ac:dyDescent="0.25">
      <c r="A14" s="63">
        <v>12</v>
      </c>
      <c r="B14" s="252" t="s">
        <v>150</v>
      </c>
      <c r="C14" s="541">
        <v>62.733049999999984</v>
      </c>
      <c r="D14" s="415">
        <v>52.028700000000001</v>
      </c>
      <c r="E14" s="415">
        <v>44.6</v>
      </c>
      <c r="F14" s="380">
        <v>73.099999999999994</v>
      </c>
      <c r="G14" s="542">
        <v>35.751300000000001</v>
      </c>
      <c r="H14" s="542">
        <v>0</v>
      </c>
      <c r="I14" s="757">
        <v>0</v>
      </c>
      <c r="J14" s="612">
        <v>0</v>
      </c>
      <c r="K14" s="612">
        <v>0</v>
      </c>
      <c r="L14" s="612">
        <v>0</v>
      </c>
      <c r="M14" s="612">
        <v>0</v>
      </c>
      <c r="N14" s="612">
        <v>0</v>
      </c>
      <c r="O14" s="612">
        <v>0</v>
      </c>
      <c r="P14" s="612">
        <v>0</v>
      </c>
    </row>
    <row r="15" spans="1:20" ht="25.5" x14ac:dyDescent="0.25">
      <c r="A15" s="63">
        <v>13</v>
      </c>
      <c r="B15" s="252" t="s">
        <v>151</v>
      </c>
      <c r="C15" s="541">
        <v>100.81389166666666</v>
      </c>
      <c r="D15" s="415">
        <v>106.4085</v>
      </c>
      <c r="E15" s="415">
        <v>117.4</v>
      </c>
      <c r="F15" s="380">
        <v>81.599999999999994</v>
      </c>
      <c r="G15" s="542">
        <v>102.4204</v>
      </c>
      <c r="H15" s="542">
        <v>100.5998</v>
      </c>
      <c r="I15" s="757">
        <v>93.740099999999998</v>
      </c>
      <c r="J15" s="612">
        <v>106.3539</v>
      </c>
      <c r="K15" s="612">
        <v>102.3717</v>
      </c>
      <c r="L15" s="612">
        <v>95.513099999999994</v>
      </c>
      <c r="M15" s="612">
        <v>68.291200000000003</v>
      </c>
      <c r="N15" s="612">
        <v>96.531000000000006</v>
      </c>
      <c r="O15" s="612">
        <v>96.422499999999999</v>
      </c>
      <c r="P15" s="612">
        <v>72.660799999999995</v>
      </c>
    </row>
    <row r="16" spans="1:20" ht="25.5" x14ac:dyDescent="0.25">
      <c r="A16" s="63">
        <v>14</v>
      </c>
      <c r="B16" s="252" t="s">
        <v>152</v>
      </c>
      <c r="C16" s="541">
        <v>97.383341666666681</v>
      </c>
      <c r="D16" s="415">
        <v>95.572400000000002</v>
      </c>
      <c r="E16" s="415">
        <v>119.5</v>
      </c>
      <c r="F16" s="380">
        <v>57.1</v>
      </c>
      <c r="G16" s="542">
        <v>56.009399999999999</v>
      </c>
      <c r="H16" s="542">
        <v>72.852000000000004</v>
      </c>
      <c r="I16" s="757">
        <v>61.023200000000003</v>
      </c>
      <c r="J16" s="612">
        <v>54.668300000000002</v>
      </c>
      <c r="K16" s="612">
        <v>76.687399999999997</v>
      </c>
      <c r="L16" s="612">
        <v>67.799700000000001</v>
      </c>
      <c r="M16" s="612">
        <v>62.135300000000001</v>
      </c>
      <c r="N16" s="612">
        <v>65.442300000000003</v>
      </c>
      <c r="O16" s="612">
        <v>64.968199999999996</v>
      </c>
      <c r="P16" s="612">
        <v>57.098700000000001</v>
      </c>
    </row>
    <row r="17" spans="1:16" ht="25.5" x14ac:dyDescent="0.25">
      <c r="A17" s="63">
        <v>15</v>
      </c>
      <c r="B17" s="252" t="s">
        <v>153</v>
      </c>
      <c r="C17" s="541">
        <v>109.92652500000001</v>
      </c>
      <c r="D17" s="415">
        <v>118.3805</v>
      </c>
      <c r="E17" s="415">
        <v>118.9</v>
      </c>
      <c r="F17" s="380">
        <v>99.9</v>
      </c>
      <c r="G17" s="542">
        <v>102.20099999999999</v>
      </c>
      <c r="H17" s="542">
        <v>100.5956</v>
      </c>
      <c r="I17" s="757">
        <v>75.048299999999998</v>
      </c>
      <c r="J17" s="612">
        <v>91.725499999999997</v>
      </c>
      <c r="K17" s="612">
        <v>96.444699999999997</v>
      </c>
      <c r="L17" s="612">
        <v>97.7</v>
      </c>
      <c r="M17" s="612">
        <v>60.960700000000003</v>
      </c>
      <c r="N17" s="612">
        <v>104.30159999999999</v>
      </c>
      <c r="O17" s="612">
        <v>119.3892</v>
      </c>
      <c r="P17" s="612">
        <v>102.11539999999999</v>
      </c>
    </row>
    <row r="18" spans="1:16" ht="76.5" x14ac:dyDescent="0.25">
      <c r="A18" s="63">
        <v>16</v>
      </c>
      <c r="B18" s="252" t="s">
        <v>154</v>
      </c>
      <c r="C18" s="541">
        <v>95.335991666666644</v>
      </c>
      <c r="D18" s="415">
        <v>107.0163</v>
      </c>
      <c r="E18" s="415">
        <v>95.2</v>
      </c>
      <c r="F18" s="380">
        <v>66.3</v>
      </c>
      <c r="G18" s="542">
        <v>66.723100000000002</v>
      </c>
      <c r="H18" s="542">
        <v>78.152500000000003</v>
      </c>
      <c r="I18" s="757">
        <v>84.159599999999998</v>
      </c>
      <c r="J18" s="612">
        <v>95.731099999999998</v>
      </c>
      <c r="K18" s="612">
        <v>97.597800000000007</v>
      </c>
      <c r="L18" s="612">
        <v>95.558599999999998</v>
      </c>
      <c r="M18" s="612">
        <v>88.986699999999999</v>
      </c>
      <c r="N18" s="612">
        <v>97.512100000000004</v>
      </c>
      <c r="O18" s="612">
        <v>103.75320000000001</v>
      </c>
      <c r="P18" s="612">
        <v>108.967</v>
      </c>
    </row>
    <row r="19" spans="1:16" ht="25.5" x14ac:dyDescent="0.25">
      <c r="A19" s="63">
        <v>17</v>
      </c>
      <c r="B19" s="252" t="s">
        <v>155</v>
      </c>
      <c r="C19" s="541">
        <v>129.06110833333335</v>
      </c>
      <c r="D19" s="415">
        <v>147.10300000000001</v>
      </c>
      <c r="E19" s="415">
        <v>136.80000000000001</v>
      </c>
      <c r="F19" s="380">
        <v>108.4</v>
      </c>
      <c r="G19" s="542">
        <v>94.320400000000006</v>
      </c>
      <c r="H19" s="542">
        <v>109.3772</v>
      </c>
      <c r="I19" s="757">
        <v>102.1773</v>
      </c>
      <c r="J19" s="612">
        <v>110.095</v>
      </c>
      <c r="K19" s="612">
        <v>100.7564</v>
      </c>
      <c r="L19" s="612">
        <v>109.6601</v>
      </c>
      <c r="M19" s="612">
        <v>106.22490000000001</v>
      </c>
      <c r="N19" s="612">
        <v>108.2748</v>
      </c>
      <c r="O19" s="612">
        <v>106.4318</v>
      </c>
      <c r="P19" s="612">
        <v>112.6091</v>
      </c>
    </row>
    <row r="20" spans="1:16" ht="25.5" x14ac:dyDescent="0.25">
      <c r="A20" s="63">
        <v>18</v>
      </c>
      <c r="B20" s="252" t="s">
        <v>156</v>
      </c>
      <c r="C20" s="541">
        <v>126.46145833333334</v>
      </c>
      <c r="D20" s="415">
        <v>174.77950000000001</v>
      </c>
      <c r="E20" s="415">
        <v>177.5</v>
      </c>
      <c r="F20" s="380">
        <v>62</v>
      </c>
      <c r="G20" s="542">
        <v>71.507900000000006</v>
      </c>
      <c r="H20" s="542">
        <v>82.302999999999997</v>
      </c>
      <c r="I20" s="757">
        <v>67.720299999999995</v>
      </c>
      <c r="J20" s="612">
        <v>68.197500000000005</v>
      </c>
      <c r="K20" s="612">
        <v>73.979500000000002</v>
      </c>
      <c r="L20" s="612">
        <v>71.940299999999993</v>
      </c>
      <c r="M20" s="612">
        <v>80.926599999999993</v>
      </c>
      <c r="N20" s="612">
        <v>121.25790000000001</v>
      </c>
      <c r="O20" s="612">
        <v>135.38900000000001</v>
      </c>
      <c r="P20" s="612">
        <v>185.41669999999999</v>
      </c>
    </row>
    <row r="21" spans="1:16" ht="38.25" x14ac:dyDescent="0.25">
      <c r="A21" s="63">
        <v>19</v>
      </c>
      <c r="B21" s="252" t="s">
        <v>157</v>
      </c>
      <c r="C21" s="541">
        <v>100.68914166666666</v>
      </c>
      <c r="D21" s="415">
        <v>148.572</v>
      </c>
      <c r="E21" s="415">
        <v>10.3</v>
      </c>
      <c r="F21" s="380">
        <v>1.4</v>
      </c>
      <c r="G21" s="542">
        <v>116.093</v>
      </c>
      <c r="H21" s="542">
        <v>135.67679999999999</v>
      </c>
      <c r="I21" s="757">
        <v>33.1173</v>
      </c>
      <c r="J21" s="612">
        <v>204.18</v>
      </c>
      <c r="K21" s="612">
        <v>68.244699999999995</v>
      </c>
      <c r="L21" s="612">
        <v>158.79939999999999</v>
      </c>
      <c r="M21" s="612">
        <v>4.3650000000000002</v>
      </c>
      <c r="N21" s="612">
        <v>113.62860000000001</v>
      </c>
      <c r="O21" s="612">
        <v>58.612900000000003</v>
      </c>
      <c r="P21" s="612">
        <v>18.2028</v>
      </c>
    </row>
    <row r="22" spans="1:16" ht="25.5" x14ac:dyDescent="0.25">
      <c r="A22" s="65">
        <v>20</v>
      </c>
      <c r="B22" s="252" t="s">
        <v>158</v>
      </c>
      <c r="C22" s="541">
        <v>130.70535000000001</v>
      </c>
      <c r="D22" s="415">
        <v>133.60409999999999</v>
      </c>
      <c r="E22" s="415">
        <v>137.5</v>
      </c>
      <c r="F22" s="380">
        <v>78.599999999999994</v>
      </c>
      <c r="G22" s="542">
        <v>74.699700000000007</v>
      </c>
      <c r="H22" s="542">
        <v>77.496200000000002</v>
      </c>
      <c r="I22" s="757">
        <v>74.036699999999996</v>
      </c>
      <c r="J22" s="612">
        <v>109.2109</v>
      </c>
      <c r="K22" s="612">
        <v>124.1332</v>
      </c>
      <c r="L22" s="612">
        <v>112.3</v>
      </c>
      <c r="M22" s="612">
        <v>83.017799999999994</v>
      </c>
      <c r="N22" s="612">
        <v>103.8343</v>
      </c>
      <c r="O22" s="612">
        <v>101.6562</v>
      </c>
      <c r="P22" s="612">
        <v>98.721299999999999</v>
      </c>
    </row>
    <row r="23" spans="1:16" ht="51" x14ac:dyDescent="0.25">
      <c r="A23" s="63">
        <v>21</v>
      </c>
      <c r="B23" s="252" t="s">
        <v>159</v>
      </c>
      <c r="C23" s="541">
        <v>92.456708333333324</v>
      </c>
      <c r="D23" s="415">
        <v>84.407899999999998</v>
      </c>
      <c r="E23" s="415">
        <v>128.80000000000001</v>
      </c>
      <c r="F23" s="380">
        <v>76.5</v>
      </c>
      <c r="G23" s="542">
        <v>102.83280000000001</v>
      </c>
      <c r="H23" s="542">
        <v>128.214</v>
      </c>
      <c r="I23" s="757">
        <v>85.593800000000002</v>
      </c>
      <c r="J23" s="612">
        <v>107.93040000000001</v>
      </c>
      <c r="K23" s="612">
        <v>136.66980000000001</v>
      </c>
      <c r="L23" s="612">
        <v>101.79179999999999</v>
      </c>
      <c r="M23" s="612">
        <v>57.975200000000001</v>
      </c>
      <c r="N23" s="612">
        <v>134.2046</v>
      </c>
      <c r="O23" s="612">
        <v>131.28639999999999</v>
      </c>
      <c r="P23" s="612">
        <v>154.6712</v>
      </c>
    </row>
    <row r="24" spans="1:16" ht="38.25" x14ac:dyDescent="0.25">
      <c r="A24" s="63">
        <v>22</v>
      </c>
      <c r="B24" s="252" t="s">
        <v>160</v>
      </c>
      <c r="C24" s="541">
        <v>106.68129166666667</v>
      </c>
      <c r="D24" s="415">
        <v>98.06</v>
      </c>
      <c r="E24" s="415">
        <v>81.3</v>
      </c>
      <c r="F24" s="380">
        <v>73.7</v>
      </c>
      <c r="G24" s="542">
        <v>84.810900000000004</v>
      </c>
      <c r="H24" s="542">
        <v>93.414699999999996</v>
      </c>
      <c r="I24" s="757">
        <v>96.528099999999995</v>
      </c>
      <c r="J24" s="612">
        <v>97.924599999999998</v>
      </c>
      <c r="K24" s="612">
        <v>114.44880000000001</v>
      </c>
      <c r="L24" s="612">
        <v>110.6361</v>
      </c>
      <c r="M24" s="612">
        <v>96.612099999999998</v>
      </c>
      <c r="N24" s="612">
        <v>96.745099999999994</v>
      </c>
      <c r="O24" s="612">
        <v>109.3723</v>
      </c>
      <c r="P24" s="612">
        <v>97.465199999999996</v>
      </c>
    </row>
    <row r="25" spans="1:16" ht="38.25" x14ac:dyDescent="0.25">
      <c r="A25" s="63">
        <v>23</v>
      </c>
      <c r="B25" s="252" t="s">
        <v>161</v>
      </c>
      <c r="C25" s="541">
        <v>98.795099999999991</v>
      </c>
      <c r="D25" s="415">
        <v>113.7148</v>
      </c>
      <c r="E25" s="415">
        <v>90.3</v>
      </c>
      <c r="F25" s="380">
        <v>45.8</v>
      </c>
      <c r="G25" s="542">
        <v>58.338099999999997</v>
      </c>
      <c r="H25" s="542">
        <v>73.126499999999993</v>
      </c>
      <c r="I25" s="757">
        <v>102.6551</v>
      </c>
      <c r="J25" s="612">
        <v>135.60249999999999</v>
      </c>
      <c r="K25" s="612">
        <v>128.0291</v>
      </c>
      <c r="L25" s="612">
        <v>137.21539999999999</v>
      </c>
      <c r="M25" s="612">
        <v>147.8006</v>
      </c>
      <c r="N25" s="612">
        <v>157.1662</v>
      </c>
      <c r="O25" s="612">
        <v>156.82769999999999</v>
      </c>
      <c r="P25" s="612">
        <v>117.89400000000001</v>
      </c>
    </row>
    <row r="26" spans="1:16" ht="25.5" x14ac:dyDescent="0.25">
      <c r="A26" s="63">
        <v>24</v>
      </c>
      <c r="B26" s="252" t="s">
        <v>162</v>
      </c>
      <c r="C26" s="541">
        <v>117.19531666666667</v>
      </c>
      <c r="D26" s="415">
        <v>120.123</v>
      </c>
      <c r="E26" s="415">
        <v>119.5</v>
      </c>
      <c r="F26" s="380">
        <v>109.2</v>
      </c>
      <c r="G26" s="542">
        <v>111.5137</v>
      </c>
      <c r="H26" s="542">
        <v>103.7527</v>
      </c>
      <c r="I26" s="757">
        <v>103.64619999999999</v>
      </c>
      <c r="J26" s="612">
        <v>114.2739</v>
      </c>
      <c r="K26" s="612">
        <v>112.66540000000001</v>
      </c>
      <c r="L26" s="612">
        <v>113.2843</v>
      </c>
      <c r="M26" s="612">
        <v>93.180499999999995</v>
      </c>
      <c r="N26" s="612">
        <v>112.0939</v>
      </c>
      <c r="O26" s="612">
        <v>123.7274</v>
      </c>
      <c r="P26" s="612">
        <v>110.7403</v>
      </c>
    </row>
    <row r="27" spans="1:16" ht="51" x14ac:dyDescent="0.25">
      <c r="A27" s="63">
        <v>25</v>
      </c>
      <c r="B27" s="252" t="s">
        <v>163</v>
      </c>
      <c r="C27" s="541">
        <v>117.22623333333333</v>
      </c>
      <c r="D27" s="415">
        <v>134.07390000000001</v>
      </c>
      <c r="E27" s="415">
        <v>141.6</v>
      </c>
      <c r="F27" s="380">
        <v>60.6</v>
      </c>
      <c r="G27" s="542">
        <v>68.864999999999995</v>
      </c>
      <c r="H27" s="542">
        <v>67.305499999999995</v>
      </c>
      <c r="I27" s="757">
        <v>74.147499999999994</v>
      </c>
      <c r="J27" s="612">
        <v>79.863399999999999</v>
      </c>
      <c r="K27" s="612">
        <v>73.881299999999996</v>
      </c>
      <c r="L27" s="612">
        <v>81.587599999999995</v>
      </c>
      <c r="M27" s="612">
        <v>76.601200000000006</v>
      </c>
      <c r="N27" s="612">
        <v>84.628500000000003</v>
      </c>
      <c r="O27" s="612">
        <v>94.155000000000001</v>
      </c>
      <c r="P27" s="612">
        <v>91.905000000000001</v>
      </c>
    </row>
    <row r="28" spans="1:16" ht="51" x14ac:dyDescent="0.25">
      <c r="A28" s="63">
        <v>26</v>
      </c>
      <c r="B28" s="252" t="s">
        <v>164</v>
      </c>
      <c r="C28" s="541">
        <v>243.80261666666669</v>
      </c>
      <c r="D28" s="415">
        <v>227.18049999999999</v>
      </c>
      <c r="E28" s="542" t="s">
        <v>1057</v>
      </c>
      <c r="F28" s="380">
        <v>75.5</v>
      </c>
      <c r="G28" s="542">
        <v>107.8612</v>
      </c>
      <c r="H28" s="542">
        <v>120.8266</v>
      </c>
      <c r="I28" s="757">
        <v>107.92310000000001</v>
      </c>
      <c r="J28" s="612">
        <v>123.4053</v>
      </c>
      <c r="K28" s="612">
        <v>98.543599999999998</v>
      </c>
      <c r="L28" s="612">
        <v>109.06</v>
      </c>
      <c r="M28" s="612">
        <v>124.46899999999999</v>
      </c>
      <c r="N28" s="612">
        <v>141.4588</v>
      </c>
      <c r="O28" s="612">
        <v>125.96339999999999</v>
      </c>
      <c r="P28" s="612">
        <v>138.17859999999999</v>
      </c>
    </row>
    <row r="29" spans="1:16" ht="25.5" x14ac:dyDescent="0.25">
      <c r="A29" s="63">
        <v>27</v>
      </c>
      <c r="B29" s="252" t="s">
        <v>165</v>
      </c>
      <c r="C29" s="541">
        <v>125.17277499999999</v>
      </c>
      <c r="D29" s="415">
        <v>163.39510000000001</v>
      </c>
      <c r="E29" s="415">
        <v>120.7</v>
      </c>
      <c r="F29" s="380">
        <v>87.4</v>
      </c>
      <c r="G29" s="542">
        <v>98.103300000000004</v>
      </c>
      <c r="H29" s="542">
        <v>110.30370000000001</v>
      </c>
      <c r="I29" s="757">
        <v>109.7672</v>
      </c>
      <c r="J29" s="612">
        <v>106.5132</v>
      </c>
      <c r="K29" s="612">
        <v>105.94289999999999</v>
      </c>
      <c r="L29" s="612">
        <v>109.16889999999999</v>
      </c>
      <c r="M29" s="612">
        <v>75.977599999999995</v>
      </c>
      <c r="N29" s="612">
        <v>100.6691</v>
      </c>
      <c r="O29" s="612">
        <v>98.018600000000006</v>
      </c>
      <c r="P29" s="612">
        <v>95.858099999999993</v>
      </c>
    </row>
    <row r="30" spans="1:16" ht="25.5" x14ac:dyDescent="0.25">
      <c r="A30" s="63">
        <v>28</v>
      </c>
      <c r="B30" s="252" t="s">
        <v>166</v>
      </c>
      <c r="C30" s="541">
        <v>128.01769166666668</v>
      </c>
      <c r="D30" s="415">
        <v>102.77209999999999</v>
      </c>
      <c r="E30" s="415">
        <v>117.3</v>
      </c>
      <c r="F30" s="380">
        <v>108.1</v>
      </c>
      <c r="G30" s="542">
        <v>86.230699999999999</v>
      </c>
      <c r="H30" s="542">
        <v>88.349699999999999</v>
      </c>
      <c r="I30" s="757">
        <v>207.1412</v>
      </c>
      <c r="J30" s="612">
        <v>181.40299999999999</v>
      </c>
      <c r="K30" s="612">
        <v>92.479600000000005</v>
      </c>
      <c r="L30" s="612">
        <v>118.87649999999999</v>
      </c>
      <c r="M30" s="612">
        <v>100.989</v>
      </c>
      <c r="N30" s="612">
        <v>102.08920000000001</v>
      </c>
      <c r="O30" s="612">
        <v>142.47739999999999</v>
      </c>
      <c r="P30" s="612">
        <v>108.9637</v>
      </c>
    </row>
    <row r="31" spans="1:16" ht="51" x14ac:dyDescent="0.25">
      <c r="A31" s="63">
        <v>29</v>
      </c>
      <c r="B31" s="252" t="s">
        <v>167</v>
      </c>
      <c r="C31" s="541">
        <v>116.77940833333332</v>
      </c>
      <c r="D31" s="415">
        <v>101.36369999999999</v>
      </c>
      <c r="E31" s="415">
        <v>146.5</v>
      </c>
      <c r="F31" s="380">
        <v>110.2</v>
      </c>
      <c r="G31" s="542">
        <v>126.3676</v>
      </c>
      <c r="H31" s="542">
        <v>121.8314</v>
      </c>
      <c r="I31" s="757">
        <v>124.087</v>
      </c>
      <c r="J31" s="612">
        <v>127.7552</v>
      </c>
      <c r="K31" s="612">
        <v>118.4006</v>
      </c>
      <c r="L31" s="612">
        <v>119.1446</v>
      </c>
      <c r="M31" s="612">
        <v>103.6484</v>
      </c>
      <c r="N31" s="612">
        <v>120.8528</v>
      </c>
      <c r="O31" s="612">
        <v>122.9744</v>
      </c>
      <c r="P31" s="612">
        <v>116.3643</v>
      </c>
    </row>
    <row r="32" spans="1:16" ht="25.5" x14ac:dyDescent="0.25">
      <c r="A32" s="63">
        <v>30</v>
      </c>
      <c r="B32" s="252" t="s">
        <v>168</v>
      </c>
      <c r="C32" s="541">
        <v>93.897800000000004</v>
      </c>
      <c r="D32" s="415">
        <v>109.0408</v>
      </c>
      <c r="E32" s="415">
        <v>111.9</v>
      </c>
      <c r="F32" s="380">
        <v>61</v>
      </c>
      <c r="G32" s="542">
        <v>63.997399999999999</v>
      </c>
      <c r="H32" s="542">
        <v>74.380200000000002</v>
      </c>
      <c r="I32" s="757">
        <v>101.4051</v>
      </c>
      <c r="J32" s="612">
        <v>102.7021</v>
      </c>
      <c r="K32" s="612">
        <v>113.7102</v>
      </c>
      <c r="L32" s="612">
        <v>113.98699999999999</v>
      </c>
      <c r="M32" s="612">
        <v>108.3017</v>
      </c>
      <c r="N32" s="612">
        <v>118.4151</v>
      </c>
      <c r="O32" s="612">
        <v>124.0274</v>
      </c>
      <c r="P32" s="612">
        <v>113.4791</v>
      </c>
    </row>
    <row r="33" spans="1:16" ht="25.5" x14ac:dyDescent="0.25">
      <c r="A33" s="63">
        <v>31</v>
      </c>
      <c r="B33" s="252" t="s">
        <v>169</v>
      </c>
      <c r="C33" s="541">
        <v>95.817200000000014</v>
      </c>
      <c r="D33" s="415">
        <v>104.99930000000001</v>
      </c>
      <c r="E33" s="415">
        <v>94.7</v>
      </c>
      <c r="F33" s="380">
        <v>98.7</v>
      </c>
      <c r="G33" s="542">
        <v>110.11750000000001</v>
      </c>
      <c r="H33" s="542">
        <v>118.2589</v>
      </c>
      <c r="I33" s="757">
        <v>125.94499999999999</v>
      </c>
      <c r="J33" s="612">
        <v>137.9427</v>
      </c>
      <c r="K33" s="612">
        <v>116.3907</v>
      </c>
      <c r="L33" s="612">
        <v>107.27370000000001</v>
      </c>
      <c r="M33" s="612">
        <v>64.588300000000004</v>
      </c>
      <c r="N33" s="612">
        <v>99.413700000000006</v>
      </c>
      <c r="O33" s="612">
        <v>115.84099999999999</v>
      </c>
      <c r="P33" s="612">
        <v>100.2252</v>
      </c>
    </row>
    <row r="34" spans="1:16" ht="25.5" x14ac:dyDescent="0.25">
      <c r="A34" s="63">
        <v>32</v>
      </c>
      <c r="B34" s="252" t="s">
        <v>170</v>
      </c>
      <c r="C34" s="541">
        <v>89.517375000000015</v>
      </c>
      <c r="D34" s="415">
        <v>76.614199999999997</v>
      </c>
      <c r="E34" s="415">
        <v>94.9</v>
      </c>
      <c r="F34" s="380">
        <v>80.2</v>
      </c>
      <c r="G34" s="542">
        <v>67.694199999999995</v>
      </c>
      <c r="H34" s="542">
        <v>80.084299999999999</v>
      </c>
      <c r="I34" s="757">
        <v>143.9042</v>
      </c>
      <c r="J34" s="612">
        <v>178.55699999999999</v>
      </c>
      <c r="K34" s="612">
        <v>138.59739999999999</v>
      </c>
      <c r="L34" s="612">
        <v>106.369</v>
      </c>
      <c r="M34" s="612">
        <v>78.958600000000004</v>
      </c>
      <c r="N34" s="612">
        <v>73.6374</v>
      </c>
      <c r="O34" s="612">
        <v>109.1384</v>
      </c>
      <c r="P34" s="612">
        <v>99.580100000000002</v>
      </c>
    </row>
    <row r="35" spans="1:16" ht="25.5" x14ac:dyDescent="0.25">
      <c r="A35" s="63">
        <v>33</v>
      </c>
      <c r="B35" s="252" t="s">
        <v>171</v>
      </c>
      <c r="C35" s="541">
        <v>112.44965833333333</v>
      </c>
      <c r="D35" s="415">
        <v>130.26859999999999</v>
      </c>
      <c r="E35" s="415">
        <v>136.5</v>
      </c>
      <c r="F35" s="380">
        <v>43.5</v>
      </c>
      <c r="G35" s="542">
        <v>76.834500000000006</v>
      </c>
      <c r="H35" s="542">
        <v>95.262900000000002</v>
      </c>
      <c r="I35" s="757">
        <v>102.1298</v>
      </c>
      <c r="J35" s="612">
        <v>85.402500000000003</v>
      </c>
      <c r="K35" s="612">
        <v>140.39510000000001</v>
      </c>
      <c r="L35" s="612">
        <v>99.392499999999998</v>
      </c>
      <c r="M35" s="612">
        <v>167.75040000000001</v>
      </c>
      <c r="N35" s="612">
        <v>284.43259999999998</v>
      </c>
      <c r="O35" s="612" t="s">
        <v>1220</v>
      </c>
      <c r="P35" s="612">
        <v>270.42759999999998</v>
      </c>
    </row>
    <row r="36" spans="1:16" x14ac:dyDescent="0.25">
      <c r="A36" s="348"/>
      <c r="B36" s="347"/>
      <c r="C36" s="536"/>
      <c r="D36" s="130"/>
      <c r="E36" s="130"/>
      <c r="F36" s="543"/>
      <c r="G36" s="82"/>
      <c r="H36" s="82"/>
      <c r="I36" s="542"/>
      <c r="J36" s="130"/>
      <c r="K36" s="80"/>
      <c r="L36" s="612"/>
      <c r="M36" s="754"/>
      <c r="N36" s="612"/>
      <c r="O36" s="612"/>
      <c r="P36" s="612"/>
    </row>
    <row r="37" spans="1:16" ht="38.25" x14ac:dyDescent="0.25">
      <c r="A37" s="63" t="s">
        <v>172</v>
      </c>
      <c r="B37" s="252" t="s">
        <v>173</v>
      </c>
      <c r="C37" s="541">
        <v>92.488875000000007</v>
      </c>
      <c r="D37" s="415">
        <v>100.70829999999999</v>
      </c>
      <c r="E37" s="415">
        <v>122.5</v>
      </c>
      <c r="F37" s="596">
        <v>123.7</v>
      </c>
      <c r="G37" s="542">
        <v>129.48599999999999</v>
      </c>
      <c r="H37" s="542">
        <v>158.9949</v>
      </c>
      <c r="I37" s="757">
        <v>140.5804</v>
      </c>
      <c r="J37" s="613">
        <v>116.5531</v>
      </c>
      <c r="K37" s="612">
        <v>117.5</v>
      </c>
      <c r="L37" s="612">
        <v>124.8815</v>
      </c>
      <c r="M37" s="612">
        <v>106.4679</v>
      </c>
      <c r="N37" s="612">
        <v>98.726600000000005</v>
      </c>
      <c r="O37" s="612">
        <v>87.069800000000001</v>
      </c>
      <c r="P37" s="612">
        <v>107.6486</v>
      </c>
    </row>
    <row r="38" spans="1:16" s="60" customFormat="1" ht="38.25" x14ac:dyDescent="0.25">
      <c r="A38" s="377">
        <v>35</v>
      </c>
      <c r="B38" s="378" t="s">
        <v>173</v>
      </c>
      <c r="C38" s="379">
        <v>92.488908333333328</v>
      </c>
      <c r="D38" s="416">
        <v>100.70829999999999</v>
      </c>
      <c r="E38" s="416">
        <v>122.5</v>
      </c>
      <c r="F38" s="597">
        <v>123.7</v>
      </c>
      <c r="G38" s="564">
        <v>129.48609999999999</v>
      </c>
      <c r="H38" s="564">
        <v>158.9949</v>
      </c>
      <c r="I38" s="592">
        <v>140.5804</v>
      </c>
      <c r="J38" s="614">
        <v>116.5531</v>
      </c>
      <c r="K38" s="630">
        <v>117.5</v>
      </c>
      <c r="L38" s="630">
        <v>124.88160000000001</v>
      </c>
      <c r="M38" s="630">
        <v>106.4679</v>
      </c>
      <c r="N38" s="612">
        <v>98.726699999999994</v>
      </c>
      <c r="O38" s="630">
        <v>87.069800000000001</v>
      </c>
      <c r="P38" s="630">
        <v>107.64870000000001</v>
      </c>
    </row>
    <row r="39" spans="1:16" x14ac:dyDescent="0.25">
      <c r="A39" s="66"/>
      <c r="B39" s="67"/>
      <c r="C39" s="68"/>
    </row>
    <row r="40" spans="1:16" ht="15.75" x14ac:dyDescent="0.25">
      <c r="A40" s="141" t="s">
        <v>1213</v>
      </c>
      <c r="B40" s="141"/>
      <c r="C40" s="182"/>
    </row>
    <row r="41" spans="1:16" x14ac:dyDescent="0.25">
      <c r="A41" s="628" t="s">
        <v>1212</v>
      </c>
      <c r="B41" s="141"/>
      <c r="C41" s="79"/>
    </row>
    <row r="43" spans="1:16" ht="15.75" x14ac:dyDescent="0.25">
      <c r="A43" s="141" t="s">
        <v>1024</v>
      </c>
      <c r="B43" s="141"/>
    </row>
    <row r="44" spans="1:16" x14ac:dyDescent="0.25">
      <c r="A44" s="628" t="s">
        <v>284</v>
      </c>
      <c r="B44" s="141"/>
    </row>
  </sheetData>
  <mergeCells count="4">
    <mergeCell ref="A4:B5"/>
    <mergeCell ref="C4:C5"/>
    <mergeCell ref="D4:E4"/>
    <mergeCell ref="F4:M4"/>
  </mergeCells>
  <pageMargins left="0.25" right="0.25" top="0.75" bottom="0.75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30" sqref="C30"/>
    </sheetView>
  </sheetViews>
  <sheetFormatPr defaultRowHeight="12.75" x14ac:dyDescent="0.2"/>
  <cols>
    <col min="1" max="1" width="10.42578125" style="139" customWidth="1"/>
    <col min="2" max="2" width="12.7109375" style="139" customWidth="1"/>
    <col min="3" max="3" width="16.140625" style="139" customWidth="1"/>
    <col min="4" max="4" width="17.140625" style="139" customWidth="1"/>
    <col min="5" max="5" width="12.28515625" style="139" customWidth="1"/>
    <col min="6" max="16384" width="9.140625" style="139"/>
  </cols>
  <sheetData>
    <row r="1" spans="1:14" x14ac:dyDescent="0.2">
      <c r="A1" s="183" t="s">
        <v>296</v>
      </c>
    </row>
    <row r="2" spans="1:14" x14ac:dyDescent="0.2">
      <c r="A2" s="171" t="s">
        <v>664</v>
      </c>
      <c r="C2" s="184"/>
    </row>
    <row r="3" spans="1:14" ht="15" x14ac:dyDescent="0.2">
      <c r="A3" s="185"/>
      <c r="E3" s="125" t="s">
        <v>923</v>
      </c>
    </row>
    <row r="4" spans="1:14" ht="25.5" x14ac:dyDescent="0.2">
      <c r="A4" s="917"/>
      <c r="B4" s="186" t="s">
        <v>297</v>
      </c>
      <c r="C4" s="186" t="s">
        <v>298</v>
      </c>
      <c r="D4" s="186" t="s">
        <v>299</v>
      </c>
      <c r="E4" s="187" t="s">
        <v>300</v>
      </c>
    </row>
    <row r="5" spans="1:14" ht="25.5" x14ac:dyDescent="0.25">
      <c r="A5" s="918"/>
      <c r="B5" s="105" t="s">
        <v>555</v>
      </c>
      <c r="C5" s="188" t="s">
        <v>301</v>
      </c>
      <c r="D5" s="188" t="s">
        <v>302</v>
      </c>
      <c r="E5" s="189" t="s">
        <v>303</v>
      </c>
      <c r="H5"/>
      <c r="I5"/>
      <c r="J5"/>
      <c r="K5"/>
      <c r="L5"/>
      <c r="M5"/>
      <c r="N5"/>
    </row>
    <row r="6" spans="1:14" ht="15" x14ac:dyDescent="0.25">
      <c r="A6" s="411">
        <v>2017</v>
      </c>
      <c r="B6" s="138"/>
      <c r="C6" s="145"/>
      <c r="D6" s="145"/>
      <c r="E6" s="145"/>
      <c r="H6"/>
      <c r="I6"/>
      <c r="J6"/>
      <c r="K6"/>
      <c r="L6"/>
      <c r="M6"/>
      <c r="N6"/>
    </row>
    <row r="7" spans="1:14" ht="15" x14ac:dyDescent="0.25">
      <c r="A7" s="199" t="s">
        <v>604</v>
      </c>
      <c r="B7" s="532">
        <v>121.47925522769332</v>
      </c>
      <c r="C7" s="138">
        <v>114.32083169135366</v>
      </c>
      <c r="D7" s="138">
        <v>121.47925522769332</v>
      </c>
      <c r="E7" s="138">
        <v>111.34748030228253</v>
      </c>
      <c r="H7"/>
      <c r="I7"/>
      <c r="J7"/>
      <c r="K7"/>
      <c r="L7"/>
      <c r="M7"/>
      <c r="N7"/>
    </row>
    <row r="8" spans="1:14" s="130" customFormat="1" ht="15" x14ac:dyDescent="0.25">
      <c r="A8" s="631" t="s">
        <v>605</v>
      </c>
      <c r="B8" s="544">
        <v>119.0996961215764</v>
      </c>
      <c r="C8" s="138">
        <v>111.10985533966361</v>
      </c>
      <c r="D8" s="138">
        <v>119.0996961215764</v>
      </c>
      <c r="E8" s="138">
        <v>112.04957341478527</v>
      </c>
      <c r="H8"/>
      <c r="I8"/>
      <c r="J8"/>
      <c r="K8"/>
      <c r="L8"/>
      <c r="M8"/>
      <c r="N8"/>
    </row>
    <row r="9" spans="1:14" ht="15" x14ac:dyDescent="0.25">
      <c r="A9" s="631"/>
      <c r="B9" s="130"/>
      <c r="C9" s="138"/>
      <c r="D9" s="138"/>
      <c r="E9" s="138"/>
      <c r="H9"/>
      <c r="I9"/>
      <c r="J9"/>
      <c r="K9"/>
      <c r="L9"/>
      <c r="M9"/>
      <c r="N9"/>
    </row>
    <row r="10" spans="1:14" ht="15" x14ac:dyDescent="0.25">
      <c r="A10" s="700">
        <v>2018</v>
      </c>
      <c r="B10" s="138"/>
      <c r="C10" s="138"/>
      <c r="D10" s="138"/>
      <c r="E10" s="138"/>
      <c r="H10"/>
      <c r="I10"/>
      <c r="J10"/>
      <c r="K10"/>
      <c r="L10"/>
      <c r="M10"/>
      <c r="N10"/>
    </row>
    <row r="11" spans="1:14" ht="15" x14ac:dyDescent="0.25">
      <c r="A11" s="199" t="s">
        <v>606</v>
      </c>
      <c r="B11" s="268">
        <v>94.1</v>
      </c>
      <c r="C11" s="138">
        <v>110.93196162336376</v>
      </c>
      <c r="D11" s="138">
        <v>94.101202400000005</v>
      </c>
      <c r="E11" s="138">
        <v>113.022311242859</v>
      </c>
      <c r="H11"/>
      <c r="I11"/>
      <c r="J11"/>
      <c r="K11"/>
      <c r="L11"/>
      <c r="M11"/>
      <c r="N11"/>
    </row>
    <row r="12" spans="1:14" ht="15" x14ac:dyDescent="0.25">
      <c r="A12" s="199" t="s">
        <v>607</v>
      </c>
      <c r="B12" s="543">
        <v>107.2</v>
      </c>
      <c r="C12" s="138">
        <v>116.72004145618266</v>
      </c>
      <c r="D12" s="138">
        <v>107.2184192</v>
      </c>
      <c r="E12" s="138">
        <v>114.99842334566426</v>
      </c>
      <c r="H12"/>
      <c r="I12"/>
      <c r="J12"/>
      <c r="K12"/>
      <c r="L12"/>
      <c r="M12"/>
      <c r="N12"/>
    </row>
    <row r="13" spans="1:14" ht="15" x14ac:dyDescent="0.25">
      <c r="A13" s="199" t="s">
        <v>608</v>
      </c>
      <c r="B13" s="145">
        <v>121.24601989999999</v>
      </c>
      <c r="C13" s="138">
        <v>117.45523457043474</v>
      </c>
      <c r="D13" s="138">
        <v>121.24601989999999</v>
      </c>
      <c r="E13" s="138">
        <v>116.57734127464718</v>
      </c>
      <c r="H13"/>
      <c r="I13"/>
      <c r="J13"/>
      <c r="K13"/>
      <c r="L13"/>
      <c r="M13"/>
      <c r="N13"/>
    </row>
    <row r="14" spans="1:14" s="130" customFormat="1" ht="15" x14ac:dyDescent="0.25">
      <c r="A14" s="199" t="s">
        <v>770</v>
      </c>
      <c r="B14" s="138">
        <v>111.7325404</v>
      </c>
      <c r="C14" s="138">
        <v>115.76904435475537</v>
      </c>
      <c r="D14" s="138">
        <v>111.7325404</v>
      </c>
      <c r="E14" s="138">
        <v>117.27168047487396</v>
      </c>
      <c r="H14"/>
      <c r="I14"/>
      <c r="J14"/>
      <c r="K14"/>
      <c r="L14"/>
      <c r="M14"/>
      <c r="N14"/>
    </row>
    <row r="15" spans="1:14" s="130" customFormat="1" ht="15" x14ac:dyDescent="0.25">
      <c r="A15" s="199" t="s">
        <v>599</v>
      </c>
      <c r="B15" s="145">
        <v>122.3</v>
      </c>
      <c r="C15" s="138">
        <v>122.26087174471442</v>
      </c>
      <c r="D15" s="138">
        <v>122.305149</v>
      </c>
      <c r="E15" s="138">
        <v>116.73476640564932</v>
      </c>
      <c r="H15"/>
      <c r="I15"/>
      <c r="J15"/>
      <c r="K15"/>
      <c r="L15"/>
      <c r="M15"/>
      <c r="N15"/>
    </row>
    <row r="16" spans="1:14" s="130" customFormat="1" ht="15" x14ac:dyDescent="0.25">
      <c r="A16" s="199" t="s">
        <v>600</v>
      </c>
      <c r="B16" s="130">
        <v>113.2</v>
      </c>
      <c r="C16" s="138">
        <v>109.49846258291436</v>
      </c>
      <c r="D16" s="138">
        <v>113.2173773</v>
      </c>
      <c r="E16" s="138">
        <v>115.01226331354702</v>
      </c>
      <c r="H16"/>
      <c r="I16"/>
      <c r="J16"/>
      <c r="K16"/>
      <c r="L16"/>
      <c r="M16"/>
      <c r="N16"/>
    </row>
    <row r="17" spans="1:14" ht="15" x14ac:dyDescent="0.25">
      <c r="A17" s="199" t="s">
        <v>735</v>
      </c>
      <c r="B17" s="130">
        <v>123.5</v>
      </c>
      <c r="C17" s="138">
        <v>118.67046038130538</v>
      </c>
      <c r="D17" s="138">
        <v>123.46007059999999</v>
      </c>
      <c r="E17" s="138">
        <v>113.31619253348698</v>
      </c>
      <c r="H17"/>
      <c r="I17"/>
      <c r="J17"/>
      <c r="K17"/>
      <c r="L17"/>
      <c r="M17"/>
      <c r="N17"/>
    </row>
    <row r="18" spans="1:14" ht="15" x14ac:dyDescent="0.25">
      <c r="A18" s="199" t="s">
        <v>601</v>
      </c>
      <c r="B18" s="139">
        <v>101.4</v>
      </c>
      <c r="C18" s="138">
        <v>107.19235622262083</v>
      </c>
      <c r="D18" s="138">
        <v>101.4429379</v>
      </c>
      <c r="E18" s="138">
        <v>111.88238373590471</v>
      </c>
      <c r="H18"/>
      <c r="I18"/>
      <c r="J18"/>
      <c r="K18"/>
      <c r="L18"/>
      <c r="M18"/>
      <c r="N18"/>
    </row>
    <row r="19" spans="1:14" ht="15" x14ac:dyDescent="0.25">
      <c r="A19" s="199" t="s">
        <v>1221</v>
      </c>
      <c r="B19" s="582">
        <v>115.6154508</v>
      </c>
      <c r="C19" s="138">
        <v>112.08420324044236</v>
      </c>
      <c r="D19" s="138">
        <v>115.6154508</v>
      </c>
      <c r="E19" s="138">
        <v>111.69565097187983</v>
      </c>
      <c r="H19"/>
      <c r="I19"/>
      <c r="J19"/>
      <c r="K19"/>
      <c r="L19"/>
      <c r="M19"/>
      <c r="N19"/>
    </row>
    <row r="20" spans="1:14" s="130" customFormat="1" ht="18.75" customHeight="1" x14ac:dyDescent="0.25">
      <c r="A20" s="199" t="s">
        <v>603</v>
      </c>
      <c r="B20" s="582">
        <v>120.0927741</v>
      </c>
      <c r="C20" s="138">
        <v>114.12980666419023</v>
      </c>
      <c r="D20" s="138">
        <v>120.0927741</v>
      </c>
      <c r="E20" s="138">
        <v>112.02869321486972</v>
      </c>
      <c r="H20"/>
      <c r="I20"/>
      <c r="J20"/>
      <c r="K20"/>
      <c r="L20"/>
      <c r="M20"/>
      <c r="N20"/>
    </row>
    <row r="21" spans="1:14" ht="15" x14ac:dyDescent="0.25">
      <c r="A21" s="598" t="s">
        <v>1211</v>
      </c>
      <c r="B21" s="599">
        <v>115.497927</v>
      </c>
      <c r="C21" s="599">
        <v>109.15905076730157</v>
      </c>
      <c r="D21" s="599">
        <v>115.497927</v>
      </c>
      <c r="E21" s="599">
        <v>111.92913047157572</v>
      </c>
      <c r="H21"/>
      <c r="I21"/>
      <c r="J21"/>
      <c r="K21"/>
      <c r="L21"/>
      <c r="M21"/>
      <c r="N21"/>
    </row>
    <row r="22" spans="1:14" ht="15" x14ac:dyDescent="0.25">
      <c r="A22" s="130"/>
      <c r="B22" s="130"/>
      <c r="H22"/>
      <c r="I22"/>
      <c r="J22"/>
      <c r="K22"/>
      <c r="L22"/>
      <c r="M22"/>
      <c r="N22"/>
    </row>
    <row r="23" spans="1:14" ht="15.75" x14ac:dyDescent="0.25">
      <c r="A23" s="139" t="s">
        <v>1222</v>
      </c>
      <c r="H23"/>
      <c r="I23"/>
      <c r="J23"/>
      <c r="K23"/>
      <c r="L23"/>
      <c r="M23"/>
      <c r="N23"/>
    </row>
    <row r="24" spans="1:14" ht="15" x14ac:dyDescent="0.25">
      <c r="A24" s="759" t="s">
        <v>1212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32" sqref="E32"/>
    </sheetView>
  </sheetViews>
  <sheetFormatPr defaultRowHeight="15" x14ac:dyDescent="0.25"/>
  <cols>
    <col min="1" max="2" width="9.140625" style="80"/>
    <col min="3" max="3" width="15.7109375" style="80" customWidth="1"/>
    <col min="4" max="4" width="24" style="80" customWidth="1"/>
    <col min="5" max="5" width="34.85546875" style="80" customWidth="1"/>
    <col min="6" max="16384" width="9.140625" style="80"/>
  </cols>
  <sheetData>
    <row r="1" spans="1:5" x14ac:dyDescent="0.25">
      <c r="A1" s="73" t="s">
        <v>304</v>
      </c>
      <c r="B1" s="79"/>
      <c r="C1" s="79"/>
      <c r="D1" s="79"/>
      <c r="E1" s="79"/>
    </row>
    <row r="2" spans="1:5" x14ac:dyDescent="0.25">
      <c r="A2" s="919" t="s">
        <v>665</v>
      </c>
      <c r="B2" s="919"/>
      <c r="C2" s="919"/>
      <c r="D2" s="919"/>
      <c r="E2" s="919"/>
    </row>
    <row r="3" spans="1:5" x14ac:dyDescent="0.25">
      <c r="A3" s="174"/>
      <c r="B3" s="79"/>
      <c r="C3" s="79"/>
      <c r="D3" s="79"/>
      <c r="E3" s="52" t="s">
        <v>666</v>
      </c>
    </row>
    <row r="4" spans="1:5" ht="34.5" customHeight="1" x14ac:dyDescent="0.25">
      <c r="A4" s="900"/>
      <c r="B4" s="190" t="s">
        <v>249</v>
      </c>
      <c r="C4" s="190" t="s">
        <v>279</v>
      </c>
      <c r="D4" s="190" t="s">
        <v>281</v>
      </c>
      <c r="E4" s="149" t="s">
        <v>667</v>
      </c>
    </row>
    <row r="5" spans="1:5" ht="25.5" x14ac:dyDescent="0.25">
      <c r="A5" s="902"/>
      <c r="B5" s="191" t="s">
        <v>241</v>
      </c>
      <c r="C5" s="191" t="s">
        <v>280</v>
      </c>
      <c r="D5" s="191" t="s">
        <v>282</v>
      </c>
      <c r="E5" s="129" t="s">
        <v>305</v>
      </c>
    </row>
    <row r="6" spans="1:5" x14ac:dyDescent="0.25">
      <c r="A6" s="81">
        <v>2013</v>
      </c>
      <c r="B6" s="86">
        <v>99.8</v>
      </c>
      <c r="C6" s="86">
        <v>100.7</v>
      </c>
      <c r="D6" s="86">
        <v>99.5</v>
      </c>
      <c r="E6" s="86">
        <v>101.4</v>
      </c>
    </row>
    <row r="7" spans="1:5" x14ac:dyDescent="0.25">
      <c r="A7" s="81">
        <v>2014</v>
      </c>
      <c r="B7" s="86">
        <v>101.7</v>
      </c>
      <c r="C7" s="86">
        <v>105.7</v>
      </c>
      <c r="D7" s="86">
        <v>100.9</v>
      </c>
      <c r="E7" s="124">
        <v>104</v>
      </c>
    </row>
    <row r="8" spans="1:5" x14ac:dyDescent="0.25">
      <c r="A8" s="81">
        <v>2015</v>
      </c>
      <c r="B8" s="86">
        <v>101.3</v>
      </c>
      <c r="C8" s="86">
        <v>101.7</v>
      </c>
      <c r="D8" s="124">
        <v>101</v>
      </c>
      <c r="E8" s="124">
        <v>102.3</v>
      </c>
    </row>
    <row r="9" spans="1:5" x14ac:dyDescent="0.25">
      <c r="A9" s="81">
        <v>2016</v>
      </c>
      <c r="B9" s="86">
        <v>101.3</v>
      </c>
      <c r="C9" s="86">
        <v>101.1</v>
      </c>
      <c r="D9" s="124">
        <v>101.4</v>
      </c>
      <c r="E9" s="124">
        <v>100.7</v>
      </c>
    </row>
    <row r="10" spans="1:5" x14ac:dyDescent="0.25">
      <c r="A10" s="81">
        <v>2017</v>
      </c>
      <c r="B10" s="124">
        <v>103.9633998</v>
      </c>
      <c r="C10" s="124">
        <v>103.2623875</v>
      </c>
      <c r="D10" s="124">
        <v>104.1852781</v>
      </c>
      <c r="E10" s="124">
        <v>103.12098020000001</v>
      </c>
    </row>
    <row r="11" spans="1:5" x14ac:dyDescent="0.25">
      <c r="A11" s="89"/>
      <c r="B11" s="2"/>
      <c r="C11" s="2"/>
      <c r="D11" s="2"/>
      <c r="E11" s="2"/>
    </row>
    <row r="12" spans="1:5" x14ac:dyDescent="0.25">
      <c r="A12" s="410">
        <v>2017</v>
      </c>
      <c r="B12" s="2"/>
      <c r="C12" s="2"/>
      <c r="D12" s="2"/>
      <c r="E12" s="2"/>
    </row>
    <row r="13" spans="1:5" s="82" customFormat="1" x14ac:dyDescent="0.25">
      <c r="A13" s="633" t="s">
        <v>386</v>
      </c>
      <c r="B13" s="2">
        <v>105.3</v>
      </c>
      <c r="C13" s="2">
        <v>103.6</v>
      </c>
      <c r="D13" s="2">
        <v>105.7</v>
      </c>
      <c r="E13" s="2">
        <v>103.7</v>
      </c>
    </row>
    <row r="14" spans="1:5" s="82" customFormat="1" x14ac:dyDescent="0.25">
      <c r="A14" s="545" t="s">
        <v>387</v>
      </c>
      <c r="B14" s="545">
        <v>104.8</v>
      </c>
      <c r="C14" s="546">
        <v>103</v>
      </c>
      <c r="D14" s="545">
        <v>105.2</v>
      </c>
      <c r="E14" s="545">
        <v>103.9</v>
      </c>
    </row>
    <row r="15" spans="1:5" x14ac:dyDescent="0.25">
      <c r="A15" s="545"/>
      <c r="B15" s="545"/>
      <c r="C15" s="546"/>
      <c r="D15" s="545"/>
      <c r="E15" s="545"/>
    </row>
    <row r="16" spans="1:5" x14ac:dyDescent="0.25">
      <c r="A16" s="698">
        <v>2018</v>
      </c>
      <c r="B16" s="2"/>
      <c r="C16" s="2"/>
      <c r="D16" s="2"/>
      <c r="E16" s="2"/>
    </row>
    <row r="17" spans="1:5" x14ac:dyDescent="0.25">
      <c r="A17" s="226" t="s">
        <v>372</v>
      </c>
      <c r="B17" s="632">
        <v>100.5</v>
      </c>
      <c r="C17" s="632">
        <v>98.9</v>
      </c>
      <c r="D17" s="632">
        <v>100.7</v>
      </c>
      <c r="E17" s="632">
        <v>100.6</v>
      </c>
    </row>
    <row r="18" spans="1:5" x14ac:dyDescent="0.25">
      <c r="A18" s="226" t="s">
        <v>388</v>
      </c>
      <c r="B18" s="325">
        <v>100.8001122</v>
      </c>
      <c r="C18" s="556" t="s">
        <v>84</v>
      </c>
      <c r="D18" s="325">
        <v>101</v>
      </c>
      <c r="E18" s="557">
        <v>100.8</v>
      </c>
    </row>
    <row r="19" spans="1:5" x14ac:dyDescent="0.25">
      <c r="A19" s="633" t="s">
        <v>378</v>
      </c>
      <c r="B19" s="2">
        <v>101.4</v>
      </c>
      <c r="C19" s="2">
        <v>99.5</v>
      </c>
      <c r="D19" s="2">
        <v>101.8</v>
      </c>
      <c r="E19" s="2">
        <v>100.9</v>
      </c>
    </row>
    <row r="20" spans="1:5" s="82" customFormat="1" x14ac:dyDescent="0.25">
      <c r="A20" s="633" t="s">
        <v>597</v>
      </c>
      <c r="B20" s="2">
        <v>101.7</v>
      </c>
      <c r="C20" s="2">
        <v>99.4</v>
      </c>
      <c r="D20" s="2">
        <v>102.1</v>
      </c>
      <c r="E20" s="2">
        <v>100.9</v>
      </c>
    </row>
    <row r="21" spans="1:5" s="82" customFormat="1" x14ac:dyDescent="0.25">
      <c r="A21" s="633" t="s">
        <v>380</v>
      </c>
      <c r="B21" s="2">
        <v>101.9</v>
      </c>
      <c r="C21" s="2">
        <v>97.6</v>
      </c>
      <c r="D21" s="2">
        <v>102.3</v>
      </c>
      <c r="E21" s="2">
        <v>102.5</v>
      </c>
    </row>
    <row r="22" spans="1:5" s="82" customFormat="1" x14ac:dyDescent="0.25">
      <c r="A22" s="633" t="s">
        <v>381</v>
      </c>
      <c r="B22" s="2">
        <v>102.4</v>
      </c>
      <c r="C22" s="2">
        <v>98.4</v>
      </c>
      <c r="D22" s="2">
        <v>102.8</v>
      </c>
      <c r="E22" s="293" t="s">
        <v>1016</v>
      </c>
    </row>
    <row r="23" spans="1:5" x14ac:dyDescent="0.25">
      <c r="A23" s="633" t="s">
        <v>772</v>
      </c>
      <c r="B23" s="2">
        <v>102.3</v>
      </c>
      <c r="C23" s="2">
        <v>99.1</v>
      </c>
      <c r="D23" s="2">
        <v>102.5</v>
      </c>
      <c r="E23" s="2">
        <v>103.6</v>
      </c>
    </row>
    <row r="24" spans="1:5" x14ac:dyDescent="0.25">
      <c r="A24" s="633" t="s">
        <v>383</v>
      </c>
      <c r="B24" s="2">
        <v>102.4</v>
      </c>
      <c r="C24" s="2">
        <v>99.4</v>
      </c>
      <c r="D24" s="2">
        <v>102.3</v>
      </c>
      <c r="E24" s="293" t="s">
        <v>577</v>
      </c>
    </row>
    <row r="25" spans="1:5" s="555" customFormat="1" x14ac:dyDescent="0.25">
      <c r="A25" s="308" t="s">
        <v>1210</v>
      </c>
      <c r="B25" s="130">
        <v>102.7</v>
      </c>
      <c r="C25" s="130">
        <v>94.5</v>
      </c>
      <c r="D25" s="130">
        <v>102.6</v>
      </c>
      <c r="E25" s="368">
        <v>109.7</v>
      </c>
    </row>
    <row r="26" spans="1:5" s="558" customFormat="1" x14ac:dyDescent="0.25">
      <c r="A26" s="130" t="s">
        <v>603</v>
      </c>
      <c r="B26" s="130">
        <v>103.3</v>
      </c>
      <c r="C26" s="130">
        <v>95.5</v>
      </c>
      <c r="D26" s="130">
        <v>103</v>
      </c>
      <c r="E26" s="130">
        <v>111.1</v>
      </c>
    </row>
    <row r="27" spans="1:5" x14ac:dyDescent="0.25">
      <c r="A27" s="702" t="s">
        <v>604</v>
      </c>
      <c r="B27" s="599">
        <v>102.8614183</v>
      </c>
      <c r="C27" s="599">
        <v>95.208877299999997</v>
      </c>
      <c r="D27" s="599">
        <v>102.4608197</v>
      </c>
      <c r="E27" s="599">
        <v>111.2984313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K22" sqref="K22"/>
    </sheetView>
  </sheetViews>
  <sheetFormatPr defaultRowHeight="15" x14ac:dyDescent="0.25"/>
  <cols>
    <col min="1" max="1" width="18" style="80" customWidth="1"/>
    <col min="2" max="4" width="13.7109375" style="80" customWidth="1"/>
    <col min="5" max="5" width="10" style="80" bestFit="1" customWidth="1"/>
    <col min="6" max="16384" width="9.140625" style="80"/>
  </cols>
  <sheetData>
    <row r="1" spans="1:13" x14ac:dyDescent="0.25">
      <c r="A1" s="73" t="s">
        <v>703</v>
      </c>
      <c r="B1" s="90"/>
      <c r="C1" s="90"/>
    </row>
    <row r="2" spans="1:13" x14ac:dyDescent="0.25">
      <c r="A2" s="171" t="s">
        <v>702</v>
      </c>
      <c r="B2" s="90"/>
      <c r="C2" s="90"/>
    </row>
    <row r="4" spans="1:13" ht="26.25" customHeight="1" x14ac:dyDescent="0.25">
      <c r="A4" s="920"/>
      <c r="B4" s="922" t="s">
        <v>794</v>
      </c>
      <c r="C4" s="924" t="s">
        <v>717</v>
      </c>
      <c r="D4" s="925"/>
      <c r="E4" s="925"/>
    </row>
    <row r="5" spans="1:13" ht="25.5" x14ac:dyDescent="0.25">
      <c r="A5" s="921"/>
      <c r="B5" s="923"/>
      <c r="C5" s="565" t="s">
        <v>1097</v>
      </c>
      <c r="D5" s="566" t="s">
        <v>1098</v>
      </c>
      <c r="E5" s="566" t="s">
        <v>1099</v>
      </c>
    </row>
    <row r="6" spans="1:13" ht="29.25" customHeight="1" x14ac:dyDescent="0.25">
      <c r="A6" s="567" t="s">
        <v>973</v>
      </c>
      <c r="B6" s="568">
        <v>100</v>
      </c>
      <c r="C6" s="568">
        <v>107.28015931378638</v>
      </c>
      <c r="D6" s="569">
        <v>98.02415729885648</v>
      </c>
      <c r="E6" s="569">
        <v>100.63438331368221</v>
      </c>
    </row>
    <row r="7" spans="1:13" ht="25.5" x14ac:dyDescent="0.25">
      <c r="A7" s="570" t="s">
        <v>974</v>
      </c>
      <c r="B7" s="568">
        <v>30.686672310282081</v>
      </c>
      <c r="C7" s="568">
        <v>111.02507213788171</v>
      </c>
      <c r="D7" s="569">
        <v>103.88814912872017</v>
      </c>
      <c r="E7" s="569">
        <v>103.91334254674307</v>
      </c>
    </row>
    <row r="8" spans="1:13" ht="25.5" x14ac:dyDescent="0.25">
      <c r="A8" s="571" t="s">
        <v>975</v>
      </c>
      <c r="B8" s="572">
        <v>69.313327689717923</v>
      </c>
      <c r="C8" s="572">
        <v>105.62219660309356</v>
      </c>
      <c r="D8" s="572">
        <v>95.428027496537212</v>
      </c>
      <c r="E8" s="572">
        <v>99.182709431364216</v>
      </c>
    </row>
    <row r="10" spans="1:13" ht="31.5" customHeight="1" x14ac:dyDescent="0.25">
      <c r="A10" s="926" t="s">
        <v>976</v>
      </c>
      <c r="B10" s="926"/>
      <c r="C10" s="926"/>
      <c r="D10" s="926"/>
      <c r="E10" s="926"/>
    </row>
    <row r="11" spans="1:13" ht="27" customHeight="1" x14ac:dyDescent="0.25">
      <c r="A11" s="927" t="s">
        <v>1025</v>
      </c>
      <c r="B11" s="927"/>
      <c r="C11" s="927"/>
      <c r="D11" s="927"/>
      <c r="E11" s="927"/>
    </row>
    <row r="13" spans="1:13" x14ac:dyDescent="0.25">
      <c r="K13" s="573"/>
      <c r="L13" s="573"/>
      <c r="M13" s="573"/>
    </row>
    <row r="14" spans="1:13" x14ac:dyDescent="0.25">
      <c r="K14" s="573"/>
      <c r="L14" s="573"/>
      <c r="M14" s="573"/>
    </row>
    <row r="15" spans="1:13" x14ac:dyDescent="0.25">
      <c r="K15" s="573"/>
      <c r="L15" s="573"/>
      <c r="M15" s="573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D25" sqref="D25"/>
    </sheetView>
  </sheetViews>
  <sheetFormatPr defaultRowHeight="15" x14ac:dyDescent="0.25"/>
  <cols>
    <col min="1" max="16384" width="9.140625" style="1"/>
  </cols>
  <sheetData>
    <row r="1" spans="1:11" x14ac:dyDescent="0.25">
      <c r="A1" s="76" t="s">
        <v>19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x14ac:dyDescent="0.25">
      <c r="A2" s="61" t="s">
        <v>20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x14ac:dyDescent="0.25">
      <c r="A3" s="777"/>
      <c r="B3" s="784" t="s">
        <v>21</v>
      </c>
      <c r="C3" s="784"/>
      <c r="D3" s="784"/>
      <c r="E3" s="784" t="s">
        <v>22</v>
      </c>
      <c r="F3" s="784"/>
      <c r="G3" s="784"/>
      <c r="H3" s="785" t="s">
        <v>23</v>
      </c>
      <c r="I3" s="785"/>
      <c r="J3" s="786"/>
    </row>
    <row r="4" spans="1:11" x14ac:dyDescent="0.25">
      <c r="A4" s="778"/>
      <c r="B4" s="787" t="s">
        <v>24</v>
      </c>
      <c r="C4" s="787"/>
      <c r="D4" s="787"/>
      <c r="E4" s="787" t="s">
        <v>25</v>
      </c>
      <c r="F4" s="787"/>
      <c r="G4" s="787"/>
      <c r="H4" s="787" t="s">
        <v>26</v>
      </c>
      <c r="I4" s="787"/>
      <c r="J4" s="788"/>
    </row>
    <row r="5" spans="1:11" x14ac:dyDescent="0.25">
      <c r="A5" s="778"/>
      <c r="B5" s="242" t="s">
        <v>5</v>
      </c>
      <c r="C5" s="242" t="s">
        <v>6</v>
      </c>
      <c r="D5" s="242" t="s">
        <v>7</v>
      </c>
      <c r="E5" s="242" t="s">
        <v>5</v>
      </c>
      <c r="F5" s="242" t="s">
        <v>6</v>
      </c>
      <c r="G5" s="242" t="s">
        <v>7</v>
      </c>
      <c r="H5" s="242" t="s">
        <v>5</v>
      </c>
      <c r="I5" s="242" t="s">
        <v>6</v>
      </c>
      <c r="J5" s="243" t="s">
        <v>7</v>
      </c>
    </row>
    <row r="6" spans="1:11" x14ac:dyDescent="0.25">
      <c r="A6" s="779"/>
      <c r="B6" s="244" t="s">
        <v>10</v>
      </c>
      <c r="C6" s="244" t="s">
        <v>11</v>
      </c>
      <c r="D6" s="244" t="s">
        <v>12</v>
      </c>
      <c r="E6" s="244" t="s">
        <v>10</v>
      </c>
      <c r="F6" s="244" t="s">
        <v>11</v>
      </c>
      <c r="G6" s="244" t="s">
        <v>12</v>
      </c>
      <c r="H6" s="244" t="s">
        <v>10</v>
      </c>
      <c r="I6" s="244" t="s">
        <v>11</v>
      </c>
      <c r="J6" s="245" t="s">
        <v>12</v>
      </c>
    </row>
    <row r="7" spans="1:11" x14ac:dyDescent="0.25">
      <c r="A7" s="290">
        <v>2016</v>
      </c>
      <c r="B7" s="290"/>
      <c r="C7" s="290"/>
      <c r="D7" s="290"/>
      <c r="E7" s="290"/>
      <c r="F7" s="290"/>
      <c r="G7" s="290"/>
      <c r="H7" s="290"/>
      <c r="I7" s="290"/>
      <c r="J7" s="290"/>
    </row>
    <row r="8" spans="1:11" x14ac:dyDescent="0.25">
      <c r="A8" s="286" t="s">
        <v>18</v>
      </c>
      <c r="B8" s="617">
        <v>1917</v>
      </c>
      <c r="C8" s="617">
        <v>793</v>
      </c>
      <c r="D8" s="617">
        <v>1124</v>
      </c>
      <c r="E8" s="617">
        <v>1967</v>
      </c>
      <c r="F8" s="617">
        <v>859</v>
      </c>
      <c r="G8" s="617">
        <v>1108</v>
      </c>
      <c r="H8" s="617">
        <v>-50</v>
      </c>
      <c r="I8" s="617">
        <v>-66</v>
      </c>
      <c r="J8" s="617">
        <v>16</v>
      </c>
    </row>
    <row r="9" spans="1:11" x14ac:dyDescent="0.25">
      <c r="A9" s="290">
        <v>2017</v>
      </c>
      <c r="B9" s="290"/>
      <c r="C9" s="290"/>
      <c r="D9" s="290"/>
      <c r="E9" s="290"/>
      <c r="F9" s="290"/>
      <c r="G9" s="290"/>
      <c r="H9" s="290"/>
      <c r="I9" s="290"/>
      <c r="J9" s="290"/>
    </row>
    <row r="10" spans="1:11" s="97" customFormat="1" x14ac:dyDescent="0.25">
      <c r="A10" s="286" t="s">
        <v>15</v>
      </c>
      <c r="B10" s="617">
        <v>1966</v>
      </c>
      <c r="C10" s="617">
        <v>897</v>
      </c>
      <c r="D10" s="617">
        <v>1069</v>
      </c>
      <c r="E10" s="617">
        <v>2082</v>
      </c>
      <c r="F10" s="617">
        <v>958</v>
      </c>
      <c r="G10" s="617">
        <v>1124</v>
      </c>
      <c r="H10" s="617">
        <v>-116</v>
      </c>
      <c r="I10" s="617">
        <v>-61</v>
      </c>
      <c r="J10" s="617">
        <v>-55</v>
      </c>
    </row>
    <row r="11" spans="1:11" x14ac:dyDescent="0.25">
      <c r="A11" s="286" t="s">
        <v>16</v>
      </c>
      <c r="B11" s="617">
        <v>2122</v>
      </c>
      <c r="C11" s="617">
        <v>957</v>
      </c>
      <c r="D11" s="617">
        <v>1165</v>
      </c>
      <c r="E11" s="617">
        <v>2056</v>
      </c>
      <c r="F11" s="617">
        <v>916</v>
      </c>
      <c r="G11" s="617">
        <v>1140</v>
      </c>
      <c r="H11" s="617">
        <v>66</v>
      </c>
      <c r="I11" s="617">
        <v>41</v>
      </c>
      <c r="J11" s="617">
        <v>25</v>
      </c>
    </row>
    <row r="12" spans="1:11" x14ac:dyDescent="0.25">
      <c r="A12" s="286" t="s">
        <v>17</v>
      </c>
      <c r="B12" s="617">
        <v>3060</v>
      </c>
      <c r="C12" s="617">
        <v>1118</v>
      </c>
      <c r="D12" s="617">
        <v>1942</v>
      </c>
      <c r="E12" s="617">
        <v>2532</v>
      </c>
      <c r="F12" s="617">
        <v>1079</v>
      </c>
      <c r="G12" s="617">
        <v>1453</v>
      </c>
      <c r="H12" s="617">
        <v>528</v>
      </c>
      <c r="I12" s="617">
        <v>39</v>
      </c>
      <c r="J12" s="617">
        <v>489</v>
      </c>
    </row>
    <row r="13" spans="1:11" x14ac:dyDescent="0.25">
      <c r="A13" s="286" t="s">
        <v>18</v>
      </c>
      <c r="B13" s="286">
        <v>2051</v>
      </c>
      <c r="C13" s="286">
        <v>872</v>
      </c>
      <c r="D13" s="286">
        <v>1179</v>
      </c>
      <c r="E13" s="286">
        <v>1986</v>
      </c>
      <c r="F13" s="286">
        <v>828</v>
      </c>
      <c r="G13" s="286">
        <v>1158</v>
      </c>
      <c r="H13" s="286">
        <v>65</v>
      </c>
      <c r="I13" s="286">
        <v>44</v>
      </c>
      <c r="J13" s="286">
        <v>21</v>
      </c>
      <c r="K13" s="60"/>
    </row>
    <row r="14" spans="1:11" x14ac:dyDescent="0.25">
      <c r="A14" s="130">
        <v>2018</v>
      </c>
      <c r="B14" s="130"/>
      <c r="C14" s="130"/>
      <c r="D14" s="130"/>
      <c r="E14" s="130"/>
      <c r="F14" s="130"/>
      <c r="G14" s="130"/>
      <c r="H14" s="130"/>
      <c r="I14" s="130"/>
      <c r="J14" s="60"/>
    </row>
    <row r="15" spans="1:11" s="60" customFormat="1" x14ac:dyDescent="0.25">
      <c r="A15" s="368" t="s">
        <v>15</v>
      </c>
      <c r="B15" s="382">
        <v>946</v>
      </c>
      <c r="C15" s="382">
        <v>458</v>
      </c>
      <c r="D15" s="382">
        <v>488</v>
      </c>
      <c r="E15" s="382">
        <v>1106</v>
      </c>
      <c r="F15" s="382">
        <v>548</v>
      </c>
      <c r="G15" s="382">
        <v>558</v>
      </c>
      <c r="H15" s="130">
        <v>-160</v>
      </c>
      <c r="I15" s="130">
        <v>-90</v>
      </c>
      <c r="J15" s="130">
        <v>-70</v>
      </c>
    </row>
    <row r="16" spans="1:11" s="60" customFormat="1" x14ac:dyDescent="0.25">
      <c r="A16" s="368" t="s">
        <v>16</v>
      </c>
      <c r="B16" s="382">
        <v>2091</v>
      </c>
      <c r="C16" s="382">
        <v>904</v>
      </c>
      <c r="D16" s="382">
        <v>1187</v>
      </c>
      <c r="E16" s="382">
        <v>2057</v>
      </c>
      <c r="F16" s="382">
        <v>912</v>
      </c>
      <c r="G16" s="382">
        <v>1145</v>
      </c>
      <c r="H16" s="130">
        <v>34</v>
      </c>
      <c r="I16" s="130">
        <v>-8</v>
      </c>
      <c r="J16" s="130">
        <v>42</v>
      </c>
    </row>
    <row r="17" spans="1:10" s="60" customFormat="1" x14ac:dyDescent="0.25">
      <c r="A17" s="549" t="s">
        <v>17</v>
      </c>
      <c r="B17" s="453">
        <v>3328</v>
      </c>
      <c r="C17" s="453">
        <v>1480</v>
      </c>
      <c r="D17" s="453">
        <v>1848</v>
      </c>
      <c r="E17" s="453">
        <v>2982</v>
      </c>
      <c r="F17" s="453">
        <v>1320</v>
      </c>
      <c r="G17" s="453">
        <v>1662</v>
      </c>
      <c r="H17" s="550">
        <v>346</v>
      </c>
      <c r="I17" s="550">
        <v>160</v>
      </c>
      <c r="J17" s="550">
        <v>186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0"/>
  <sheetViews>
    <sheetView workbookViewId="0">
      <selection activeCell="F24" sqref="F24"/>
    </sheetView>
  </sheetViews>
  <sheetFormatPr defaultRowHeight="12.75" x14ac:dyDescent="0.25"/>
  <cols>
    <col min="1" max="1" width="6.28515625" style="42" customWidth="1"/>
    <col min="2" max="2" width="9.42578125" style="42" customWidth="1"/>
    <col min="3" max="4" width="14.140625" style="42" customWidth="1"/>
    <col min="5" max="6" width="9.42578125" style="42" customWidth="1"/>
    <col min="7" max="8" width="14.140625" style="42" customWidth="1"/>
    <col min="9" max="9" width="9.42578125" style="42" customWidth="1"/>
    <col min="10" max="16384" width="9.140625" style="42"/>
  </cols>
  <sheetData>
    <row r="1" spans="1:10" s="80" customFormat="1" ht="15" x14ac:dyDescent="0.25">
      <c r="A1" s="73" t="s">
        <v>552</v>
      </c>
      <c r="B1" s="90"/>
      <c r="C1" s="90"/>
    </row>
    <row r="2" spans="1:10" s="80" customFormat="1" ht="15" x14ac:dyDescent="0.25">
      <c r="A2" s="171" t="s">
        <v>977</v>
      </c>
      <c r="B2" s="90"/>
      <c r="C2" s="90"/>
    </row>
    <row r="3" spans="1:10" s="80" customFormat="1" ht="15" x14ac:dyDescent="0.25">
      <c r="I3" s="574" t="s">
        <v>978</v>
      </c>
    </row>
    <row r="4" spans="1:10" ht="24" customHeight="1" x14ac:dyDescent="0.25">
      <c r="A4" s="928"/>
      <c r="B4" s="924" t="s">
        <v>717</v>
      </c>
      <c r="C4" s="925"/>
      <c r="D4" s="925"/>
      <c r="E4" s="925"/>
      <c r="F4" s="925"/>
      <c r="G4" s="925"/>
      <c r="H4" s="925"/>
      <c r="I4" s="925"/>
    </row>
    <row r="5" spans="1:10" ht="25.5" customHeight="1" x14ac:dyDescent="0.25">
      <c r="A5" s="928"/>
      <c r="B5" s="924" t="s">
        <v>704</v>
      </c>
      <c r="C5" s="925"/>
      <c r="D5" s="925"/>
      <c r="E5" s="928"/>
      <c r="F5" s="924" t="s">
        <v>705</v>
      </c>
      <c r="G5" s="925"/>
      <c r="H5" s="925"/>
      <c r="I5" s="925"/>
    </row>
    <row r="6" spans="1:10" ht="38.25" x14ac:dyDescent="0.25">
      <c r="A6" s="928"/>
      <c r="B6" s="272" t="s">
        <v>706</v>
      </c>
      <c r="C6" s="272" t="s">
        <v>707</v>
      </c>
      <c r="D6" s="272" t="s">
        <v>708</v>
      </c>
      <c r="E6" s="548" t="s">
        <v>709</v>
      </c>
      <c r="F6" s="272" t="s">
        <v>706</v>
      </c>
      <c r="G6" s="272" t="s">
        <v>707</v>
      </c>
      <c r="H6" s="272" t="s">
        <v>708</v>
      </c>
      <c r="I6" s="548" t="s">
        <v>709</v>
      </c>
      <c r="J6" s="41"/>
    </row>
    <row r="7" spans="1:10" s="90" customFormat="1" x14ac:dyDescent="0.2">
      <c r="A7" s="575">
        <v>2016</v>
      </c>
      <c r="B7" s="576"/>
      <c r="C7" s="576"/>
      <c r="D7" s="576"/>
      <c r="E7" s="576"/>
      <c r="F7" s="576"/>
      <c r="G7" s="576"/>
      <c r="H7" s="576"/>
      <c r="I7" s="576"/>
    </row>
    <row r="8" spans="1:10" s="90" customFormat="1" x14ac:dyDescent="0.2">
      <c r="A8" s="575" t="s">
        <v>18</v>
      </c>
      <c r="B8" s="573">
        <v>95.038887230403233</v>
      </c>
      <c r="C8" s="568">
        <v>95.189627513281479</v>
      </c>
      <c r="D8" s="568">
        <v>95.038887230403233</v>
      </c>
      <c r="E8" s="573">
        <v>95.288137765486198</v>
      </c>
      <c r="F8" s="573">
        <v>97.171177241549771</v>
      </c>
      <c r="G8" s="568">
        <v>92.399222882253596</v>
      </c>
      <c r="H8" s="568">
        <v>97.171177241549771</v>
      </c>
      <c r="I8" s="573">
        <v>93.550969098522643</v>
      </c>
    </row>
    <row r="9" spans="1:10" s="90" customFormat="1" x14ac:dyDescent="0.2">
      <c r="A9" s="575"/>
      <c r="B9" s="573"/>
      <c r="C9" s="568"/>
      <c r="D9" s="568"/>
      <c r="E9" s="573"/>
      <c r="F9" s="573"/>
      <c r="G9" s="568"/>
      <c r="H9" s="568"/>
      <c r="I9" s="573"/>
    </row>
    <row r="10" spans="1:10" s="90" customFormat="1" x14ac:dyDescent="0.2">
      <c r="A10" s="575">
        <v>2017</v>
      </c>
      <c r="B10" s="573"/>
      <c r="C10" s="568"/>
      <c r="D10" s="568"/>
      <c r="E10" s="573"/>
      <c r="F10" s="573"/>
      <c r="G10" s="568"/>
      <c r="H10" s="568"/>
      <c r="I10" s="573"/>
    </row>
    <row r="11" spans="1:10" s="2" customFormat="1" x14ac:dyDescent="0.2">
      <c r="A11" s="575" t="s">
        <v>15</v>
      </c>
      <c r="B11" s="573">
        <v>88.233694440193688</v>
      </c>
      <c r="C11" s="568">
        <v>95.882188054292314</v>
      </c>
      <c r="D11" s="568">
        <v>88.233694440193688</v>
      </c>
      <c r="E11" s="573">
        <v>96.082943285399097</v>
      </c>
      <c r="F11" s="573">
        <v>77.709958677880721</v>
      </c>
      <c r="G11" s="568">
        <v>89.219467649854565</v>
      </c>
      <c r="H11" s="568">
        <v>77.709958677880721</v>
      </c>
      <c r="I11" s="573">
        <v>92.463466034133447</v>
      </c>
    </row>
    <row r="12" spans="1:10" x14ac:dyDescent="0.25">
      <c r="A12" s="575" t="s">
        <v>16</v>
      </c>
      <c r="B12" s="573">
        <v>101.06203968380341</v>
      </c>
      <c r="C12" s="568">
        <v>98.488570919769188</v>
      </c>
      <c r="D12" s="568">
        <v>101.06203968380341</v>
      </c>
      <c r="E12" s="573">
        <v>98.139590320157225</v>
      </c>
      <c r="F12" s="573">
        <v>88.201306015784724</v>
      </c>
      <c r="G12" s="568">
        <v>88.953747502922468</v>
      </c>
      <c r="H12" s="568">
        <v>88.201306015784724</v>
      </c>
      <c r="I12" s="573">
        <v>91.557295636100989</v>
      </c>
    </row>
    <row r="13" spans="1:10" x14ac:dyDescent="0.25">
      <c r="A13" s="575" t="s">
        <v>17</v>
      </c>
      <c r="B13" s="573">
        <v>105.61674654714173</v>
      </c>
      <c r="C13" s="568">
        <v>99.909784627906518</v>
      </c>
      <c r="D13" s="568">
        <v>105.61674654714173</v>
      </c>
      <c r="E13" s="573">
        <v>99.773747294933798</v>
      </c>
      <c r="F13" s="573">
        <v>97.769617091043415</v>
      </c>
      <c r="G13" s="568">
        <v>89.968347990192129</v>
      </c>
      <c r="H13" s="568">
        <v>97.769617091043415</v>
      </c>
      <c r="I13" s="573">
        <v>90.772283595713589</v>
      </c>
    </row>
    <row r="14" spans="1:10" x14ac:dyDescent="0.25">
      <c r="A14" s="575" t="s">
        <v>18</v>
      </c>
      <c r="B14" s="573">
        <v>100.39744723967394</v>
      </c>
      <c r="C14" s="568">
        <v>101.20725530090095</v>
      </c>
      <c r="D14" s="568">
        <v>100.39744723967394</v>
      </c>
      <c r="E14" s="573">
        <v>101.2543934485708</v>
      </c>
      <c r="F14" s="573">
        <v>89.652489728102196</v>
      </c>
      <c r="G14" s="568">
        <v>86.361411316703652</v>
      </c>
      <c r="H14" s="568">
        <v>89.652489728102196</v>
      </c>
      <c r="I14" s="573">
        <v>90.080914313127437</v>
      </c>
    </row>
    <row r="15" spans="1:10" x14ac:dyDescent="0.25">
      <c r="A15" s="575"/>
      <c r="B15" s="573"/>
      <c r="C15" s="568"/>
      <c r="D15" s="568"/>
      <c r="E15" s="573"/>
      <c r="F15" s="573"/>
      <c r="G15" s="568"/>
      <c r="H15" s="568"/>
      <c r="I15" s="573"/>
      <c r="J15" s="577"/>
    </row>
    <row r="16" spans="1:10" s="579" customFormat="1" x14ac:dyDescent="0.25">
      <c r="A16" s="580">
        <v>2018</v>
      </c>
      <c r="B16" s="573"/>
      <c r="C16" s="568"/>
      <c r="D16" s="568"/>
      <c r="E16" s="573"/>
      <c r="F16" s="573"/>
      <c r="G16" s="568"/>
      <c r="H16" s="568"/>
      <c r="I16" s="573"/>
      <c r="J16" s="578"/>
    </row>
    <row r="17" spans="1:10" s="579" customFormat="1" x14ac:dyDescent="0.25">
      <c r="A17" s="575" t="s">
        <v>15</v>
      </c>
      <c r="B17" s="573">
        <v>95.151119267438929</v>
      </c>
      <c r="C17" s="568">
        <v>102.83667150027023</v>
      </c>
      <c r="D17" s="568">
        <v>95.151119267438929</v>
      </c>
      <c r="E17" s="573">
        <v>102.63717384082383</v>
      </c>
      <c r="F17" s="573">
        <v>78.724043089551728</v>
      </c>
      <c r="G17" s="568">
        <v>89.278168992202296</v>
      </c>
      <c r="H17" s="568">
        <v>78.724043089551728</v>
      </c>
      <c r="I17" s="573">
        <v>89.536930065540275</v>
      </c>
      <c r="J17" s="578"/>
    </row>
    <row r="18" spans="1:10" x14ac:dyDescent="0.25">
      <c r="A18" s="575" t="s">
        <v>16</v>
      </c>
      <c r="B18" s="573">
        <v>101.57901382766204</v>
      </c>
      <c r="C18" s="568">
        <v>102.64745340913636</v>
      </c>
      <c r="D18" s="568">
        <v>101.57901382766204</v>
      </c>
      <c r="E18" s="573">
        <v>102.87674588176228</v>
      </c>
      <c r="F18" s="573">
        <v>89.502182636134947</v>
      </c>
      <c r="G18" s="568">
        <v>89.271491582493184</v>
      </c>
      <c r="H18" s="568">
        <v>89.502182636134947</v>
      </c>
      <c r="I18" s="573">
        <v>89.035252876011782</v>
      </c>
    </row>
    <row r="19" spans="1:10" x14ac:dyDescent="0.25">
      <c r="A19" s="575" t="s">
        <v>17</v>
      </c>
      <c r="B19" s="573">
        <v>109.72328315779701</v>
      </c>
      <c r="C19" s="568">
        <v>103.50097536265805</v>
      </c>
      <c r="D19" s="568">
        <v>109.72328315779701</v>
      </c>
      <c r="E19" s="573">
        <v>103.44960339934811</v>
      </c>
      <c r="F19" s="573">
        <v>93.299617080900063</v>
      </c>
      <c r="G19" s="568">
        <v>86.199702109806495</v>
      </c>
      <c r="H19" s="568">
        <v>93.299617080900063</v>
      </c>
      <c r="I19" s="573">
        <v>88.537597543416865</v>
      </c>
    </row>
    <row r="20" spans="1:10" x14ac:dyDescent="0.25">
      <c r="A20" s="671"/>
      <c r="B20" s="671"/>
      <c r="C20" s="671"/>
      <c r="D20" s="671"/>
      <c r="E20" s="671"/>
      <c r="F20" s="671"/>
      <c r="G20" s="671"/>
      <c r="H20" s="671"/>
      <c r="I20" s="671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12" sqref="A12:E26"/>
    </sheetView>
  </sheetViews>
  <sheetFormatPr defaultColWidth="9.140625" defaultRowHeight="15" x14ac:dyDescent="0.25"/>
  <cols>
    <col min="1" max="1" width="9.140625" style="80"/>
    <col min="2" max="2" width="10" style="80" customWidth="1"/>
    <col min="3" max="3" width="12.42578125" style="80" customWidth="1"/>
    <col min="4" max="4" width="15.28515625" style="80" customWidth="1"/>
    <col min="5" max="5" width="17.28515625" style="80" customWidth="1"/>
    <col min="6" max="16384" width="9.140625" style="80"/>
  </cols>
  <sheetData>
    <row r="1" spans="1:5" x14ac:dyDescent="0.25">
      <c r="A1" s="73" t="s">
        <v>550</v>
      </c>
      <c r="B1" s="79"/>
      <c r="C1" s="79"/>
      <c r="D1" s="79"/>
      <c r="E1" s="79"/>
    </row>
    <row r="2" spans="1:5" x14ac:dyDescent="0.25">
      <c r="A2" s="78" t="s">
        <v>566</v>
      </c>
      <c r="B2" s="79"/>
      <c r="C2" s="79"/>
      <c r="D2" s="79"/>
      <c r="E2" s="79"/>
    </row>
    <row r="3" spans="1:5" ht="25.5" x14ac:dyDescent="0.25">
      <c r="A3" s="929"/>
      <c r="B3" s="930" t="s">
        <v>813</v>
      </c>
      <c r="C3" s="930"/>
      <c r="D3" s="426" t="s">
        <v>306</v>
      </c>
      <c r="E3" s="427" t="s">
        <v>307</v>
      </c>
    </row>
    <row r="4" spans="1:5" ht="28.5" customHeight="1" x14ac:dyDescent="0.25">
      <c r="A4" s="929"/>
      <c r="B4" s="273" t="s">
        <v>308</v>
      </c>
      <c r="C4" s="273" t="s">
        <v>309</v>
      </c>
      <c r="D4" s="274" t="s">
        <v>310</v>
      </c>
      <c r="E4" s="275" t="s">
        <v>311</v>
      </c>
    </row>
    <row r="5" spans="1:5" x14ac:dyDescent="0.25">
      <c r="A5" s="81">
        <v>2013</v>
      </c>
      <c r="B5" s="85">
        <v>2604090</v>
      </c>
      <c r="C5" s="85">
        <v>4557635</v>
      </c>
      <c r="D5" s="85">
        <v>-1953545</v>
      </c>
      <c r="E5" s="85" t="s">
        <v>556</v>
      </c>
    </row>
    <row r="6" spans="1:5" x14ac:dyDescent="0.25">
      <c r="A6" s="81">
        <v>2014</v>
      </c>
      <c r="B6" s="85">
        <v>2692013</v>
      </c>
      <c r="C6" s="424">
        <v>4946061</v>
      </c>
      <c r="D6" s="52">
        <v>-2254048</v>
      </c>
      <c r="E6" s="137" t="s">
        <v>611</v>
      </c>
    </row>
    <row r="7" spans="1:5" x14ac:dyDescent="0.25">
      <c r="A7" s="81">
        <v>2015</v>
      </c>
      <c r="B7" s="101">
        <v>2613924</v>
      </c>
      <c r="C7" s="127">
        <v>4369179</v>
      </c>
      <c r="D7" s="224">
        <v>-1755255</v>
      </c>
      <c r="E7" s="137">
        <v>59.8</v>
      </c>
    </row>
    <row r="8" spans="1:5" x14ac:dyDescent="0.25">
      <c r="A8" s="81">
        <v>2016</v>
      </c>
      <c r="B8" s="101">
        <v>2869101</v>
      </c>
      <c r="C8" s="127">
        <v>4426945</v>
      </c>
      <c r="D8" s="224">
        <v>-1557844</v>
      </c>
      <c r="E8" s="137" t="s">
        <v>621</v>
      </c>
    </row>
    <row r="9" spans="1:5" x14ac:dyDescent="0.25">
      <c r="A9" s="81">
        <v>2017</v>
      </c>
      <c r="B9" s="101">
        <v>3476093</v>
      </c>
      <c r="C9" s="101">
        <v>4899081</v>
      </c>
      <c r="D9" s="101">
        <v>-1422988</v>
      </c>
      <c r="E9" s="137" t="s">
        <v>340</v>
      </c>
    </row>
    <row r="10" spans="1:5" x14ac:dyDescent="0.25">
      <c r="A10" s="241"/>
      <c r="B10" s="225"/>
      <c r="C10" s="225"/>
      <c r="D10" s="225"/>
      <c r="E10" s="119"/>
    </row>
    <row r="11" spans="1:5" x14ac:dyDescent="0.25">
      <c r="A11" s="81">
        <v>2017</v>
      </c>
      <c r="B11" s="225"/>
      <c r="C11" s="225"/>
      <c r="D11" s="225"/>
      <c r="E11" s="119"/>
    </row>
    <row r="12" spans="1:5" x14ac:dyDescent="0.25">
      <c r="A12" s="633" t="s">
        <v>386</v>
      </c>
      <c r="B12" s="225">
        <v>331734</v>
      </c>
      <c r="C12" s="225">
        <v>481408</v>
      </c>
      <c r="D12" s="225">
        <v>-149675</v>
      </c>
      <c r="E12" s="119" t="s">
        <v>1026</v>
      </c>
    </row>
    <row r="13" spans="1:5" x14ac:dyDescent="0.25">
      <c r="A13" s="485" t="s">
        <v>387</v>
      </c>
      <c r="B13" s="225">
        <v>291356</v>
      </c>
      <c r="C13" s="225">
        <v>376291</v>
      </c>
      <c r="D13" s="225">
        <v>-84935</v>
      </c>
      <c r="E13" s="119" t="s">
        <v>982</v>
      </c>
    </row>
    <row r="14" spans="1:5" s="82" customFormat="1" x14ac:dyDescent="0.25">
      <c r="A14" s="241"/>
      <c r="B14" s="486"/>
      <c r="C14" s="486"/>
      <c r="D14" s="486"/>
      <c r="E14" s="487"/>
    </row>
    <row r="15" spans="1:5" x14ac:dyDescent="0.25">
      <c r="A15" s="698">
        <v>2018</v>
      </c>
      <c r="B15" s="225"/>
      <c r="C15" s="225"/>
      <c r="D15" s="225"/>
      <c r="E15" s="119"/>
    </row>
    <row r="16" spans="1:5" x14ac:dyDescent="0.25">
      <c r="A16" s="633" t="s">
        <v>372</v>
      </c>
      <c r="B16" s="225">
        <v>291619</v>
      </c>
      <c r="C16" s="225">
        <v>288860</v>
      </c>
      <c r="D16" s="225">
        <v>2758</v>
      </c>
      <c r="E16" s="119" t="s">
        <v>1058</v>
      </c>
    </row>
    <row r="17" spans="1:5" x14ac:dyDescent="0.25">
      <c r="A17" s="633" t="s">
        <v>388</v>
      </c>
      <c r="B17" s="225">
        <v>292922</v>
      </c>
      <c r="C17" s="225">
        <v>400944</v>
      </c>
      <c r="D17" s="225">
        <v>-108021</v>
      </c>
      <c r="E17" s="119" t="s">
        <v>1059</v>
      </c>
    </row>
    <row r="18" spans="1:5" x14ac:dyDescent="0.25">
      <c r="A18" s="633" t="s">
        <v>378</v>
      </c>
      <c r="B18" s="225">
        <v>298240</v>
      </c>
      <c r="C18" s="225">
        <v>507890</v>
      </c>
      <c r="D18" s="225">
        <v>-209649</v>
      </c>
      <c r="E18" s="119" t="s">
        <v>1223</v>
      </c>
    </row>
    <row r="19" spans="1:5" x14ac:dyDescent="0.25">
      <c r="A19" s="633" t="s">
        <v>597</v>
      </c>
      <c r="B19" s="225">
        <v>295267</v>
      </c>
      <c r="C19" s="225">
        <v>394960</v>
      </c>
      <c r="D19" s="225">
        <v>-99693</v>
      </c>
      <c r="E19" s="119" t="s">
        <v>981</v>
      </c>
    </row>
    <row r="20" spans="1:5" s="82" customFormat="1" x14ac:dyDescent="0.25">
      <c r="A20" s="633" t="s">
        <v>380</v>
      </c>
      <c r="B20" s="225">
        <v>311123</v>
      </c>
      <c r="C20" s="225">
        <v>479493</v>
      </c>
      <c r="D20" s="225">
        <v>-168370</v>
      </c>
      <c r="E20" s="119" t="s">
        <v>1105</v>
      </c>
    </row>
    <row r="21" spans="1:5" x14ac:dyDescent="0.25">
      <c r="A21" s="633" t="s">
        <v>381</v>
      </c>
      <c r="B21" s="225">
        <v>335550</v>
      </c>
      <c r="C21" s="225">
        <v>453166</v>
      </c>
      <c r="D21" s="225">
        <v>-117616</v>
      </c>
      <c r="E21" s="119" t="s">
        <v>1224</v>
      </c>
    </row>
    <row r="22" spans="1:5" s="82" customFormat="1" x14ac:dyDescent="0.25">
      <c r="A22" s="633" t="s">
        <v>649</v>
      </c>
      <c r="B22" s="225">
        <v>345725</v>
      </c>
      <c r="C22" s="225">
        <v>544026</v>
      </c>
      <c r="D22" s="225">
        <v>-198301</v>
      </c>
      <c r="E22" s="119" t="s">
        <v>1225</v>
      </c>
    </row>
    <row r="23" spans="1:5" x14ac:dyDescent="0.25">
      <c r="A23" s="633" t="s">
        <v>383</v>
      </c>
      <c r="B23" s="225">
        <v>278026</v>
      </c>
      <c r="C23" s="225">
        <v>392881</v>
      </c>
      <c r="D23" s="225">
        <v>-114856</v>
      </c>
      <c r="E23" s="119" t="s">
        <v>1106</v>
      </c>
    </row>
    <row r="24" spans="1:5" s="82" customFormat="1" x14ac:dyDescent="0.25">
      <c r="A24" s="633" t="s">
        <v>384</v>
      </c>
      <c r="B24" s="225">
        <v>324393</v>
      </c>
      <c r="C24" s="225">
        <v>469147</v>
      </c>
      <c r="D24" s="225">
        <v>-144754</v>
      </c>
      <c r="E24" s="119" t="s">
        <v>868</v>
      </c>
    </row>
    <row r="25" spans="1:5" s="82" customFormat="1" x14ac:dyDescent="0.25">
      <c r="A25" s="633" t="s">
        <v>385</v>
      </c>
      <c r="B25" s="225">
        <v>353474</v>
      </c>
      <c r="C25" s="225">
        <v>506678</v>
      </c>
      <c r="D25" s="225">
        <v>-153203</v>
      </c>
      <c r="E25" s="119" t="s">
        <v>1107</v>
      </c>
    </row>
    <row r="26" spans="1:5" x14ac:dyDescent="0.25">
      <c r="A26" s="588" t="s">
        <v>386</v>
      </c>
      <c r="B26" s="672">
        <v>329572</v>
      </c>
      <c r="C26" s="672">
        <v>390579</v>
      </c>
      <c r="D26" s="672">
        <v>-61008</v>
      </c>
      <c r="E26" s="673" t="s">
        <v>1226</v>
      </c>
    </row>
    <row r="27" spans="1:5" x14ac:dyDescent="0.25">
      <c r="B27" s="192"/>
      <c r="C27" s="192"/>
      <c r="D27" s="192"/>
      <c r="E27" s="193"/>
    </row>
    <row r="28" spans="1:5" x14ac:dyDescent="0.25">
      <c r="A28" s="142"/>
      <c r="B28" s="192"/>
      <c r="C28" s="192"/>
      <c r="D28" s="192"/>
      <c r="E28" s="193"/>
    </row>
    <row r="29" spans="1:5" x14ac:dyDescent="0.25">
      <c r="A29" s="142"/>
      <c r="B29" s="192"/>
      <c r="C29" s="192"/>
      <c r="D29" s="192"/>
      <c r="E29" s="193"/>
    </row>
    <row r="30" spans="1:5" x14ac:dyDescent="0.25">
      <c r="B30" s="192"/>
      <c r="C30" s="192"/>
      <c r="D30" s="192"/>
      <c r="E30" s="193"/>
    </row>
    <row r="31" spans="1:5" x14ac:dyDescent="0.25">
      <c r="B31" s="192"/>
      <c r="C31" s="192"/>
      <c r="D31" s="192"/>
      <c r="E31" s="19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7"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80"/>
    <col min="3" max="3" width="14.85546875" style="80" customWidth="1"/>
    <col min="4" max="4" width="9.140625" style="80"/>
    <col min="5" max="5" width="12.85546875" style="80" customWidth="1"/>
    <col min="6" max="6" width="17.85546875" style="80" customWidth="1"/>
    <col min="7" max="7" width="19.7109375" style="80" customWidth="1"/>
    <col min="8" max="8" width="14.42578125" style="80" customWidth="1"/>
    <col min="9" max="9" width="17.42578125" style="80" customWidth="1"/>
    <col min="10" max="10" width="13.7109375" style="80" customWidth="1"/>
    <col min="11" max="16384" width="9.140625" style="80"/>
  </cols>
  <sheetData>
    <row r="1" spans="1:10" x14ac:dyDescent="0.25">
      <c r="A1" s="73" t="s">
        <v>549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8" t="s">
        <v>312</v>
      </c>
      <c r="B2" s="79"/>
      <c r="C2" s="79"/>
      <c r="D2" s="79"/>
      <c r="E2" s="79"/>
      <c r="F2" s="79"/>
      <c r="G2" s="79"/>
      <c r="H2" s="79"/>
      <c r="I2" s="79"/>
    </row>
    <row r="3" spans="1:10" ht="15" customHeight="1" x14ac:dyDescent="0.25">
      <c r="A3" s="78"/>
      <c r="B3" s="79"/>
      <c r="C3" s="79"/>
      <c r="D3" s="79"/>
      <c r="E3" s="79"/>
      <c r="F3" s="79"/>
      <c r="G3" s="79"/>
      <c r="H3" s="79"/>
      <c r="I3" s="931" t="s">
        <v>789</v>
      </c>
      <c r="J3" s="931"/>
    </row>
    <row r="4" spans="1:10" ht="84.75" customHeight="1" x14ac:dyDescent="0.25">
      <c r="A4" s="434"/>
      <c r="B4" s="435" t="s">
        <v>314</v>
      </c>
      <c r="C4" s="435" t="s">
        <v>315</v>
      </c>
      <c r="D4" s="435" t="s">
        <v>316</v>
      </c>
      <c r="E4" s="435" t="s">
        <v>317</v>
      </c>
      <c r="F4" s="435" t="s">
        <v>318</v>
      </c>
      <c r="G4" s="435" t="s">
        <v>319</v>
      </c>
      <c r="H4" s="435" t="s">
        <v>320</v>
      </c>
      <c r="I4" s="435" t="s">
        <v>321</v>
      </c>
      <c r="J4" s="436" t="s">
        <v>322</v>
      </c>
    </row>
    <row r="5" spans="1:10" x14ac:dyDescent="0.25">
      <c r="A5" s="81">
        <v>2013</v>
      </c>
      <c r="B5" s="101">
        <v>2604090</v>
      </c>
      <c r="C5" s="101">
        <v>100345</v>
      </c>
      <c r="D5" s="101">
        <v>71008</v>
      </c>
      <c r="E5" s="101">
        <v>2130882</v>
      </c>
      <c r="F5" s="101">
        <v>171925</v>
      </c>
      <c r="G5" s="101">
        <v>128248</v>
      </c>
      <c r="H5" s="101">
        <v>1673</v>
      </c>
      <c r="I5" s="101">
        <v>8</v>
      </c>
      <c r="J5" s="101">
        <v>2</v>
      </c>
    </row>
    <row r="6" spans="1:10" x14ac:dyDescent="0.25">
      <c r="A6" s="81">
        <v>2014</v>
      </c>
      <c r="B6" s="85">
        <v>2692013</v>
      </c>
      <c r="C6" s="101">
        <v>105316</v>
      </c>
      <c r="D6" s="101">
        <v>71240</v>
      </c>
      <c r="E6" s="101">
        <v>2303461</v>
      </c>
      <c r="F6" s="101">
        <v>114094</v>
      </c>
      <c r="G6" s="101">
        <v>95356</v>
      </c>
      <c r="H6" s="101">
        <v>2395</v>
      </c>
      <c r="I6" s="101">
        <v>151</v>
      </c>
      <c r="J6" s="101" t="s">
        <v>124</v>
      </c>
    </row>
    <row r="7" spans="1:10" x14ac:dyDescent="0.25">
      <c r="A7" s="81">
        <v>2015</v>
      </c>
      <c r="B7" s="101">
        <v>2613924</v>
      </c>
      <c r="C7" s="101">
        <v>122036</v>
      </c>
      <c r="D7" s="101">
        <v>55278</v>
      </c>
      <c r="E7" s="101">
        <v>2304518</v>
      </c>
      <c r="F7" s="101">
        <v>60763</v>
      </c>
      <c r="G7" s="101">
        <v>69526</v>
      </c>
      <c r="H7" s="101">
        <v>1803</v>
      </c>
      <c r="I7" s="101">
        <v>0</v>
      </c>
      <c r="J7" s="101">
        <v>1</v>
      </c>
    </row>
    <row r="8" spans="1:10" x14ac:dyDescent="0.25">
      <c r="A8" s="81">
        <v>2016</v>
      </c>
      <c r="B8" s="101">
        <v>2869101</v>
      </c>
      <c r="C8" s="101">
        <v>157770</v>
      </c>
      <c r="D8" s="101">
        <v>57533</v>
      </c>
      <c r="E8" s="101">
        <v>2508904</v>
      </c>
      <c r="F8" s="101">
        <v>75476</v>
      </c>
      <c r="G8" s="101">
        <v>67558</v>
      </c>
      <c r="H8" s="101">
        <v>1860</v>
      </c>
      <c r="I8" s="101" t="s">
        <v>124</v>
      </c>
      <c r="J8" s="101" t="s">
        <v>124</v>
      </c>
    </row>
    <row r="9" spans="1:10" x14ac:dyDescent="0.25">
      <c r="A9" s="81">
        <v>2017</v>
      </c>
      <c r="B9" s="101">
        <v>3476093</v>
      </c>
      <c r="C9" s="101">
        <v>159099</v>
      </c>
      <c r="D9" s="101">
        <v>77872</v>
      </c>
      <c r="E9" s="101">
        <v>2926103</v>
      </c>
      <c r="F9" s="101">
        <v>246975</v>
      </c>
      <c r="G9" s="101">
        <v>63501</v>
      </c>
      <c r="H9" s="101">
        <v>2540</v>
      </c>
      <c r="I9" s="101">
        <v>4</v>
      </c>
      <c r="J9" s="101" t="s">
        <v>124</v>
      </c>
    </row>
    <row r="10" spans="1:10" x14ac:dyDescent="0.25">
      <c r="A10" s="633"/>
      <c r="B10" s="488"/>
      <c r="C10" s="489"/>
      <c r="D10" s="489"/>
      <c r="E10" s="489"/>
      <c r="F10" s="489"/>
      <c r="G10" s="489"/>
      <c r="H10" s="489"/>
      <c r="I10" s="488"/>
      <c r="J10" s="488"/>
    </row>
    <row r="11" spans="1:10" x14ac:dyDescent="0.25">
      <c r="A11" s="81">
        <v>2017</v>
      </c>
      <c r="B11" s="488"/>
      <c r="C11" s="489"/>
      <c r="D11" s="489"/>
      <c r="E11" s="489"/>
      <c r="F11" s="489"/>
      <c r="G11" s="489"/>
      <c r="H11" s="489"/>
      <c r="I11" s="488"/>
      <c r="J11" s="488"/>
    </row>
    <row r="12" spans="1:10" x14ac:dyDescent="0.25">
      <c r="A12" s="633" t="s">
        <v>386</v>
      </c>
      <c r="B12" s="488">
        <v>331734</v>
      </c>
      <c r="C12" s="489">
        <v>13805</v>
      </c>
      <c r="D12" s="489">
        <v>7404</v>
      </c>
      <c r="E12" s="489">
        <v>283653</v>
      </c>
      <c r="F12" s="489">
        <v>20290</v>
      </c>
      <c r="G12" s="489">
        <v>6457</v>
      </c>
      <c r="H12" s="489">
        <v>125</v>
      </c>
      <c r="I12" s="488" t="s">
        <v>124</v>
      </c>
      <c r="J12" s="488" t="s">
        <v>124</v>
      </c>
    </row>
    <row r="13" spans="1:10" x14ac:dyDescent="0.25">
      <c r="A13" s="485" t="s">
        <v>387</v>
      </c>
      <c r="B13" s="488">
        <v>291356</v>
      </c>
      <c r="C13" s="489">
        <v>11019</v>
      </c>
      <c r="D13" s="489">
        <v>6423</v>
      </c>
      <c r="E13" s="489">
        <v>245405</v>
      </c>
      <c r="F13" s="489">
        <v>23630</v>
      </c>
      <c r="G13" s="489">
        <v>4813</v>
      </c>
      <c r="H13" s="489">
        <v>67</v>
      </c>
      <c r="I13" s="488" t="s">
        <v>124</v>
      </c>
      <c r="J13" s="488" t="s">
        <v>124</v>
      </c>
    </row>
    <row r="14" spans="1:10" x14ac:dyDescent="0.25">
      <c r="A14" s="485"/>
      <c r="B14" s="488"/>
      <c r="C14" s="489"/>
      <c r="D14" s="489"/>
      <c r="E14" s="489"/>
      <c r="F14" s="489"/>
      <c r="G14" s="489"/>
      <c r="H14" s="489"/>
      <c r="I14" s="488"/>
      <c r="J14" s="488"/>
    </row>
    <row r="15" spans="1:10" x14ac:dyDescent="0.25">
      <c r="A15" s="698">
        <v>2018</v>
      </c>
      <c r="B15" s="488"/>
      <c r="C15" s="489"/>
      <c r="D15" s="489"/>
      <c r="E15" s="489"/>
      <c r="F15" s="489"/>
      <c r="G15" s="489"/>
      <c r="H15" s="489"/>
      <c r="I15" s="488"/>
      <c r="J15" s="488"/>
    </row>
    <row r="16" spans="1:10" x14ac:dyDescent="0.25">
      <c r="A16" s="226" t="s">
        <v>372</v>
      </c>
      <c r="B16" s="488">
        <v>291619</v>
      </c>
      <c r="C16" s="489">
        <v>10540</v>
      </c>
      <c r="D16" s="489">
        <v>6051</v>
      </c>
      <c r="E16" s="489">
        <v>235674</v>
      </c>
      <c r="F16" s="489">
        <v>33934</v>
      </c>
      <c r="G16" s="489">
        <v>5266</v>
      </c>
      <c r="H16" s="489">
        <v>154</v>
      </c>
      <c r="I16" s="488" t="s">
        <v>124</v>
      </c>
      <c r="J16" s="488" t="s">
        <v>124</v>
      </c>
    </row>
    <row r="17" spans="1:10" x14ac:dyDescent="0.25">
      <c r="A17" s="226" t="s">
        <v>388</v>
      </c>
      <c r="B17" s="488">
        <v>292922</v>
      </c>
      <c r="C17" s="489">
        <v>7130</v>
      </c>
      <c r="D17" s="489">
        <v>5442</v>
      </c>
      <c r="E17" s="489">
        <v>253882</v>
      </c>
      <c r="F17" s="489">
        <v>21907</v>
      </c>
      <c r="G17" s="489">
        <v>4429</v>
      </c>
      <c r="H17" s="489">
        <v>132</v>
      </c>
      <c r="I17" s="488" t="s">
        <v>124</v>
      </c>
      <c r="J17" s="488" t="s">
        <v>124</v>
      </c>
    </row>
    <row r="18" spans="1:10" x14ac:dyDescent="0.25">
      <c r="A18" s="633" t="s">
        <v>378</v>
      </c>
      <c r="B18" s="488">
        <v>298240</v>
      </c>
      <c r="C18" s="489">
        <v>6356</v>
      </c>
      <c r="D18" s="489">
        <v>5503</v>
      </c>
      <c r="E18" s="489">
        <v>260724</v>
      </c>
      <c r="F18" s="489">
        <v>20633</v>
      </c>
      <c r="G18" s="489">
        <v>4811</v>
      </c>
      <c r="H18" s="489">
        <v>214</v>
      </c>
      <c r="I18" s="488" t="s">
        <v>124</v>
      </c>
      <c r="J18" s="488" t="s">
        <v>124</v>
      </c>
    </row>
    <row r="19" spans="1:10" x14ac:dyDescent="0.25">
      <c r="A19" s="226" t="s">
        <v>597</v>
      </c>
      <c r="B19" s="488">
        <v>295267</v>
      </c>
      <c r="C19" s="489">
        <v>7033</v>
      </c>
      <c r="D19" s="489">
        <v>5708</v>
      </c>
      <c r="E19" s="489">
        <v>250874</v>
      </c>
      <c r="F19" s="489">
        <v>27816</v>
      </c>
      <c r="G19" s="489">
        <v>3649</v>
      </c>
      <c r="H19" s="489">
        <v>188</v>
      </c>
      <c r="I19" s="488" t="s">
        <v>124</v>
      </c>
      <c r="J19" s="488" t="s">
        <v>124</v>
      </c>
    </row>
    <row r="20" spans="1:10" x14ac:dyDescent="0.25">
      <c r="A20" s="633" t="s">
        <v>380</v>
      </c>
      <c r="B20" s="488">
        <v>311123</v>
      </c>
      <c r="C20" s="489">
        <v>9852</v>
      </c>
      <c r="D20" s="489">
        <v>6360</v>
      </c>
      <c r="E20" s="489">
        <v>273199</v>
      </c>
      <c r="F20" s="489">
        <v>15047</v>
      </c>
      <c r="G20" s="489">
        <v>6541</v>
      </c>
      <c r="H20" s="489">
        <v>125</v>
      </c>
      <c r="I20" s="488" t="s">
        <v>124</v>
      </c>
      <c r="J20" s="488" t="s">
        <v>124</v>
      </c>
    </row>
    <row r="21" spans="1:10" s="82" customFormat="1" x14ac:dyDescent="0.25">
      <c r="A21" s="226" t="s">
        <v>381</v>
      </c>
      <c r="B21" s="488">
        <v>335550</v>
      </c>
      <c r="C21" s="489">
        <v>12577</v>
      </c>
      <c r="D21" s="489">
        <v>5794</v>
      </c>
      <c r="E21" s="489">
        <v>289305</v>
      </c>
      <c r="F21" s="489">
        <v>22598</v>
      </c>
      <c r="G21" s="489">
        <v>5143</v>
      </c>
      <c r="H21" s="489">
        <v>133</v>
      </c>
      <c r="I21" s="488" t="s">
        <v>124</v>
      </c>
      <c r="J21" s="488" t="s">
        <v>124</v>
      </c>
    </row>
    <row r="22" spans="1:10" s="82" customFormat="1" x14ac:dyDescent="0.25">
      <c r="A22" s="226" t="s">
        <v>649</v>
      </c>
      <c r="B22" s="488">
        <v>345725</v>
      </c>
      <c r="C22" s="489">
        <v>12200</v>
      </c>
      <c r="D22" s="489">
        <v>5516.9043399999991</v>
      </c>
      <c r="E22" s="489">
        <v>289843</v>
      </c>
      <c r="F22" s="489">
        <v>33263</v>
      </c>
      <c r="G22" s="489">
        <v>4692</v>
      </c>
      <c r="H22" s="489">
        <v>210</v>
      </c>
      <c r="I22" s="488" t="s">
        <v>124</v>
      </c>
      <c r="J22" s="488" t="s">
        <v>124</v>
      </c>
    </row>
    <row r="23" spans="1:10" s="82" customFormat="1" x14ac:dyDescent="0.25">
      <c r="A23" s="226" t="s">
        <v>656</v>
      </c>
      <c r="B23" s="488">
        <v>278026</v>
      </c>
      <c r="C23" s="489">
        <v>14936</v>
      </c>
      <c r="D23" s="489">
        <v>3513</v>
      </c>
      <c r="E23" s="489">
        <v>224974</v>
      </c>
      <c r="F23" s="489">
        <v>31368</v>
      </c>
      <c r="G23" s="489">
        <v>2857</v>
      </c>
      <c r="H23" s="489">
        <v>377</v>
      </c>
      <c r="I23" s="488" t="s">
        <v>124</v>
      </c>
      <c r="J23" s="488" t="s">
        <v>124</v>
      </c>
    </row>
    <row r="24" spans="1:10" s="82" customFormat="1" x14ac:dyDescent="0.25">
      <c r="A24" s="633" t="s">
        <v>384</v>
      </c>
      <c r="B24" s="488">
        <v>324393</v>
      </c>
      <c r="C24" s="489">
        <v>14946</v>
      </c>
      <c r="D24" s="489">
        <v>3466</v>
      </c>
      <c r="E24" s="489">
        <v>274757</v>
      </c>
      <c r="F24" s="489">
        <v>25912.056760000003</v>
      </c>
      <c r="G24" s="489">
        <v>5209</v>
      </c>
      <c r="H24" s="489">
        <v>103</v>
      </c>
      <c r="I24" s="488" t="s">
        <v>124</v>
      </c>
      <c r="J24" s="488" t="s">
        <v>124</v>
      </c>
    </row>
    <row r="25" spans="1:10" x14ac:dyDescent="0.25">
      <c r="A25" s="633" t="s">
        <v>385</v>
      </c>
      <c r="B25" s="488">
        <v>353474</v>
      </c>
      <c r="C25" s="489">
        <v>19279</v>
      </c>
      <c r="D25" s="489">
        <v>10125</v>
      </c>
      <c r="E25" s="489">
        <v>297665</v>
      </c>
      <c r="F25" s="489">
        <v>20956</v>
      </c>
      <c r="G25" s="489">
        <v>4808</v>
      </c>
      <c r="H25" s="489">
        <v>642</v>
      </c>
      <c r="I25" s="488" t="s">
        <v>124</v>
      </c>
      <c r="J25" s="488" t="s">
        <v>124</v>
      </c>
    </row>
    <row r="26" spans="1:10" x14ac:dyDescent="0.25">
      <c r="A26" s="226" t="s">
        <v>386</v>
      </c>
      <c r="B26" s="488">
        <v>329572</v>
      </c>
      <c r="C26" s="489">
        <v>17575</v>
      </c>
      <c r="D26" s="489">
        <v>6883</v>
      </c>
      <c r="E26" s="489">
        <v>288315</v>
      </c>
      <c r="F26" s="489">
        <v>11969</v>
      </c>
      <c r="G26" s="489">
        <v>4353</v>
      </c>
      <c r="H26" s="489">
        <v>476</v>
      </c>
      <c r="I26" s="488" t="s">
        <v>124</v>
      </c>
      <c r="J26" s="488" t="s">
        <v>124</v>
      </c>
    </row>
    <row r="27" spans="1:10" x14ac:dyDescent="0.25">
      <c r="A27" s="237" t="s">
        <v>182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x14ac:dyDescent="0.25">
      <c r="A28" s="238" t="s">
        <v>183</v>
      </c>
      <c r="B28" s="239"/>
      <c r="C28" s="239"/>
      <c r="D28" s="239"/>
      <c r="E28" s="239"/>
      <c r="F28" s="239"/>
      <c r="G28" s="239"/>
      <c r="H28" s="239"/>
      <c r="I28" s="239"/>
      <c r="J28" s="239"/>
    </row>
    <row r="29" spans="1:10" x14ac:dyDescent="0.25">
      <c r="A29" s="491">
        <v>2013</v>
      </c>
      <c r="B29" s="240" t="s">
        <v>343</v>
      </c>
      <c r="C29" s="240" t="s">
        <v>587</v>
      </c>
      <c r="D29" s="240" t="s">
        <v>588</v>
      </c>
      <c r="E29" s="240" t="s">
        <v>272</v>
      </c>
      <c r="F29" s="240" t="s">
        <v>589</v>
      </c>
      <c r="G29" s="240" t="s">
        <v>557</v>
      </c>
      <c r="H29" s="240" t="s">
        <v>590</v>
      </c>
      <c r="I29" s="240" t="s">
        <v>591</v>
      </c>
      <c r="J29" s="240" t="s">
        <v>124</v>
      </c>
    </row>
    <row r="30" spans="1:10" x14ac:dyDescent="0.25">
      <c r="A30" s="491">
        <v>2014</v>
      </c>
      <c r="B30" s="132" t="s">
        <v>573</v>
      </c>
      <c r="C30" s="132" t="s">
        <v>577</v>
      </c>
      <c r="D30" s="132" t="s">
        <v>87</v>
      </c>
      <c r="E30" s="132" t="s">
        <v>275</v>
      </c>
      <c r="F30" s="132" t="s">
        <v>612</v>
      </c>
      <c r="G30" s="132" t="s">
        <v>613</v>
      </c>
      <c r="H30" s="132" t="s">
        <v>614</v>
      </c>
      <c r="I30" s="292" t="s">
        <v>283</v>
      </c>
      <c r="J30" s="240" t="s">
        <v>124</v>
      </c>
    </row>
    <row r="31" spans="1:10" x14ac:dyDescent="0.25">
      <c r="A31" s="81">
        <v>2015</v>
      </c>
      <c r="B31" s="132" t="s">
        <v>718</v>
      </c>
      <c r="C31" s="132" t="s">
        <v>713</v>
      </c>
      <c r="D31" s="132" t="s">
        <v>657</v>
      </c>
      <c r="E31" s="132" t="s">
        <v>76</v>
      </c>
      <c r="F31" s="132" t="s">
        <v>684</v>
      </c>
      <c r="G31" s="132" t="s">
        <v>719</v>
      </c>
      <c r="H31" s="132" t="s">
        <v>720</v>
      </c>
      <c r="I31" s="132" t="s">
        <v>658</v>
      </c>
      <c r="J31" s="240" t="s">
        <v>124</v>
      </c>
    </row>
    <row r="32" spans="1:10" x14ac:dyDescent="0.25">
      <c r="A32" s="81">
        <v>2016</v>
      </c>
      <c r="B32" s="132" t="s">
        <v>800</v>
      </c>
      <c r="C32" s="132" t="s">
        <v>773</v>
      </c>
      <c r="D32" s="132" t="s">
        <v>323</v>
      </c>
      <c r="E32" s="132" t="s">
        <v>782</v>
      </c>
      <c r="F32" s="132" t="s">
        <v>584</v>
      </c>
      <c r="G32" s="132" t="s">
        <v>774</v>
      </c>
      <c r="H32" s="132" t="s">
        <v>690</v>
      </c>
      <c r="I32" s="132" t="s">
        <v>124</v>
      </c>
      <c r="J32" s="240" t="s">
        <v>124</v>
      </c>
    </row>
    <row r="33" spans="1:10" x14ac:dyDescent="0.25">
      <c r="A33" s="81">
        <v>2017</v>
      </c>
      <c r="B33" s="132" t="s">
        <v>864</v>
      </c>
      <c r="C33" s="132" t="s">
        <v>737</v>
      </c>
      <c r="D33" s="132" t="s">
        <v>1013</v>
      </c>
      <c r="E33" s="132" t="s">
        <v>1027</v>
      </c>
      <c r="F33" s="132" t="s">
        <v>882</v>
      </c>
      <c r="G33" s="132" t="s">
        <v>883</v>
      </c>
      <c r="H33" s="132" t="s">
        <v>884</v>
      </c>
      <c r="I33" s="132" t="s">
        <v>124</v>
      </c>
      <c r="J33" s="240" t="s">
        <v>124</v>
      </c>
    </row>
    <row r="34" spans="1:10" x14ac:dyDescent="0.25">
      <c r="A34" s="633"/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x14ac:dyDescent="0.25">
      <c r="A35" s="81">
        <v>2017</v>
      </c>
      <c r="B35" s="492"/>
      <c r="C35" s="492"/>
      <c r="D35" s="492"/>
      <c r="E35" s="492"/>
      <c r="F35" s="492"/>
      <c r="G35" s="492"/>
      <c r="H35" s="492"/>
      <c r="I35" s="493"/>
      <c r="J35" s="493"/>
    </row>
    <row r="36" spans="1:10" x14ac:dyDescent="0.25">
      <c r="A36" s="226" t="s">
        <v>386</v>
      </c>
      <c r="B36" s="494" t="s">
        <v>811</v>
      </c>
      <c r="C36" s="494" t="s">
        <v>586</v>
      </c>
      <c r="D36" s="494" t="s">
        <v>792</v>
      </c>
      <c r="E36" s="494" t="s">
        <v>775</v>
      </c>
      <c r="F36" s="494" t="s">
        <v>845</v>
      </c>
      <c r="G36" s="494" t="s">
        <v>830</v>
      </c>
      <c r="H36" s="494" t="s">
        <v>846</v>
      </c>
      <c r="I36" s="493" t="s">
        <v>124</v>
      </c>
      <c r="J36" s="493" t="s">
        <v>124</v>
      </c>
    </row>
    <row r="37" spans="1:10" s="82" customFormat="1" x14ac:dyDescent="0.25">
      <c r="A37" s="485" t="s">
        <v>387</v>
      </c>
      <c r="B37" s="494" t="s">
        <v>856</v>
      </c>
      <c r="C37" s="494" t="s">
        <v>866</v>
      </c>
      <c r="D37" s="494" t="s">
        <v>847</v>
      </c>
      <c r="E37" s="494" t="s">
        <v>711</v>
      </c>
      <c r="F37" s="494" t="s">
        <v>867</v>
      </c>
      <c r="G37" s="494" t="s">
        <v>868</v>
      </c>
      <c r="H37" s="494" t="s">
        <v>869</v>
      </c>
      <c r="I37" s="493" t="s">
        <v>124</v>
      </c>
      <c r="J37" s="493" t="s">
        <v>124</v>
      </c>
    </row>
    <row r="38" spans="1:10" s="82" customFormat="1" x14ac:dyDescent="0.25">
      <c r="A38" s="485"/>
      <c r="B38" s="494"/>
      <c r="C38" s="494"/>
      <c r="D38" s="494"/>
      <c r="E38" s="494"/>
      <c r="F38" s="494"/>
      <c r="G38" s="494"/>
      <c r="H38" s="494"/>
      <c r="I38" s="493"/>
      <c r="J38" s="493"/>
    </row>
    <row r="39" spans="1:10" s="82" customFormat="1" x14ac:dyDescent="0.25">
      <c r="A39" s="698">
        <v>2018</v>
      </c>
      <c r="B39" s="492"/>
      <c r="C39" s="492"/>
      <c r="D39" s="492"/>
      <c r="E39" s="492"/>
      <c r="F39" s="492"/>
      <c r="G39" s="492"/>
      <c r="H39" s="492"/>
      <c r="I39" s="493"/>
      <c r="J39" s="493"/>
    </row>
    <row r="40" spans="1:10" s="82" customFormat="1" x14ac:dyDescent="0.25">
      <c r="A40" s="226" t="s">
        <v>372</v>
      </c>
      <c r="B40" s="494" t="s">
        <v>1108</v>
      </c>
      <c r="C40" s="494" t="s">
        <v>808</v>
      </c>
      <c r="D40" s="494" t="s">
        <v>660</v>
      </c>
      <c r="E40" s="494" t="s">
        <v>1109</v>
      </c>
      <c r="F40" s="494" t="s">
        <v>885</v>
      </c>
      <c r="G40" s="494" t="s">
        <v>886</v>
      </c>
      <c r="H40" s="494" t="s">
        <v>887</v>
      </c>
      <c r="I40" s="493" t="s">
        <v>124</v>
      </c>
      <c r="J40" s="493" t="s">
        <v>124</v>
      </c>
    </row>
    <row r="41" spans="1:10" s="82" customFormat="1" x14ac:dyDescent="0.25">
      <c r="A41" s="226" t="s">
        <v>388</v>
      </c>
      <c r="B41" s="494" t="s">
        <v>1110</v>
      </c>
      <c r="C41" s="494" t="s">
        <v>910</v>
      </c>
      <c r="D41" s="494" t="s">
        <v>875</v>
      </c>
      <c r="E41" s="494" t="s">
        <v>1111</v>
      </c>
      <c r="F41" s="494" t="s">
        <v>897</v>
      </c>
      <c r="G41" s="494" t="s">
        <v>911</v>
      </c>
      <c r="H41" s="494" t="s">
        <v>912</v>
      </c>
      <c r="I41" s="493" t="s">
        <v>124</v>
      </c>
      <c r="J41" s="493" t="s">
        <v>124</v>
      </c>
    </row>
    <row r="42" spans="1:10" x14ac:dyDescent="0.25">
      <c r="A42" s="226" t="s">
        <v>378</v>
      </c>
      <c r="B42" s="494" t="s">
        <v>598</v>
      </c>
      <c r="C42" s="494" t="s">
        <v>979</v>
      </c>
      <c r="D42" s="494" t="s">
        <v>1010</v>
      </c>
      <c r="E42" s="494" t="s">
        <v>1112</v>
      </c>
      <c r="F42" s="494" t="s">
        <v>980</v>
      </c>
      <c r="G42" s="494" t="s">
        <v>981</v>
      </c>
      <c r="H42" s="494" t="s">
        <v>558</v>
      </c>
      <c r="I42" s="493" t="s">
        <v>124</v>
      </c>
      <c r="J42" s="493" t="s">
        <v>124</v>
      </c>
    </row>
    <row r="43" spans="1:10" x14ac:dyDescent="0.25">
      <c r="A43" s="226" t="s">
        <v>597</v>
      </c>
      <c r="B43" s="494" t="s">
        <v>748</v>
      </c>
      <c r="C43" s="494" t="s">
        <v>998</v>
      </c>
      <c r="D43" s="494">
        <v>98</v>
      </c>
      <c r="E43" s="494" t="s">
        <v>729</v>
      </c>
      <c r="F43" s="494" t="s">
        <v>999</v>
      </c>
      <c r="G43" s="494" t="s">
        <v>814</v>
      </c>
      <c r="H43" s="494" t="s">
        <v>1011</v>
      </c>
      <c r="I43" s="493" t="s">
        <v>124</v>
      </c>
      <c r="J43" s="493" t="s">
        <v>124</v>
      </c>
    </row>
    <row r="44" spans="1:10" s="82" customFormat="1" x14ac:dyDescent="0.25">
      <c r="A44" s="226" t="s">
        <v>380</v>
      </c>
      <c r="B44" s="494" t="s">
        <v>1015</v>
      </c>
      <c r="C44" s="494" t="s">
        <v>1012</v>
      </c>
      <c r="D44" s="494" t="s">
        <v>1029</v>
      </c>
      <c r="E44" s="494" t="s">
        <v>782</v>
      </c>
      <c r="F44" s="494" t="s">
        <v>829</v>
      </c>
      <c r="G44" s="494" t="s">
        <v>1013</v>
      </c>
      <c r="H44" s="494" t="s">
        <v>1014</v>
      </c>
      <c r="I44" s="493" t="s">
        <v>124</v>
      </c>
      <c r="J44" s="493" t="s">
        <v>124</v>
      </c>
    </row>
    <row r="45" spans="1:10" s="82" customFormat="1" x14ac:dyDescent="0.25">
      <c r="A45" s="226" t="s">
        <v>381</v>
      </c>
      <c r="B45" s="494" t="s">
        <v>1113</v>
      </c>
      <c r="C45" s="494" t="s">
        <v>1028</v>
      </c>
      <c r="D45" s="494" t="s">
        <v>1070</v>
      </c>
      <c r="E45" s="494" t="s">
        <v>810</v>
      </c>
      <c r="F45" s="494" t="s">
        <v>1030</v>
      </c>
      <c r="G45" s="494" t="s">
        <v>718</v>
      </c>
      <c r="H45" s="494" t="s">
        <v>1031</v>
      </c>
      <c r="I45" s="493" t="s">
        <v>124</v>
      </c>
      <c r="J45" s="493" t="s">
        <v>124</v>
      </c>
    </row>
    <row r="46" spans="1:10" x14ac:dyDescent="0.25">
      <c r="A46" s="226" t="s">
        <v>649</v>
      </c>
      <c r="B46" s="494" t="s">
        <v>711</v>
      </c>
      <c r="C46" s="494" t="s">
        <v>859</v>
      </c>
      <c r="D46" s="494" t="s">
        <v>1062</v>
      </c>
      <c r="E46" s="494" t="s">
        <v>1083</v>
      </c>
      <c r="F46" s="494" t="s">
        <v>1060</v>
      </c>
      <c r="G46" s="494" t="s">
        <v>577</v>
      </c>
      <c r="H46" s="494" t="s">
        <v>1006</v>
      </c>
      <c r="I46" s="493" t="s">
        <v>124</v>
      </c>
      <c r="J46" s="493" t="s">
        <v>124</v>
      </c>
    </row>
    <row r="47" spans="1:10" x14ac:dyDescent="0.25">
      <c r="A47" s="226" t="s">
        <v>656</v>
      </c>
      <c r="B47" s="494" t="s">
        <v>1112</v>
      </c>
      <c r="C47" s="494" t="s">
        <v>1029</v>
      </c>
      <c r="D47" s="494" t="s">
        <v>985</v>
      </c>
      <c r="E47" s="494" t="s">
        <v>737</v>
      </c>
      <c r="F47" s="494" t="s">
        <v>1071</v>
      </c>
      <c r="G47" s="494" t="s">
        <v>1072</v>
      </c>
      <c r="H47" s="494" t="s">
        <v>1073</v>
      </c>
      <c r="I47" s="493" t="s">
        <v>124</v>
      </c>
      <c r="J47" s="493" t="s">
        <v>124</v>
      </c>
    </row>
    <row r="48" spans="1:10" s="82" customFormat="1" x14ac:dyDescent="0.25">
      <c r="A48" s="633" t="s">
        <v>384</v>
      </c>
      <c r="B48" s="494" t="s">
        <v>87</v>
      </c>
      <c r="C48" s="494" t="s">
        <v>671</v>
      </c>
      <c r="D48" s="494" t="s">
        <v>1227</v>
      </c>
      <c r="E48" s="494" t="s">
        <v>1114</v>
      </c>
      <c r="F48" s="494" t="s">
        <v>325</v>
      </c>
      <c r="G48" s="494" t="s">
        <v>1019</v>
      </c>
      <c r="H48" s="494" t="s">
        <v>1115</v>
      </c>
      <c r="I48" s="493" t="s">
        <v>124</v>
      </c>
      <c r="J48" s="493" t="s">
        <v>124</v>
      </c>
    </row>
    <row r="49" spans="1:10" x14ac:dyDescent="0.25">
      <c r="A49" s="633" t="s">
        <v>385</v>
      </c>
      <c r="B49" s="494" t="s">
        <v>560</v>
      </c>
      <c r="C49" s="494" t="s">
        <v>1116</v>
      </c>
      <c r="D49" s="494" t="s">
        <v>1117</v>
      </c>
      <c r="E49" s="494" t="s">
        <v>821</v>
      </c>
      <c r="F49" s="494" t="s">
        <v>1118</v>
      </c>
      <c r="G49" s="494" t="s">
        <v>1119</v>
      </c>
      <c r="H49" s="494" t="s">
        <v>1120</v>
      </c>
      <c r="I49" s="493" t="s">
        <v>124</v>
      </c>
      <c r="J49" s="493" t="s">
        <v>124</v>
      </c>
    </row>
    <row r="50" spans="1:10" x14ac:dyDescent="0.25">
      <c r="A50" s="588" t="s">
        <v>386</v>
      </c>
      <c r="B50" s="497" t="s">
        <v>84</v>
      </c>
      <c r="C50" s="497" t="s">
        <v>1228</v>
      </c>
      <c r="D50" s="497" t="s">
        <v>803</v>
      </c>
      <c r="E50" s="497" t="s">
        <v>121</v>
      </c>
      <c r="F50" s="497" t="s">
        <v>1229</v>
      </c>
      <c r="G50" s="497" t="s">
        <v>1230</v>
      </c>
      <c r="H50" s="497" t="s">
        <v>1231</v>
      </c>
      <c r="I50" s="674" t="s">
        <v>124</v>
      </c>
      <c r="J50" s="674" t="s">
        <v>124</v>
      </c>
    </row>
    <row r="51" spans="1:10" s="82" customFormat="1" x14ac:dyDescent="0.25">
      <c r="A51" s="226"/>
      <c r="B51" s="494"/>
      <c r="C51" s="494"/>
      <c r="D51" s="494"/>
      <c r="E51" s="494"/>
      <c r="F51" s="494"/>
      <c r="G51" s="494"/>
      <c r="H51" s="494"/>
      <c r="I51" s="493"/>
      <c r="J51" s="493"/>
    </row>
    <row r="52" spans="1:10" x14ac:dyDescent="0.25">
      <c r="A52" s="142" t="s">
        <v>1061</v>
      </c>
    </row>
    <row r="53" spans="1:10" x14ac:dyDescent="0.25">
      <c r="A53" s="88" t="s">
        <v>819</v>
      </c>
    </row>
    <row r="54" spans="1:10" x14ac:dyDescent="0.25">
      <c r="A54" s="142"/>
    </row>
    <row r="55" spans="1:10" x14ac:dyDescent="0.25">
      <c r="A55" s="88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0"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80"/>
    <col min="3" max="3" width="13.140625" style="80" customWidth="1"/>
    <col min="4" max="4" width="9.140625" style="80"/>
    <col min="5" max="5" width="11.7109375" style="80" customWidth="1"/>
    <col min="6" max="6" width="15.85546875" style="80" customWidth="1"/>
    <col min="7" max="7" width="19.5703125" style="80" customWidth="1"/>
    <col min="8" max="9" width="14.140625" style="80" customWidth="1"/>
    <col min="10" max="10" width="15" style="80" customWidth="1"/>
    <col min="11" max="16384" width="9.140625" style="80"/>
  </cols>
  <sheetData>
    <row r="1" spans="1:10" x14ac:dyDescent="0.25">
      <c r="A1" s="73" t="s">
        <v>548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8" t="s">
        <v>326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8"/>
      <c r="B3" s="79"/>
      <c r="C3" s="79"/>
      <c r="D3" s="79"/>
      <c r="E3" s="79"/>
      <c r="F3" s="79"/>
      <c r="G3" s="79"/>
      <c r="H3" s="79"/>
      <c r="I3" s="931" t="s">
        <v>789</v>
      </c>
      <c r="J3" s="931"/>
    </row>
    <row r="4" spans="1:10" ht="45.75" customHeight="1" x14ac:dyDescent="0.25">
      <c r="A4" s="834"/>
      <c r="B4" s="829" t="s">
        <v>314</v>
      </c>
      <c r="C4" s="829" t="s">
        <v>315</v>
      </c>
      <c r="D4" s="829" t="s">
        <v>316</v>
      </c>
      <c r="E4" s="829" t="s">
        <v>317</v>
      </c>
      <c r="F4" s="829" t="s">
        <v>318</v>
      </c>
      <c r="G4" s="829" t="s">
        <v>319</v>
      </c>
      <c r="H4" s="829" t="s">
        <v>320</v>
      </c>
      <c r="I4" s="829" t="s">
        <v>321</v>
      </c>
      <c r="J4" s="831" t="s">
        <v>322</v>
      </c>
    </row>
    <row r="5" spans="1:10" ht="45.75" customHeight="1" x14ac:dyDescent="0.25">
      <c r="A5" s="835"/>
      <c r="B5" s="830"/>
      <c r="C5" s="830"/>
      <c r="D5" s="830"/>
      <c r="E5" s="830"/>
      <c r="F5" s="830"/>
      <c r="G5" s="830"/>
      <c r="H5" s="830"/>
      <c r="I5" s="830"/>
      <c r="J5" s="832"/>
    </row>
    <row r="6" spans="1:10" x14ac:dyDescent="0.25">
      <c r="A6" s="498">
        <v>2013</v>
      </c>
      <c r="B6" s="154">
        <v>4557635</v>
      </c>
      <c r="C6" s="154">
        <v>207477.31314999997</v>
      </c>
      <c r="D6" s="154">
        <v>1225880.6148399999</v>
      </c>
      <c r="E6" s="154">
        <v>3074468.3754199981</v>
      </c>
      <c r="F6" s="154">
        <v>13497.138299999999</v>
      </c>
      <c r="G6" s="154">
        <v>18536.380519999995</v>
      </c>
      <c r="H6" s="154">
        <v>16262.185599999997</v>
      </c>
      <c r="I6" s="154">
        <v>1415</v>
      </c>
      <c r="J6" s="154">
        <v>98</v>
      </c>
    </row>
    <row r="7" spans="1:10" x14ac:dyDescent="0.25">
      <c r="A7" s="498">
        <v>2014</v>
      </c>
      <c r="B7" s="154">
        <v>4946061</v>
      </c>
      <c r="C7" s="154">
        <v>220662</v>
      </c>
      <c r="D7" s="154">
        <v>1066122</v>
      </c>
      <c r="E7" s="154">
        <v>3599918</v>
      </c>
      <c r="F7" s="154">
        <v>35558</v>
      </c>
      <c r="G7" s="154">
        <v>6385</v>
      </c>
      <c r="H7" s="154">
        <v>16541</v>
      </c>
      <c r="I7" s="154">
        <v>811</v>
      </c>
      <c r="J7" s="154">
        <v>64</v>
      </c>
    </row>
    <row r="8" spans="1:10" x14ac:dyDescent="0.25">
      <c r="A8" s="81">
        <v>2015</v>
      </c>
      <c r="B8" s="154">
        <v>4369179</v>
      </c>
      <c r="C8" s="154">
        <v>236729</v>
      </c>
      <c r="D8" s="154">
        <v>681188</v>
      </c>
      <c r="E8" s="154">
        <v>3408818</v>
      </c>
      <c r="F8" s="154">
        <v>20208</v>
      </c>
      <c r="G8" s="154">
        <v>3197</v>
      </c>
      <c r="H8" s="154">
        <v>18090</v>
      </c>
      <c r="I8" s="154">
        <v>902</v>
      </c>
      <c r="J8" s="154">
        <v>46</v>
      </c>
    </row>
    <row r="9" spans="1:10" x14ac:dyDescent="0.25">
      <c r="A9" s="81">
        <v>2016</v>
      </c>
      <c r="B9" s="154">
        <v>4426945</v>
      </c>
      <c r="C9" s="394">
        <v>249221</v>
      </c>
      <c r="D9" s="394">
        <v>575883</v>
      </c>
      <c r="E9" s="394">
        <v>3547887</v>
      </c>
      <c r="F9" s="394">
        <v>31126</v>
      </c>
      <c r="G9" s="394">
        <v>2118</v>
      </c>
      <c r="H9" s="394">
        <v>19054</v>
      </c>
      <c r="I9" s="394">
        <v>1630</v>
      </c>
      <c r="J9" s="394">
        <v>25</v>
      </c>
    </row>
    <row r="10" spans="1:10" x14ac:dyDescent="0.25">
      <c r="A10" s="81">
        <v>2017</v>
      </c>
      <c r="B10" s="154">
        <v>4899081</v>
      </c>
      <c r="C10" s="394">
        <v>244659</v>
      </c>
      <c r="D10" s="394">
        <v>680734</v>
      </c>
      <c r="E10" s="394">
        <v>3897030</v>
      </c>
      <c r="F10" s="394">
        <v>54298</v>
      </c>
      <c r="G10" s="394">
        <v>5042</v>
      </c>
      <c r="H10" s="394">
        <v>16869</v>
      </c>
      <c r="I10" s="394">
        <v>436</v>
      </c>
      <c r="J10" s="394">
        <v>13</v>
      </c>
    </row>
    <row r="11" spans="1:10" x14ac:dyDescent="0.25">
      <c r="A11" s="633"/>
      <c r="B11" s="489"/>
      <c r="C11" s="499"/>
      <c r="D11" s="499"/>
      <c r="E11" s="500"/>
      <c r="F11" s="500"/>
      <c r="G11" s="500"/>
      <c r="H11" s="500"/>
      <c r="I11" s="500"/>
      <c r="J11" s="501"/>
    </row>
    <row r="12" spans="1:10" x14ac:dyDescent="0.25">
      <c r="A12" s="81">
        <v>2017</v>
      </c>
      <c r="B12" s="489"/>
      <c r="C12" s="499"/>
      <c r="D12" s="499"/>
      <c r="E12" s="500"/>
      <c r="F12" s="500"/>
      <c r="G12" s="500"/>
      <c r="H12" s="500"/>
      <c r="I12" s="500"/>
      <c r="J12" s="501"/>
    </row>
    <row r="13" spans="1:10" x14ac:dyDescent="0.25">
      <c r="A13" s="633" t="s">
        <v>386</v>
      </c>
      <c r="B13" s="489">
        <v>481408</v>
      </c>
      <c r="C13" s="499">
        <v>20042</v>
      </c>
      <c r="D13" s="499">
        <v>104089</v>
      </c>
      <c r="E13" s="500">
        <v>346725</v>
      </c>
      <c r="F13" s="500">
        <v>8126</v>
      </c>
      <c r="G13" s="500">
        <v>585</v>
      </c>
      <c r="H13" s="500">
        <v>1794</v>
      </c>
      <c r="I13" s="500">
        <v>42</v>
      </c>
      <c r="J13" s="501">
        <v>4</v>
      </c>
    </row>
    <row r="14" spans="1:10" x14ac:dyDescent="0.25">
      <c r="A14" s="485" t="s">
        <v>387</v>
      </c>
      <c r="B14" s="489">
        <v>376291</v>
      </c>
      <c r="C14" s="499">
        <v>18933</v>
      </c>
      <c r="D14" s="499">
        <v>11643</v>
      </c>
      <c r="E14" s="500">
        <v>340440</v>
      </c>
      <c r="F14" s="500">
        <v>3381</v>
      </c>
      <c r="G14" s="500">
        <v>282</v>
      </c>
      <c r="H14" s="500">
        <v>1611</v>
      </c>
      <c r="I14" s="500">
        <v>1</v>
      </c>
      <c r="J14" s="501" t="s">
        <v>124</v>
      </c>
    </row>
    <row r="15" spans="1:10" x14ac:dyDescent="0.25">
      <c r="A15" s="485"/>
      <c r="B15" s="489"/>
      <c r="C15" s="499"/>
      <c r="D15" s="499"/>
      <c r="E15" s="500"/>
      <c r="F15" s="500"/>
      <c r="G15" s="500"/>
      <c r="H15" s="500"/>
      <c r="I15" s="500"/>
      <c r="J15" s="501"/>
    </row>
    <row r="16" spans="1:10" x14ac:dyDescent="0.25">
      <c r="A16" s="698">
        <v>2018</v>
      </c>
      <c r="B16" s="489"/>
      <c r="C16" s="499"/>
      <c r="D16" s="499"/>
      <c r="E16" s="500"/>
      <c r="F16" s="500"/>
      <c r="G16" s="500"/>
      <c r="H16" s="500"/>
      <c r="I16" s="500"/>
      <c r="J16" s="501"/>
    </row>
    <row r="17" spans="1:10" x14ac:dyDescent="0.25">
      <c r="A17" s="226" t="s">
        <v>372</v>
      </c>
      <c r="B17" s="489">
        <v>288860</v>
      </c>
      <c r="C17" s="499">
        <v>19815</v>
      </c>
      <c r="D17" s="499">
        <v>5979</v>
      </c>
      <c r="E17" s="500">
        <v>259278</v>
      </c>
      <c r="F17" s="500">
        <v>2243</v>
      </c>
      <c r="G17" s="500">
        <v>205</v>
      </c>
      <c r="H17" s="500">
        <v>1317</v>
      </c>
      <c r="I17" s="500">
        <v>23</v>
      </c>
      <c r="J17" s="501" t="s">
        <v>124</v>
      </c>
    </row>
    <row r="18" spans="1:10" x14ac:dyDescent="0.25">
      <c r="A18" s="226" t="s">
        <v>388</v>
      </c>
      <c r="B18" s="489">
        <v>400944</v>
      </c>
      <c r="C18" s="499">
        <v>20623</v>
      </c>
      <c r="D18" s="499">
        <v>54323</v>
      </c>
      <c r="E18" s="500">
        <v>317910</v>
      </c>
      <c r="F18" s="500">
        <v>6362</v>
      </c>
      <c r="G18" s="500">
        <v>244</v>
      </c>
      <c r="H18" s="500">
        <v>1479</v>
      </c>
      <c r="I18" s="500">
        <v>1</v>
      </c>
      <c r="J18" s="501">
        <v>1</v>
      </c>
    </row>
    <row r="19" spans="1:10" x14ac:dyDescent="0.25">
      <c r="A19" s="633" t="s">
        <v>378</v>
      </c>
      <c r="B19" s="489">
        <v>507890</v>
      </c>
      <c r="C19" s="499">
        <v>20300</v>
      </c>
      <c r="D19" s="499">
        <v>116756</v>
      </c>
      <c r="E19" s="500">
        <v>367472</v>
      </c>
      <c r="F19" s="500">
        <v>1403</v>
      </c>
      <c r="G19" s="500">
        <v>537</v>
      </c>
      <c r="H19" s="500">
        <v>1387</v>
      </c>
      <c r="I19" s="500">
        <v>24</v>
      </c>
      <c r="J19" s="501">
        <v>11</v>
      </c>
    </row>
    <row r="20" spans="1:10" x14ac:dyDescent="0.25">
      <c r="A20" s="226" t="s">
        <v>597</v>
      </c>
      <c r="B20" s="489">
        <v>394960</v>
      </c>
      <c r="C20" s="499">
        <v>17750</v>
      </c>
      <c r="D20" s="499">
        <v>24905</v>
      </c>
      <c r="E20" s="500">
        <v>350186</v>
      </c>
      <c r="F20" s="500">
        <v>748</v>
      </c>
      <c r="G20" s="500">
        <v>199</v>
      </c>
      <c r="H20" s="500">
        <v>1171</v>
      </c>
      <c r="I20" s="500">
        <v>1</v>
      </c>
      <c r="J20" s="501" t="s">
        <v>124</v>
      </c>
    </row>
    <row r="21" spans="1:10" x14ac:dyDescent="0.25">
      <c r="A21" s="226" t="s">
        <v>380</v>
      </c>
      <c r="B21" s="489">
        <v>479493</v>
      </c>
      <c r="C21" s="499">
        <v>15703</v>
      </c>
      <c r="D21" s="499">
        <v>105993</v>
      </c>
      <c r="E21" s="500">
        <v>354597</v>
      </c>
      <c r="F21" s="500">
        <v>1445</v>
      </c>
      <c r="G21" s="500">
        <v>412</v>
      </c>
      <c r="H21" s="500">
        <v>1311</v>
      </c>
      <c r="I21" s="500">
        <v>31</v>
      </c>
      <c r="J21" s="501">
        <v>0</v>
      </c>
    </row>
    <row r="22" spans="1:10" s="82" customFormat="1" x14ac:dyDescent="0.25">
      <c r="A22" s="226" t="s">
        <v>381</v>
      </c>
      <c r="B22" s="489">
        <v>453166</v>
      </c>
      <c r="C22" s="499">
        <v>16002</v>
      </c>
      <c r="D22" s="499">
        <v>51381</v>
      </c>
      <c r="E22" s="500">
        <v>381059</v>
      </c>
      <c r="F22" s="500">
        <v>2822</v>
      </c>
      <c r="G22" s="500">
        <v>266</v>
      </c>
      <c r="H22" s="500">
        <v>1516</v>
      </c>
      <c r="I22" s="500">
        <v>0</v>
      </c>
      <c r="J22" s="501">
        <v>119</v>
      </c>
    </row>
    <row r="23" spans="1:10" s="82" customFormat="1" x14ac:dyDescent="0.25">
      <c r="A23" s="226" t="s">
        <v>649</v>
      </c>
      <c r="B23" s="489">
        <v>544026</v>
      </c>
      <c r="C23" s="499">
        <v>15755</v>
      </c>
      <c r="D23" s="499">
        <v>153008</v>
      </c>
      <c r="E23" s="500">
        <v>366178</v>
      </c>
      <c r="F23" s="500">
        <v>7460</v>
      </c>
      <c r="G23" s="500">
        <v>291</v>
      </c>
      <c r="H23" s="500">
        <v>1330</v>
      </c>
      <c r="I23" s="500">
        <v>0</v>
      </c>
      <c r="J23" s="501">
        <v>5</v>
      </c>
    </row>
    <row r="24" spans="1:10" s="82" customFormat="1" x14ac:dyDescent="0.25">
      <c r="A24" s="226" t="s">
        <v>656</v>
      </c>
      <c r="B24" s="489">
        <v>392881</v>
      </c>
      <c r="C24" s="499">
        <v>15425</v>
      </c>
      <c r="D24" s="499">
        <v>8234</v>
      </c>
      <c r="E24" s="500">
        <v>357309</v>
      </c>
      <c r="F24" s="500">
        <v>9942</v>
      </c>
      <c r="G24" s="500">
        <v>271</v>
      </c>
      <c r="H24" s="500">
        <v>1700</v>
      </c>
      <c r="I24" s="500">
        <v>1</v>
      </c>
      <c r="J24" s="501" t="s">
        <v>124</v>
      </c>
    </row>
    <row r="25" spans="1:10" s="82" customFormat="1" x14ac:dyDescent="0.25">
      <c r="A25" s="226" t="s">
        <v>384</v>
      </c>
      <c r="B25" s="489">
        <v>469147</v>
      </c>
      <c r="C25" s="499">
        <v>19514</v>
      </c>
      <c r="D25" s="499">
        <v>70980</v>
      </c>
      <c r="E25" s="500">
        <v>369877</v>
      </c>
      <c r="F25" s="500">
        <v>6789</v>
      </c>
      <c r="G25" s="500">
        <v>508</v>
      </c>
      <c r="H25" s="500">
        <v>1474</v>
      </c>
      <c r="I25" s="500">
        <v>2</v>
      </c>
      <c r="J25" s="501">
        <v>3</v>
      </c>
    </row>
    <row r="26" spans="1:10" s="82" customFormat="1" x14ac:dyDescent="0.25">
      <c r="A26" s="226" t="s">
        <v>385</v>
      </c>
      <c r="B26" s="489">
        <v>506678</v>
      </c>
      <c r="C26" s="499">
        <v>20156</v>
      </c>
      <c r="D26" s="499">
        <v>79687</v>
      </c>
      <c r="E26" s="500">
        <v>396641</v>
      </c>
      <c r="F26" s="500">
        <v>8371</v>
      </c>
      <c r="G26" s="500">
        <v>514</v>
      </c>
      <c r="H26" s="500">
        <v>1299</v>
      </c>
      <c r="I26" s="500">
        <v>0</v>
      </c>
      <c r="J26" s="501">
        <v>9</v>
      </c>
    </row>
    <row r="27" spans="1:10" s="82" customFormat="1" x14ac:dyDescent="0.25">
      <c r="A27" s="226" t="s">
        <v>386</v>
      </c>
      <c r="B27" s="489">
        <v>390579</v>
      </c>
      <c r="C27" s="499">
        <v>15749</v>
      </c>
      <c r="D27" s="499">
        <v>8953</v>
      </c>
      <c r="E27" s="500">
        <v>355017</v>
      </c>
      <c r="F27" s="500">
        <v>8943</v>
      </c>
      <c r="G27" s="500">
        <v>196</v>
      </c>
      <c r="H27" s="500">
        <v>1691</v>
      </c>
      <c r="I27" s="500">
        <v>31</v>
      </c>
      <c r="J27" s="501">
        <v>0</v>
      </c>
    </row>
    <row r="28" spans="1:10" x14ac:dyDescent="0.25">
      <c r="A28" s="237" t="s">
        <v>182</v>
      </c>
      <c r="B28" s="237"/>
      <c r="C28" s="237"/>
      <c r="D28" s="237"/>
      <c r="E28" s="237"/>
      <c r="F28" s="237"/>
      <c r="G28" s="237"/>
      <c r="H28" s="237"/>
      <c r="I28" s="237"/>
      <c r="J28" s="237"/>
    </row>
    <row r="29" spans="1:10" x14ac:dyDescent="0.25">
      <c r="A29" s="238" t="s">
        <v>183</v>
      </c>
      <c r="B29" s="238"/>
      <c r="C29" s="238"/>
      <c r="D29" s="238"/>
      <c r="E29" s="238"/>
      <c r="F29" s="238"/>
      <c r="G29" s="238"/>
      <c r="H29" s="238"/>
      <c r="I29" s="238"/>
      <c r="J29" s="238"/>
    </row>
    <row r="30" spans="1:10" x14ac:dyDescent="0.25">
      <c r="A30" s="491">
        <v>2013</v>
      </c>
      <c r="B30" s="18" t="s">
        <v>121</v>
      </c>
      <c r="C30" s="18" t="s">
        <v>74</v>
      </c>
      <c r="D30" s="18" t="s">
        <v>86</v>
      </c>
      <c r="E30" s="18" t="s">
        <v>125</v>
      </c>
      <c r="F30" s="18" t="s">
        <v>328</v>
      </c>
      <c r="G30" s="18" t="s">
        <v>329</v>
      </c>
      <c r="H30" s="18" t="s">
        <v>370</v>
      </c>
      <c r="I30" s="18" t="s">
        <v>330</v>
      </c>
      <c r="J30" s="18" t="s">
        <v>331</v>
      </c>
    </row>
    <row r="31" spans="1:10" x14ac:dyDescent="0.25">
      <c r="A31" s="491">
        <v>2014</v>
      </c>
      <c r="B31" s="58" t="s">
        <v>610</v>
      </c>
      <c r="C31" s="58" t="s">
        <v>576</v>
      </c>
      <c r="D31" s="58" t="s">
        <v>615</v>
      </c>
      <c r="E31" s="58" t="s">
        <v>616</v>
      </c>
      <c r="F31" s="58" t="s">
        <v>617</v>
      </c>
      <c r="G31" s="58" t="s">
        <v>618</v>
      </c>
      <c r="H31" s="58" t="s">
        <v>619</v>
      </c>
      <c r="I31" s="58" t="s">
        <v>620</v>
      </c>
      <c r="J31" s="58" t="s">
        <v>621</v>
      </c>
    </row>
    <row r="32" spans="1:10" x14ac:dyDescent="0.25">
      <c r="A32" s="81">
        <v>2015</v>
      </c>
      <c r="B32" s="58" t="s">
        <v>724</v>
      </c>
      <c r="C32" s="58" t="s">
        <v>725</v>
      </c>
      <c r="D32" s="58" t="s">
        <v>686</v>
      </c>
      <c r="E32" s="58" t="s">
        <v>671</v>
      </c>
      <c r="F32" s="58" t="s">
        <v>687</v>
      </c>
      <c r="G32" s="58" t="s">
        <v>726</v>
      </c>
      <c r="H32" s="58" t="s">
        <v>659</v>
      </c>
      <c r="I32" s="58" t="s">
        <v>714</v>
      </c>
      <c r="J32" s="58" t="s">
        <v>688</v>
      </c>
    </row>
    <row r="33" spans="1:10" x14ac:dyDescent="0.25">
      <c r="A33" s="81">
        <v>2016</v>
      </c>
      <c r="B33" s="58" t="s">
        <v>88</v>
      </c>
      <c r="C33" s="58" t="s">
        <v>776</v>
      </c>
      <c r="D33" s="58" t="s">
        <v>801</v>
      </c>
      <c r="E33" s="58" t="s">
        <v>323</v>
      </c>
      <c r="F33" s="58" t="s">
        <v>777</v>
      </c>
      <c r="G33" s="58" t="s">
        <v>778</v>
      </c>
      <c r="H33" s="58" t="s">
        <v>776</v>
      </c>
      <c r="I33" s="58" t="s">
        <v>779</v>
      </c>
      <c r="J33" s="58" t="s">
        <v>780</v>
      </c>
    </row>
    <row r="34" spans="1:10" x14ac:dyDescent="0.25">
      <c r="A34" s="81">
        <v>2017</v>
      </c>
      <c r="B34" s="58" t="s">
        <v>1032</v>
      </c>
      <c r="C34" s="58" t="s">
        <v>78</v>
      </c>
      <c r="D34" s="58" t="s">
        <v>738</v>
      </c>
      <c r="E34" s="58" t="s">
        <v>800</v>
      </c>
      <c r="F34" s="58" t="s">
        <v>888</v>
      </c>
      <c r="G34" s="58" t="s">
        <v>889</v>
      </c>
      <c r="H34" s="58" t="s">
        <v>890</v>
      </c>
      <c r="I34" s="58" t="s">
        <v>891</v>
      </c>
      <c r="J34" s="58" t="s">
        <v>892</v>
      </c>
    </row>
    <row r="35" spans="1:10" x14ac:dyDescent="0.25">
      <c r="A35" s="633"/>
      <c r="B35" s="492"/>
      <c r="C35" s="492"/>
      <c r="D35" s="492"/>
      <c r="E35" s="492"/>
      <c r="F35" s="289"/>
      <c r="G35" s="492"/>
      <c r="H35" s="492"/>
      <c r="I35" s="492"/>
      <c r="J35" s="492"/>
    </row>
    <row r="36" spans="1:10" ht="15.75" x14ac:dyDescent="0.25">
      <c r="A36" s="81">
        <v>2017</v>
      </c>
      <c r="B36" s="492"/>
      <c r="C36" s="492"/>
      <c r="D36" s="492"/>
      <c r="E36" s="492"/>
      <c r="F36" s="58"/>
      <c r="G36" s="492"/>
      <c r="H36" s="492"/>
      <c r="I36" s="502"/>
      <c r="J36" s="502"/>
    </row>
    <row r="37" spans="1:10" x14ac:dyDescent="0.25">
      <c r="A37" s="226" t="s">
        <v>386</v>
      </c>
      <c r="B37" s="494" t="s">
        <v>1033</v>
      </c>
      <c r="C37" s="494" t="s">
        <v>804</v>
      </c>
      <c r="D37" s="494" t="s">
        <v>1034</v>
      </c>
      <c r="E37" s="494" t="s">
        <v>848</v>
      </c>
      <c r="F37" s="58" t="s">
        <v>849</v>
      </c>
      <c r="G37" s="494" t="s">
        <v>790</v>
      </c>
      <c r="H37" s="494" t="s">
        <v>850</v>
      </c>
      <c r="I37" s="494" t="s">
        <v>781</v>
      </c>
      <c r="J37" s="494" t="s">
        <v>851</v>
      </c>
    </row>
    <row r="38" spans="1:10" x14ac:dyDescent="0.25">
      <c r="A38" s="485" t="s">
        <v>387</v>
      </c>
      <c r="B38" s="494" t="s">
        <v>1035</v>
      </c>
      <c r="C38" s="494" t="s">
        <v>859</v>
      </c>
      <c r="D38" s="494" t="s">
        <v>860</v>
      </c>
      <c r="E38" s="494" t="s">
        <v>619</v>
      </c>
      <c r="F38" s="58" t="s">
        <v>590</v>
      </c>
      <c r="G38" s="494" t="s">
        <v>861</v>
      </c>
      <c r="H38" s="494" t="s">
        <v>862</v>
      </c>
      <c r="I38" s="494" t="s">
        <v>863</v>
      </c>
      <c r="J38" s="494" t="s">
        <v>124</v>
      </c>
    </row>
    <row r="39" spans="1:10" s="82" customFormat="1" x14ac:dyDescent="0.25">
      <c r="A39" s="485"/>
      <c r="B39" s="494"/>
      <c r="C39" s="494"/>
      <c r="D39" s="494"/>
      <c r="E39" s="494"/>
      <c r="F39" s="58"/>
      <c r="G39" s="494"/>
      <c r="H39" s="494"/>
      <c r="I39" s="494"/>
      <c r="J39" s="494"/>
    </row>
    <row r="40" spans="1:10" ht="15.75" x14ac:dyDescent="0.25">
      <c r="A40" s="698">
        <v>2018</v>
      </c>
      <c r="B40" s="492"/>
      <c r="C40" s="492"/>
      <c r="D40" s="492"/>
      <c r="E40" s="492"/>
      <c r="F40" s="58"/>
      <c r="G40" s="492"/>
      <c r="H40" s="492"/>
      <c r="I40" s="502"/>
      <c r="J40" s="502"/>
    </row>
    <row r="41" spans="1:10" x14ac:dyDescent="0.25">
      <c r="A41" s="226" t="s">
        <v>372</v>
      </c>
      <c r="B41" s="494" t="s">
        <v>806</v>
      </c>
      <c r="C41" s="494" t="s">
        <v>893</v>
      </c>
      <c r="D41" s="494" t="s">
        <v>894</v>
      </c>
      <c r="E41" s="494" t="s">
        <v>796</v>
      </c>
      <c r="F41" s="58" t="s">
        <v>895</v>
      </c>
      <c r="G41" s="494" t="s">
        <v>896</v>
      </c>
      <c r="H41" s="494" t="s">
        <v>897</v>
      </c>
      <c r="I41" s="494" t="s">
        <v>898</v>
      </c>
      <c r="J41" s="494" t="s">
        <v>124</v>
      </c>
    </row>
    <row r="42" spans="1:10" x14ac:dyDescent="0.25">
      <c r="A42" s="226" t="s">
        <v>388</v>
      </c>
      <c r="B42" s="494" t="s">
        <v>731</v>
      </c>
      <c r="C42" s="494" t="s">
        <v>913</v>
      </c>
      <c r="D42" s="494" t="s">
        <v>1012</v>
      </c>
      <c r="E42" s="494" t="s">
        <v>831</v>
      </c>
      <c r="F42" s="58" t="s">
        <v>914</v>
      </c>
      <c r="G42" s="494" t="s">
        <v>915</v>
      </c>
      <c r="H42" s="494" t="s">
        <v>736</v>
      </c>
      <c r="I42" s="494" t="s">
        <v>719</v>
      </c>
      <c r="J42" s="494" t="s">
        <v>916</v>
      </c>
    </row>
    <row r="43" spans="1:10" ht="15.75" x14ac:dyDescent="0.25">
      <c r="A43" s="226" t="s">
        <v>378</v>
      </c>
      <c r="B43" s="494" t="s">
        <v>1232</v>
      </c>
      <c r="C43" s="494" t="s">
        <v>982</v>
      </c>
      <c r="D43" s="495" t="s">
        <v>283</v>
      </c>
      <c r="E43" s="494" t="s">
        <v>573</v>
      </c>
      <c r="F43" s="58" t="s">
        <v>983</v>
      </c>
      <c r="G43" s="494" t="s">
        <v>984</v>
      </c>
      <c r="H43" s="494" t="s">
        <v>277</v>
      </c>
      <c r="I43" s="494" t="s">
        <v>985</v>
      </c>
      <c r="J43" s="494" t="s">
        <v>124</v>
      </c>
    </row>
    <row r="44" spans="1:10" s="82" customFormat="1" x14ac:dyDescent="0.25">
      <c r="A44" s="226" t="s">
        <v>597</v>
      </c>
      <c r="B44" s="494" t="s">
        <v>1074</v>
      </c>
      <c r="C44" s="494" t="s">
        <v>1000</v>
      </c>
      <c r="D44" s="494" t="s">
        <v>1075</v>
      </c>
      <c r="E44" s="494" t="s">
        <v>848</v>
      </c>
      <c r="F44" s="58" t="s">
        <v>1001</v>
      </c>
      <c r="G44" s="494" t="s">
        <v>1002</v>
      </c>
      <c r="H44" s="494" t="s">
        <v>1003</v>
      </c>
      <c r="I44" s="494" t="s">
        <v>1004</v>
      </c>
      <c r="J44" s="494" t="s">
        <v>124</v>
      </c>
    </row>
    <row r="45" spans="1:10" s="82" customFormat="1" x14ac:dyDescent="0.25">
      <c r="A45" s="226" t="s">
        <v>380</v>
      </c>
      <c r="B45" s="494" t="s">
        <v>1233</v>
      </c>
      <c r="C45" s="494" t="s">
        <v>1017</v>
      </c>
      <c r="D45" s="494" t="s">
        <v>1121</v>
      </c>
      <c r="E45" s="494" t="s">
        <v>343</v>
      </c>
      <c r="F45" s="58" t="s">
        <v>1018</v>
      </c>
      <c r="G45" s="494" t="s">
        <v>1019</v>
      </c>
      <c r="H45" s="494" t="s">
        <v>1020</v>
      </c>
      <c r="I45" s="494" t="s">
        <v>619</v>
      </c>
      <c r="J45" s="494" t="s">
        <v>1004</v>
      </c>
    </row>
    <row r="46" spans="1:10" s="82" customFormat="1" x14ac:dyDescent="0.25">
      <c r="A46" s="226" t="s">
        <v>381</v>
      </c>
      <c r="B46" s="494" t="s">
        <v>921</v>
      </c>
      <c r="C46" s="494" t="s">
        <v>1037</v>
      </c>
      <c r="D46" s="494" t="s">
        <v>1122</v>
      </c>
      <c r="E46" s="494" t="s">
        <v>685</v>
      </c>
      <c r="F46" s="58" t="s">
        <v>1038</v>
      </c>
      <c r="G46" s="494" t="s">
        <v>1039</v>
      </c>
      <c r="H46" s="494" t="s">
        <v>844</v>
      </c>
      <c r="I46" s="494" t="s">
        <v>1040</v>
      </c>
      <c r="J46" s="494" t="s">
        <v>124</v>
      </c>
    </row>
    <row r="47" spans="1:10" s="82" customFormat="1" x14ac:dyDescent="0.25">
      <c r="A47" s="226" t="s">
        <v>649</v>
      </c>
      <c r="B47" s="494" t="s">
        <v>1234</v>
      </c>
      <c r="C47" s="494" t="s">
        <v>1062</v>
      </c>
      <c r="D47" s="494" t="s">
        <v>1235</v>
      </c>
      <c r="E47" s="494" t="s">
        <v>797</v>
      </c>
      <c r="F47" s="58" t="s">
        <v>689</v>
      </c>
      <c r="G47" s="494" t="s">
        <v>126</v>
      </c>
      <c r="H47" s="494" t="s">
        <v>917</v>
      </c>
      <c r="I47" s="494" t="s">
        <v>1063</v>
      </c>
      <c r="J47" s="494" t="s">
        <v>124</v>
      </c>
    </row>
    <row r="48" spans="1:10" s="82" customFormat="1" x14ac:dyDescent="0.25">
      <c r="A48" s="226" t="s">
        <v>656</v>
      </c>
      <c r="B48" s="494" t="s">
        <v>1076</v>
      </c>
      <c r="C48" s="494" t="s">
        <v>1077</v>
      </c>
      <c r="D48" s="494" t="s">
        <v>1078</v>
      </c>
      <c r="E48" s="494" t="s">
        <v>736</v>
      </c>
      <c r="F48" s="58" t="s">
        <v>1079</v>
      </c>
      <c r="G48" s="494" t="s">
        <v>875</v>
      </c>
      <c r="H48" s="494" t="s">
        <v>1080</v>
      </c>
      <c r="I48" s="494" t="s">
        <v>1081</v>
      </c>
      <c r="J48" s="494" t="s">
        <v>124</v>
      </c>
    </row>
    <row r="49" spans="1:10" s="82" customFormat="1" x14ac:dyDescent="0.25">
      <c r="A49" s="226" t="s">
        <v>384</v>
      </c>
      <c r="B49" s="494" t="s">
        <v>776</v>
      </c>
      <c r="C49" s="494" t="s">
        <v>1123</v>
      </c>
      <c r="D49" s="494" t="s">
        <v>1110</v>
      </c>
      <c r="E49" s="494" t="s">
        <v>125</v>
      </c>
      <c r="F49" s="494" t="s">
        <v>1124</v>
      </c>
      <c r="G49" s="494" t="s">
        <v>686</v>
      </c>
      <c r="H49" s="494" t="s">
        <v>122</v>
      </c>
      <c r="I49" s="494" t="s">
        <v>1100</v>
      </c>
      <c r="J49" s="494" t="s">
        <v>1125</v>
      </c>
    </row>
    <row r="50" spans="1:10" x14ac:dyDescent="0.25">
      <c r="A50" s="226" t="s">
        <v>385</v>
      </c>
      <c r="B50" s="494" t="s">
        <v>831</v>
      </c>
      <c r="C50" s="494" t="s">
        <v>832</v>
      </c>
      <c r="D50" s="494" t="s">
        <v>82</v>
      </c>
      <c r="E50" s="494" t="s">
        <v>1126</v>
      </c>
      <c r="F50" s="494" t="s">
        <v>1127</v>
      </c>
      <c r="G50" s="494" t="s">
        <v>1128</v>
      </c>
      <c r="H50" s="494" t="s">
        <v>872</v>
      </c>
      <c r="I50" s="494" t="s">
        <v>658</v>
      </c>
      <c r="J50" s="494" t="s">
        <v>1129</v>
      </c>
    </row>
    <row r="51" spans="1:10" x14ac:dyDescent="0.25">
      <c r="A51" s="496" t="s">
        <v>386</v>
      </c>
      <c r="B51" s="497" t="s">
        <v>1236</v>
      </c>
      <c r="C51" s="497" t="s">
        <v>1237</v>
      </c>
      <c r="D51" s="497" t="s">
        <v>1238</v>
      </c>
      <c r="E51" s="497" t="s">
        <v>820</v>
      </c>
      <c r="F51" s="497" t="s">
        <v>722</v>
      </c>
      <c r="G51" s="497" t="s">
        <v>1239</v>
      </c>
      <c r="H51" s="497" t="s">
        <v>872</v>
      </c>
      <c r="I51" s="497" t="s">
        <v>1240</v>
      </c>
      <c r="J51" s="497" t="s">
        <v>874</v>
      </c>
    </row>
    <row r="52" spans="1:10" s="82" customFormat="1" x14ac:dyDescent="0.25">
      <c r="A52" s="633"/>
      <c r="B52" s="293"/>
      <c r="C52" s="390"/>
      <c r="D52" s="390"/>
      <c r="E52" s="390"/>
      <c r="F52" s="390"/>
      <c r="G52" s="390"/>
      <c r="H52" s="390"/>
      <c r="I52" s="136"/>
      <c r="J52" s="136"/>
    </row>
    <row r="53" spans="1:10" x14ac:dyDescent="0.25">
      <c r="A53" s="142" t="s">
        <v>1061</v>
      </c>
      <c r="B53" s="293"/>
      <c r="C53" s="390"/>
      <c r="D53" s="390"/>
      <c r="E53" s="390"/>
      <c r="F53" s="390"/>
      <c r="G53" s="390"/>
      <c r="H53" s="390"/>
      <c r="I53" s="136"/>
      <c r="J53" s="136"/>
    </row>
    <row r="54" spans="1:10" x14ac:dyDescent="0.25">
      <c r="A54" s="88" t="s">
        <v>819</v>
      </c>
      <c r="B54" s="293"/>
      <c r="C54" s="390"/>
      <c r="D54" s="390"/>
      <c r="E54" s="390"/>
      <c r="F54" s="390"/>
      <c r="G54" s="390"/>
      <c r="H54" s="390"/>
      <c r="I54" s="136"/>
      <c r="J54" s="136"/>
    </row>
    <row r="55" spans="1:10" x14ac:dyDescent="0.25">
      <c r="A55" s="142"/>
      <c r="B55" s="293"/>
      <c r="C55" s="390"/>
      <c r="D55" s="390"/>
      <c r="E55" s="390"/>
      <c r="F55" s="390"/>
      <c r="G55" s="390"/>
      <c r="H55" s="390"/>
      <c r="I55" s="136"/>
      <c r="J55" s="136"/>
    </row>
    <row r="56" spans="1:10" x14ac:dyDescent="0.25">
      <c r="A56" s="88"/>
      <c r="B56" s="293"/>
      <c r="C56" s="390"/>
      <c r="D56" s="390"/>
      <c r="E56" s="390"/>
      <c r="F56" s="390"/>
      <c r="G56" s="390"/>
      <c r="H56" s="390"/>
      <c r="I56" s="136"/>
      <c r="J56" s="136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A12" sqref="A12:J50"/>
    </sheetView>
  </sheetViews>
  <sheetFormatPr defaultColWidth="9.140625" defaultRowHeight="15" x14ac:dyDescent="0.25"/>
  <cols>
    <col min="1" max="9" width="9.140625" style="80"/>
    <col min="10" max="10" width="12.42578125" style="80" customWidth="1"/>
    <col min="11" max="16384" width="9.140625" style="80"/>
  </cols>
  <sheetData>
    <row r="1" spans="1:12" x14ac:dyDescent="0.25">
      <c r="A1" s="73" t="s">
        <v>668</v>
      </c>
      <c r="B1" s="79"/>
      <c r="C1" s="79"/>
      <c r="D1" s="79"/>
      <c r="E1" s="79"/>
      <c r="F1" s="79"/>
      <c r="G1" s="79"/>
      <c r="H1" s="79"/>
      <c r="I1" s="79"/>
      <c r="J1" s="79"/>
    </row>
    <row r="2" spans="1:12" x14ac:dyDescent="0.25">
      <c r="A2" s="78" t="s">
        <v>572</v>
      </c>
      <c r="B2" s="79"/>
      <c r="C2" s="79"/>
      <c r="D2" s="79"/>
      <c r="E2" s="79"/>
      <c r="F2" s="79"/>
      <c r="G2" s="79"/>
      <c r="H2" s="79"/>
      <c r="I2" s="79"/>
    </row>
    <row r="3" spans="1:12" x14ac:dyDescent="0.25">
      <c r="A3" s="78"/>
      <c r="B3" s="79"/>
      <c r="C3" s="79"/>
      <c r="D3" s="79"/>
      <c r="E3" s="79"/>
      <c r="F3" s="79"/>
      <c r="G3" s="79"/>
      <c r="H3" s="79"/>
      <c r="I3" s="79"/>
      <c r="J3" s="74" t="s">
        <v>313</v>
      </c>
    </row>
    <row r="4" spans="1:12" ht="38.25" x14ac:dyDescent="0.25">
      <c r="A4" s="434"/>
      <c r="B4" s="435" t="s">
        <v>332</v>
      </c>
      <c r="C4" s="435" t="s">
        <v>333</v>
      </c>
      <c r="D4" s="435" t="s">
        <v>334</v>
      </c>
      <c r="E4" s="435" t="s">
        <v>335</v>
      </c>
      <c r="F4" s="435" t="s">
        <v>375</v>
      </c>
      <c r="G4" s="435" t="s">
        <v>336</v>
      </c>
      <c r="H4" s="435" t="s">
        <v>337</v>
      </c>
      <c r="I4" s="435" t="s">
        <v>338</v>
      </c>
      <c r="J4" s="436" t="s">
        <v>339</v>
      </c>
    </row>
    <row r="5" spans="1:12" x14ac:dyDescent="0.25">
      <c r="A5" s="81">
        <v>2013</v>
      </c>
      <c r="B5" s="101">
        <v>2604090</v>
      </c>
      <c r="C5" s="101">
        <v>213769</v>
      </c>
      <c r="D5" s="101">
        <v>413354</v>
      </c>
      <c r="E5" s="101">
        <v>263328</v>
      </c>
      <c r="F5" s="101">
        <v>4915</v>
      </c>
      <c r="G5" s="101">
        <v>233285</v>
      </c>
      <c r="H5" s="101">
        <v>414095</v>
      </c>
      <c r="I5" s="101">
        <v>324049</v>
      </c>
      <c r="J5" s="101">
        <v>737295</v>
      </c>
      <c r="K5" s="126"/>
      <c r="L5" s="126"/>
    </row>
    <row r="6" spans="1:12" x14ac:dyDescent="0.25">
      <c r="A6" s="81">
        <v>2014</v>
      </c>
      <c r="B6" s="127">
        <v>2692013</v>
      </c>
      <c r="C6" s="127">
        <v>212166</v>
      </c>
      <c r="D6" s="127">
        <v>492792</v>
      </c>
      <c r="E6" s="127">
        <v>251181</v>
      </c>
      <c r="F6" s="127">
        <v>9924</v>
      </c>
      <c r="G6" s="127">
        <v>236902</v>
      </c>
      <c r="H6" s="127">
        <v>400165</v>
      </c>
      <c r="I6" s="127">
        <v>278421</v>
      </c>
      <c r="J6" s="127">
        <v>810462</v>
      </c>
    </row>
    <row r="7" spans="1:12" x14ac:dyDescent="0.25">
      <c r="A7" s="81">
        <v>2015</v>
      </c>
      <c r="B7" s="127">
        <v>2613924</v>
      </c>
      <c r="C7" s="127">
        <v>220977</v>
      </c>
      <c r="D7" s="127">
        <v>477619</v>
      </c>
      <c r="E7" s="127">
        <v>276714</v>
      </c>
      <c r="F7" s="127">
        <v>22664</v>
      </c>
      <c r="G7" s="127">
        <v>254366</v>
      </c>
      <c r="H7" s="127">
        <v>342399</v>
      </c>
      <c r="I7" s="127">
        <v>229175</v>
      </c>
      <c r="J7" s="127">
        <v>790008</v>
      </c>
    </row>
    <row r="8" spans="1:12" x14ac:dyDescent="0.25">
      <c r="A8" s="81">
        <v>2016</v>
      </c>
      <c r="B8" s="127">
        <v>2869101</v>
      </c>
      <c r="C8" s="127">
        <v>219069</v>
      </c>
      <c r="D8" s="127">
        <v>499128</v>
      </c>
      <c r="E8" s="127">
        <v>301350</v>
      </c>
      <c r="F8" s="127">
        <v>26823</v>
      </c>
      <c r="G8" s="127">
        <v>279864</v>
      </c>
      <c r="H8" s="395">
        <v>358869</v>
      </c>
      <c r="I8" s="127">
        <v>253976</v>
      </c>
      <c r="J8" s="127">
        <v>930021</v>
      </c>
    </row>
    <row r="9" spans="1:12" x14ac:dyDescent="0.25">
      <c r="A9" s="81">
        <v>2017</v>
      </c>
      <c r="B9" s="127">
        <v>3476093</v>
      </c>
      <c r="C9" s="127">
        <v>253601</v>
      </c>
      <c r="D9" s="127">
        <v>530237</v>
      </c>
      <c r="E9" s="127">
        <v>299198</v>
      </c>
      <c r="F9" s="127">
        <v>46489</v>
      </c>
      <c r="G9" s="127">
        <v>344310</v>
      </c>
      <c r="H9" s="395">
        <v>431052</v>
      </c>
      <c r="I9" s="127">
        <v>464073</v>
      </c>
      <c r="J9" s="127">
        <v>1107132</v>
      </c>
    </row>
    <row r="10" spans="1:12" x14ac:dyDescent="0.25">
      <c r="A10" s="8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2" x14ac:dyDescent="0.25">
      <c r="A11" s="81">
        <v>2017</v>
      </c>
      <c r="B11" s="489"/>
      <c r="C11" s="489"/>
      <c r="D11" s="489"/>
      <c r="E11" s="489"/>
      <c r="F11" s="489"/>
      <c r="G11" s="489"/>
      <c r="H11" s="489"/>
      <c r="I11" s="489"/>
      <c r="J11" s="489"/>
    </row>
    <row r="12" spans="1:12" x14ac:dyDescent="0.25">
      <c r="A12" s="424" t="s">
        <v>386</v>
      </c>
      <c r="B12" s="490">
        <v>331734</v>
      </c>
      <c r="C12" s="490">
        <v>23463</v>
      </c>
      <c r="D12" s="490">
        <v>45486</v>
      </c>
      <c r="E12" s="490">
        <v>26503</v>
      </c>
      <c r="F12" s="490">
        <v>4538</v>
      </c>
      <c r="G12" s="490">
        <v>34591</v>
      </c>
      <c r="H12" s="490">
        <v>40871</v>
      </c>
      <c r="I12" s="490">
        <v>44645</v>
      </c>
      <c r="J12" s="490">
        <v>111637</v>
      </c>
    </row>
    <row r="13" spans="1:12" x14ac:dyDescent="0.25">
      <c r="A13" s="424" t="s">
        <v>387</v>
      </c>
      <c r="B13" s="490">
        <v>291356</v>
      </c>
      <c r="C13" s="490">
        <v>16719</v>
      </c>
      <c r="D13" s="490">
        <v>38739</v>
      </c>
      <c r="E13" s="490">
        <v>23558</v>
      </c>
      <c r="F13" s="490">
        <v>3738</v>
      </c>
      <c r="G13" s="490">
        <v>28025</v>
      </c>
      <c r="H13" s="490">
        <v>39533</v>
      </c>
      <c r="I13" s="490">
        <v>38565</v>
      </c>
      <c r="J13" s="490">
        <v>102479</v>
      </c>
    </row>
    <row r="14" spans="1:12" x14ac:dyDescent="0.25">
      <c r="A14" s="424"/>
      <c r="B14" s="490"/>
      <c r="C14" s="490"/>
      <c r="D14" s="490"/>
      <c r="E14" s="490"/>
      <c r="F14" s="490"/>
      <c r="G14" s="490"/>
      <c r="H14" s="490"/>
      <c r="I14" s="490"/>
      <c r="J14" s="490"/>
    </row>
    <row r="15" spans="1:12" x14ac:dyDescent="0.25">
      <c r="A15" s="698">
        <v>2018</v>
      </c>
      <c r="B15" s="489"/>
      <c r="C15" s="489"/>
      <c r="D15" s="489"/>
      <c r="E15" s="489"/>
      <c r="F15" s="489"/>
      <c r="G15" s="489"/>
      <c r="H15" s="489"/>
      <c r="I15" s="489"/>
      <c r="J15" s="489"/>
    </row>
    <row r="16" spans="1:12" x14ac:dyDescent="0.25">
      <c r="A16" s="226" t="s">
        <v>372</v>
      </c>
      <c r="B16" s="490">
        <v>291619</v>
      </c>
      <c r="C16" s="490">
        <v>19084</v>
      </c>
      <c r="D16" s="490">
        <v>39496</v>
      </c>
      <c r="E16" s="490">
        <v>26279</v>
      </c>
      <c r="F16" s="490">
        <v>5199</v>
      </c>
      <c r="G16" s="490">
        <v>29215</v>
      </c>
      <c r="H16" s="490">
        <v>31834</v>
      </c>
      <c r="I16" s="490">
        <v>44004</v>
      </c>
      <c r="J16" s="490">
        <v>96507</v>
      </c>
    </row>
    <row r="17" spans="1:10" x14ac:dyDescent="0.25">
      <c r="A17" s="226" t="s">
        <v>388</v>
      </c>
      <c r="B17" s="490">
        <v>292922</v>
      </c>
      <c r="C17" s="490">
        <v>22155</v>
      </c>
      <c r="D17" s="490">
        <v>43241</v>
      </c>
      <c r="E17" s="490">
        <v>25775</v>
      </c>
      <c r="F17" s="490">
        <v>1439</v>
      </c>
      <c r="G17" s="490">
        <v>31414</v>
      </c>
      <c r="H17" s="490">
        <v>34058</v>
      </c>
      <c r="I17" s="490">
        <v>35656</v>
      </c>
      <c r="J17" s="490">
        <v>99184</v>
      </c>
    </row>
    <row r="18" spans="1:10" x14ac:dyDescent="0.25">
      <c r="A18" s="140" t="s">
        <v>378</v>
      </c>
      <c r="B18" s="490">
        <v>298240</v>
      </c>
      <c r="C18" s="490">
        <v>22334</v>
      </c>
      <c r="D18" s="490">
        <v>45584</v>
      </c>
      <c r="E18" s="490">
        <v>26960</v>
      </c>
      <c r="F18" s="490">
        <v>1286</v>
      </c>
      <c r="G18" s="490">
        <v>34025</v>
      </c>
      <c r="H18" s="490">
        <v>36092</v>
      </c>
      <c r="I18" s="490">
        <v>33302</v>
      </c>
      <c r="J18" s="490">
        <v>98658</v>
      </c>
    </row>
    <row r="19" spans="1:10" x14ac:dyDescent="0.25">
      <c r="A19" s="226" t="s">
        <v>597</v>
      </c>
      <c r="B19" s="490">
        <v>295267</v>
      </c>
      <c r="C19" s="490">
        <v>24619</v>
      </c>
      <c r="D19" s="490">
        <v>44253</v>
      </c>
      <c r="E19" s="490">
        <v>27688</v>
      </c>
      <c r="F19" s="490">
        <v>1136</v>
      </c>
      <c r="G19" s="490">
        <v>30615</v>
      </c>
      <c r="H19" s="490">
        <v>32661</v>
      </c>
      <c r="I19" s="490">
        <v>41219</v>
      </c>
      <c r="J19" s="490">
        <v>93077</v>
      </c>
    </row>
    <row r="20" spans="1:10" x14ac:dyDescent="0.25">
      <c r="A20" s="226" t="s">
        <v>380</v>
      </c>
      <c r="B20" s="490">
        <v>311123</v>
      </c>
      <c r="C20" s="490">
        <v>23326</v>
      </c>
      <c r="D20" s="490">
        <v>49648</v>
      </c>
      <c r="E20" s="490">
        <v>25349</v>
      </c>
      <c r="F20" s="490">
        <v>1389</v>
      </c>
      <c r="G20" s="490">
        <v>35178</v>
      </c>
      <c r="H20" s="490">
        <v>40776</v>
      </c>
      <c r="I20" s="490">
        <v>37400</v>
      </c>
      <c r="J20" s="490">
        <v>98058</v>
      </c>
    </row>
    <row r="21" spans="1:10" x14ac:dyDescent="0.25">
      <c r="A21" s="226" t="s">
        <v>381</v>
      </c>
      <c r="B21" s="490">
        <v>335550</v>
      </c>
      <c r="C21" s="490">
        <v>26887</v>
      </c>
      <c r="D21" s="490">
        <v>57383</v>
      </c>
      <c r="E21" s="490">
        <v>30471</v>
      </c>
      <c r="F21" s="490">
        <v>1189</v>
      </c>
      <c r="G21" s="490">
        <v>33790</v>
      </c>
      <c r="H21" s="490">
        <v>40981</v>
      </c>
      <c r="I21" s="490">
        <v>44820</v>
      </c>
      <c r="J21" s="490">
        <v>100027</v>
      </c>
    </row>
    <row r="22" spans="1:10" x14ac:dyDescent="0.25">
      <c r="A22" s="226" t="s">
        <v>649</v>
      </c>
      <c r="B22" s="490">
        <v>345725</v>
      </c>
      <c r="C22" s="490">
        <v>26642</v>
      </c>
      <c r="D22" s="490">
        <v>55449</v>
      </c>
      <c r="E22" s="490">
        <v>30075</v>
      </c>
      <c r="F22" s="490">
        <v>1363</v>
      </c>
      <c r="G22" s="490">
        <v>36199</v>
      </c>
      <c r="H22" s="490">
        <v>49733</v>
      </c>
      <c r="I22" s="490">
        <v>46909</v>
      </c>
      <c r="J22" s="490">
        <v>99353</v>
      </c>
    </row>
    <row r="23" spans="1:10" x14ac:dyDescent="0.25">
      <c r="A23" s="226" t="s">
        <v>656</v>
      </c>
      <c r="B23" s="490">
        <v>278026</v>
      </c>
      <c r="C23" s="490">
        <v>25551</v>
      </c>
      <c r="D23" s="490">
        <v>31504</v>
      </c>
      <c r="E23" s="490">
        <v>24189</v>
      </c>
      <c r="F23" s="490">
        <v>1411</v>
      </c>
      <c r="G23" s="490">
        <v>30576</v>
      </c>
      <c r="H23" s="490">
        <v>45461</v>
      </c>
      <c r="I23" s="490">
        <v>37878</v>
      </c>
      <c r="J23" s="490">
        <v>81456</v>
      </c>
    </row>
    <row r="24" spans="1:10" x14ac:dyDescent="0.25">
      <c r="A24" s="226" t="s">
        <v>384</v>
      </c>
      <c r="B24" s="490">
        <v>324393</v>
      </c>
      <c r="C24" s="490">
        <v>25320</v>
      </c>
      <c r="D24" s="490">
        <v>51551</v>
      </c>
      <c r="E24" s="490">
        <v>30577</v>
      </c>
      <c r="F24" s="490">
        <v>2589</v>
      </c>
      <c r="G24" s="490">
        <v>35716</v>
      </c>
      <c r="H24" s="490">
        <v>41830</v>
      </c>
      <c r="I24" s="490">
        <v>42331</v>
      </c>
      <c r="J24" s="490">
        <v>94478</v>
      </c>
    </row>
    <row r="25" spans="1:10" x14ac:dyDescent="0.25">
      <c r="A25" s="424" t="s">
        <v>385</v>
      </c>
      <c r="B25" s="490">
        <v>353474</v>
      </c>
      <c r="C25" s="490">
        <v>27330</v>
      </c>
      <c r="D25" s="490">
        <v>56827</v>
      </c>
      <c r="E25" s="490">
        <v>34132</v>
      </c>
      <c r="F25" s="490">
        <v>3084</v>
      </c>
      <c r="G25" s="490">
        <v>37187</v>
      </c>
      <c r="H25" s="490">
        <v>44412</v>
      </c>
      <c r="I25" s="490">
        <v>45904</v>
      </c>
      <c r="J25" s="490">
        <v>104598</v>
      </c>
    </row>
    <row r="26" spans="1:10" x14ac:dyDescent="0.25">
      <c r="A26" s="226" t="s">
        <v>386</v>
      </c>
      <c r="B26" s="490">
        <v>329572</v>
      </c>
      <c r="C26" s="490">
        <v>25638</v>
      </c>
      <c r="D26" s="490">
        <v>54287</v>
      </c>
      <c r="E26" s="490">
        <v>29817</v>
      </c>
      <c r="F26" s="490">
        <v>4676</v>
      </c>
      <c r="G26" s="490">
        <v>35475</v>
      </c>
      <c r="H26" s="490">
        <v>43631</v>
      </c>
      <c r="I26" s="490">
        <v>31793</v>
      </c>
      <c r="J26" s="490">
        <v>104256</v>
      </c>
    </row>
    <row r="27" spans="1:10" x14ac:dyDescent="0.25">
      <c r="A27" s="142" t="s">
        <v>1101</v>
      </c>
      <c r="B27" s="142"/>
      <c r="C27" s="142"/>
      <c r="D27" s="142"/>
      <c r="E27" s="142"/>
      <c r="F27" s="142"/>
      <c r="G27" s="142"/>
      <c r="H27" s="142"/>
      <c r="I27" s="142"/>
      <c r="J27" s="142"/>
    </row>
    <row r="28" spans="1:10" x14ac:dyDescent="0.25">
      <c r="A28" s="276" t="s">
        <v>183</v>
      </c>
      <c r="B28" s="276"/>
      <c r="C28" s="276"/>
      <c r="D28" s="276"/>
      <c r="E28" s="276"/>
      <c r="F28" s="276"/>
      <c r="G28" s="276"/>
      <c r="H28" s="276"/>
      <c r="I28" s="276"/>
      <c r="J28" s="276"/>
    </row>
    <row r="29" spans="1:10" x14ac:dyDescent="0.25">
      <c r="A29" s="81">
        <v>2013</v>
      </c>
      <c r="B29" s="85" t="s">
        <v>343</v>
      </c>
      <c r="C29" s="85" t="s">
        <v>271</v>
      </c>
      <c r="D29" s="85" t="s">
        <v>558</v>
      </c>
      <c r="E29" s="85" t="s">
        <v>562</v>
      </c>
      <c r="F29" s="85" t="s">
        <v>341</v>
      </c>
      <c r="G29" s="85" t="s">
        <v>559</v>
      </c>
      <c r="H29" s="85" t="s">
        <v>560</v>
      </c>
      <c r="I29" s="85" t="s">
        <v>86</v>
      </c>
      <c r="J29" s="85" t="s">
        <v>563</v>
      </c>
    </row>
    <row r="30" spans="1:10" x14ac:dyDescent="0.25">
      <c r="A30" s="81">
        <v>2014</v>
      </c>
      <c r="B30" s="17" t="s">
        <v>573</v>
      </c>
      <c r="C30" s="17" t="s">
        <v>84</v>
      </c>
      <c r="D30" s="17" t="s">
        <v>276</v>
      </c>
      <c r="E30" s="17" t="s">
        <v>561</v>
      </c>
      <c r="F30" s="17" t="s">
        <v>622</v>
      </c>
      <c r="G30" s="17" t="s">
        <v>121</v>
      </c>
      <c r="H30" s="17" t="s">
        <v>623</v>
      </c>
      <c r="I30" s="17" t="s">
        <v>624</v>
      </c>
      <c r="J30" s="17" t="s">
        <v>574</v>
      </c>
    </row>
    <row r="31" spans="1:10" x14ac:dyDescent="0.25">
      <c r="A31" s="81">
        <v>2015</v>
      </c>
      <c r="B31" s="17" t="s">
        <v>718</v>
      </c>
      <c r="C31" s="17" t="s">
        <v>277</v>
      </c>
      <c r="D31" s="17" t="s">
        <v>585</v>
      </c>
      <c r="E31" s="17" t="s">
        <v>723</v>
      </c>
      <c r="F31" s="17" t="s">
        <v>689</v>
      </c>
      <c r="G31" s="17" t="s">
        <v>669</v>
      </c>
      <c r="H31" s="17" t="s">
        <v>727</v>
      </c>
      <c r="I31" s="17" t="s">
        <v>728</v>
      </c>
      <c r="J31" s="17" t="s">
        <v>660</v>
      </c>
    </row>
    <row r="32" spans="1:10" x14ac:dyDescent="0.25">
      <c r="A32" s="81">
        <v>2016</v>
      </c>
      <c r="B32" s="17" t="s">
        <v>800</v>
      </c>
      <c r="C32" s="17" t="s">
        <v>74</v>
      </c>
      <c r="D32" s="17" t="s">
        <v>781</v>
      </c>
      <c r="E32" s="17" t="s">
        <v>782</v>
      </c>
      <c r="F32" s="17" t="s">
        <v>783</v>
      </c>
      <c r="G32" s="17" t="s">
        <v>771</v>
      </c>
      <c r="H32" s="17" t="s">
        <v>272</v>
      </c>
      <c r="I32" s="17" t="s">
        <v>805</v>
      </c>
      <c r="J32" s="17" t="s">
        <v>806</v>
      </c>
    </row>
    <row r="33" spans="1:11" x14ac:dyDescent="0.25">
      <c r="A33" s="81">
        <v>2017</v>
      </c>
      <c r="B33" s="17" t="s">
        <v>864</v>
      </c>
      <c r="C33" s="17" t="s">
        <v>809</v>
      </c>
      <c r="D33" s="17" t="s">
        <v>797</v>
      </c>
      <c r="E33" s="17" t="s">
        <v>84</v>
      </c>
      <c r="F33" s="17" t="s">
        <v>899</v>
      </c>
      <c r="G33" s="17" t="s">
        <v>865</v>
      </c>
      <c r="H33" s="17" t="s">
        <v>1041</v>
      </c>
      <c r="I33" s="17" t="s">
        <v>1042</v>
      </c>
      <c r="J33" s="17" t="s">
        <v>1043</v>
      </c>
    </row>
    <row r="34" spans="1:11" x14ac:dyDescent="0.25">
      <c r="A34" s="140"/>
      <c r="B34" s="492"/>
      <c r="C34" s="492"/>
      <c r="D34" s="492"/>
      <c r="E34" s="492"/>
      <c r="F34" s="492"/>
      <c r="G34" s="492"/>
      <c r="H34" s="492"/>
      <c r="I34" s="492"/>
      <c r="J34" s="492"/>
    </row>
    <row r="35" spans="1:11" x14ac:dyDescent="0.25">
      <c r="A35" s="81">
        <v>2017</v>
      </c>
      <c r="B35" s="492"/>
      <c r="C35" s="492"/>
      <c r="D35" s="492"/>
      <c r="E35" s="492"/>
      <c r="F35" s="492"/>
      <c r="G35" s="492"/>
      <c r="H35" s="492"/>
      <c r="I35" s="492"/>
      <c r="J35" s="492"/>
    </row>
    <row r="36" spans="1:11" x14ac:dyDescent="0.25">
      <c r="A36" s="226" t="s">
        <v>386</v>
      </c>
      <c r="B36" s="494" t="s">
        <v>811</v>
      </c>
      <c r="C36" s="494" t="s">
        <v>810</v>
      </c>
      <c r="D36" s="494" t="s">
        <v>82</v>
      </c>
      <c r="E36" s="494" t="s">
        <v>711</v>
      </c>
      <c r="F36" s="494" t="s">
        <v>852</v>
      </c>
      <c r="G36" s="494" t="s">
        <v>853</v>
      </c>
      <c r="H36" s="494" t="s">
        <v>854</v>
      </c>
      <c r="I36" s="494" t="s">
        <v>1044</v>
      </c>
      <c r="J36" s="494" t="s">
        <v>812</v>
      </c>
    </row>
    <row r="37" spans="1:11" s="82" customFormat="1" x14ac:dyDescent="0.25">
      <c r="A37" s="485" t="s">
        <v>387</v>
      </c>
      <c r="B37" s="494" t="s">
        <v>856</v>
      </c>
      <c r="C37" s="494" t="s">
        <v>870</v>
      </c>
      <c r="D37" s="494" t="s">
        <v>871</v>
      </c>
      <c r="E37" s="494" t="s">
        <v>807</v>
      </c>
      <c r="F37" s="494" t="s">
        <v>872</v>
      </c>
      <c r="G37" s="494" t="s">
        <v>783</v>
      </c>
      <c r="H37" s="494" t="s">
        <v>711</v>
      </c>
      <c r="I37" s="494" t="s">
        <v>1045</v>
      </c>
      <c r="J37" s="494" t="s">
        <v>815</v>
      </c>
    </row>
    <row r="38" spans="1:11" s="82" customFormat="1" x14ac:dyDescent="0.25">
      <c r="A38" s="485"/>
      <c r="B38" s="494"/>
      <c r="C38" s="494"/>
      <c r="D38" s="494"/>
      <c r="E38" s="494"/>
      <c r="F38" s="494"/>
      <c r="G38" s="494"/>
      <c r="H38" s="494"/>
      <c r="I38" s="494"/>
      <c r="J38" s="494"/>
    </row>
    <row r="39" spans="1:11" s="82" customFormat="1" x14ac:dyDescent="0.25">
      <c r="A39" s="698">
        <v>2018</v>
      </c>
      <c r="B39" s="492"/>
      <c r="C39" s="492"/>
      <c r="D39" s="492"/>
      <c r="E39" s="492"/>
      <c r="F39" s="492"/>
      <c r="G39" s="492"/>
      <c r="H39" s="492"/>
      <c r="I39" s="492"/>
      <c r="J39" s="492"/>
    </row>
    <row r="40" spans="1:11" s="82" customFormat="1" x14ac:dyDescent="0.25">
      <c r="A40" s="226" t="s">
        <v>372</v>
      </c>
      <c r="B40" s="494" t="s">
        <v>1108</v>
      </c>
      <c r="C40" s="494" t="s">
        <v>900</v>
      </c>
      <c r="D40" s="494" t="s">
        <v>739</v>
      </c>
      <c r="E40" s="494" t="s">
        <v>901</v>
      </c>
      <c r="F40" s="494" t="s">
        <v>818</v>
      </c>
      <c r="G40" s="494" t="s">
        <v>1130</v>
      </c>
      <c r="H40" s="494" t="s">
        <v>902</v>
      </c>
      <c r="I40" s="505" t="s">
        <v>1005</v>
      </c>
      <c r="J40" s="494" t="s">
        <v>873</v>
      </c>
    </row>
    <row r="41" spans="1:11" s="82" customFormat="1" x14ac:dyDescent="0.25">
      <c r="A41" s="226" t="s">
        <v>388</v>
      </c>
      <c r="B41" s="494" t="s">
        <v>1110</v>
      </c>
      <c r="C41" s="494" t="s">
        <v>793</v>
      </c>
      <c r="D41" s="494" t="s">
        <v>87</v>
      </c>
      <c r="E41" s="494" t="s">
        <v>917</v>
      </c>
      <c r="F41" s="494" t="s">
        <v>918</v>
      </c>
      <c r="G41" s="494" t="s">
        <v>1131</v>
      </c>
      <c r="H41" s="494" t="s">
        <v>919</v>
      </c>
      <c r="I41" s="494" t="s">
        <v>123</v>
      </c>
      <c r="J41" s="494" t="s">
        <v>808</v>
      </c>
    </row>
    <row r="42" spans="1:11" s="82" customFormat="1" x14ac:dyDescent="0.25">
      <c r="A42" s="226" t="s">
        <v>378</v>
      </c>
      <c r="B42" s="494" t="s">
        <v>598</v>
      </c>
      <c r="C42" s="494" t="s">
        <v>619</v>
      </c>
      <c r="D42" s="494" t="s">
        <v>986</v>
      </c>
      <c r="E42" s="494" t="s">
        <v>729</v>
      </c>
      <c r="F42" s="494" t="s">
        <v>918</v>
      </c>
      <c r="G42" s="494" t="s">
        <v>1086</v>
      </c>
      <c r="H42" s="494" t="s">
        <v>987</v>
      </c>
      <c r="I42" s="494" t="s">
        <v>1132</v>
      </c>
      <c r="J42" s="494" t="s">
        <v>121</v>
      </c>
    </row>
    <row r="43" spans="1:11" x14ac:dyDescent="0.25">
      <c r="A43" s="226" t="s">
        <v>597</v>
      </c>
      <c r="B43" s="494" t="s">
        <v>748</v>
      </c>
      <c r="C43" s="494" t="s">
        <v>815</v>
      </c>
      <c r="D43" s="494" t="s">
        <v>564</v>
      </c>
      <c r="E43" s="494" t="s">
        <v>1006</v>
      </c>
      <c r="F43" s="494" t="s">
        <v>1007</v>
      </c>
      <c r="G43" s="494" t="s">
        <v>1133</v>
      </c>
      <c r="H43" s="494" t="s">
        <v>1241</v>
      </c>
      <c r="I43" s="494" t="s">
        <v>828</v>
      </c>
      <c r="J43" s="494" t="s">
        <v>1046</v>
      </c>
      <c r="K43" s="82"/>
    </row>
    <row r="44" spans="1:11" s="82" customFormat="1" x14ac:dyDescent="0.25">
      <c r="A44" s="226" t="s">
        <v>380</v>
      </c>
      <c r="B44" s="494" t="s">
        <v>1015</v>
      </c>
      <c r="C44" s="494" t="s">
        <v>598</v>
      </c>
      <c r="D44" s="494">
        <v>98.8</v>
      </c>
      <c r="E44" s="494" t="s">
        <v>76</v>
      </c>
      <c r="F44" s="494" t="s">
        <v>1021</v>
      </c>
      <c r="G44" s="494" t="s">
        <v>1134</v>
      </c>
      <c r="H44" s="494" t="s">
        <v>897</v>
      </c>
      <c r="I44" s="494" t="s">
        <v>81</v>
      </c>
      <c r="J44" s="494" t="s">
        <v>798</v>
      </c>
    </row>
    <row r="45" spans="1:11" x14ac:dyDescent="0.25">
      <c r="A45" s="226" t="s">
        <v>1023</v>
      </c>
      <c r="B45" s="494" t="s">
        <v>1113</v>
      </c>
      <c r="C45" s="494" t="s">
        <v>738</v>
      </c>
      <c r="D45" s="494" t="s">
        <v>812</v>
      </c>
      <c r="E45" s="494" t="s">
        <v>1041</v>
      </c>
      <c r="F45" s="494" t="s">
        <v>1047</v>
      </c>
      <c r="G45" s="494" t="s">
        <v>722</v>
      </c>
      <c r="H45" s="494" t="s">
        <v>1036</v>
      </c>
      <c r="I45" s="494" t="s">
        <v>1135</v>
      </c>
      <c r="J45" s="494" t="s">
        <v>782</v>
      </c>
    </row>
    <row r="46" spans="1:11" s="82" customFormat="1" x14ac:dyDescent="0.25">
      <c r="A46" s="226" t="s">
        <v>649</v>
      </c>
      <c r="B46" s="494" t="s">
        <v>711</v>
      </c>
      <c r="C46" s="494" t="s">
        <v>1006</v>
      </c>
      <c r="D46" s="494" t="s">
        <v>1053</v>
      </c>
      <c r="E46" s="494" t="s">
        <v>1064</v>
      </c>
      <c r="F46" s="494" t="s">
        <v>1065</v>
      </c>
      <c r="G46" s="494" t="s">
        <v>1128</v>
      </c>
      <c r="H46" s="494" t="s">
        <v>1033</v>
      </c>
      <c r="I46" s="494" t="s">
        <v>730</v>
      </c>
      <c r="J46" s="494" t="s">
        <v>1048</v>
      </c>
    </row>
    <row r="47" spans="1:11" s="82" customFormat="1" x14ac:dyDescent="0.25">
      <c r="A47" s="226" t="s">
        <v>656</v>
      </c>
      <c r="B47" s="494" t="s">
        <v>1112</v>
      </c>
      <c r="C47" s="494" t="s">
        <v>730</v>
      </c>
      <c r="D47" s="494" t="s">
        <v>342</v>
      </c>
      <c r="E47" s="494" t="s">
        <v>659</v>
      </c>
      <c r="F47" s="494" t="s">
        <v>1082</v>
      </c>
      <c r="G47" s="494" t="s">
        <v>1046</v>
      </c>
      <c r="H47" s="494" t="s">
        <v>1136</v>
      </c>
      <c r="I47" s="494" t="s">
        <v>733</v>
      </c>
      <c r="J47" s="494" t="s">
        <v>1137</v>
      </c>
    </row>
    <row r="48" spans="1:11" s="82" customFormat="1" x14ac:dyDescent="0.25">
      <c r="A48" s="226" t="s">
        <v>384</v>
      </c>
      <c r="B48" s="494" t="s">
        <v>87</v>
      </c>
      <c r="C48" s="494" t="s">
        <v>897</v>
      </c>
      <c r="D48" s="494" t="s">
        <v>1138</v>
      </c>
      <c r="E48" s="494" t="s">
        <v>73</v>
      </c>
      <c r="F48" s="494" t="s">
        <v>1080</v>
      </c>
      <c r="G48" s="494" t="s">
        <v>1139</v>
      </c>
      <c r="H48" s="494" t="s">
        <v>1076</v>
      </c>
      <c r="I48" s="494" t="s">
        <v>1140</v>
      </c>
      <c r="J48" s="494" t="s">
        <v>1141</v>
      </c>
    </row>
    <row r="49" spans="1:10" s="82" customFormat="1" x14ac:dyDescent="0.25">
      <c r="A49" s="226" t="s">
        <v>385</v>
      </c>
      <c r="B49" s="494" t="s">
        <v>560</v>
      </c>
      <c r="C49" s="760" t="s">
        <v>625</v>
      </c>
      <c r="D49" s="760" t="s">
        <v>1142</v>
      </c>
      <c r="E49" s="760" t="s">
        <v>1111</v>
      </c>
      <c r="F49" s="760" t="s">
        <v>730</v>
      </c>
      <c r="G49" s="760" t="s">
        <v>824</v>
      </c>
      <c r="H49" s="760" t="s">
        <v>823</v>
      </c>
      <c r="I49" s="760" t="s">
        <v>88</v>
      </c>
      <c r="J49" s="494" t="s">
        <v>737</v>
      </c>
    </row>
    <row r="50" spans="1:10" s="82" customFormat="1" x14ac:dyDescent="0.25">
      <c r="A50" s="496" t="s">
        <v>386</v>
      </c>
      <c r="B50" s="497" t="s">
        <v>84</v>
      </c>
      <c r="C50" s="675" t="s">
        <v>739</v>
      </c>
      <c r="D50" s="675" t="s">
        <v>1242</v>
      </c>
      <c r="E50" s="675" t="s">
        <v>1128</v>
      </c>
      <c r="F50" s="675" t="s">
        <v>1016</v>
      </c>
      <c r="G50" s="675" t="s">
        <v>125</v>
      </c>
      <c r="H50" s="675" t="s">
        <v>1015</v>
      </c>
      <c r="I50" s="675" t="s">
        <v>1243</v>
      </c>
      <c r="J50" s="497" t="s">
        <v>876</v>
      </c>
    </row>
    <row r="52" spans="1:10" x14ac:dyDescent="0.25">
      <c r="A52" s="142" t="s">
        <v>1061</v>
      </c>
    </row>
    <row r="53" spans="1:10" x14ac:dyDescent="0.25">
      <c r="A53" s="88" t="s">
        <v>819</v>
      </c>
    </row>
    <row r="54" spans="1:10" x14ac:dyDescent="0.25">
      <c r="A54" s="142"/>
    </row>
    <row r="55" spans="1:10" x14ac:dyDescent="0.25">
      <c r="A55" s="8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13" zoomScaleNormal="100" zoomScaleSheetLayoutView="202" workbookViewId="0">
      <selection activeCell="A13" sqref="A13:J51"/>
    </sheetView>
  </sheetViews>
  <sheetFormatPr defaultColWidth="9.140625" defaultRowHeight="15" x14ac:dyDescent="0.25"/>
  <cols>
    <col min="1" max="5" width="9.140625" style="80"/>
    <col min="6" max="6" width="10" style="80" customWidth="1"/>
    <col min="7" max="9" width="9.140625" style="80"/>
    <col min="10" max="10" width="11.5703125" style="80" customWidth="1"/>
    <col min="11" max="16384" width="9.140625" style="80"/>
  </cols>
  <sheetData>
    <row r="1" spans="1:10" x14ac:dyDescent="0.25">
      <c r="A1" s="73" t="s">
        <v>547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8" t="s">
        <v>344</v>
      </c>
      <c r="B2" s="79"/>
      <c r="C2" s="79"/>
      <c r="D2" s="79"/>
      <c r="E2" s="79"/>
      <c r="F2" s="79"/>
      <c r="G2" s="79"/>
      <c r="H2" s="79"/>
      <c r="I2" s="79"/>
    </row>
    <row r="3" spans="1:10" x14ac:dyDescent="0.25">
      <c r="A3" s="78"/>
      <c r="B3" s="79"/>
      <c r="C3" s="79"/>
      <c r="D3" s="79"/>
      <c r="E3" s="79"/>
      <c r="F3" s="79"/>
      <c r="G3" s="79"/>
      <c r="H3" s="79"/>
      <c r="I3" s="933" t="s">
        <v>313</v>
      </c>
      <c r="J3" s="933"/>
    </row>
    <row r="4" spans="1:10" ht="25.5" customHeight="1" x14ac:dyDescent="0.25">
      <c r="A4" s="834"/>
      <c r="B4" s="829" t="s">
        <v>332</v>
      </c>
      <c r="C4" s="829" t="s">
        <v>333</v>
      </c>
      <c r="D4" s="829" t="s">
        <v>334</v>
      </c>
      <c r="E4" s="829" t="s">
        <v>335</v>
      </c>
      <c r="F4" s="829" t="s">
        <v>375</v>
      </c>
      <c r="G4" s="829" t="s">
        <v>336</v>
      </c>
      <c r="H4" s="829" t="s">
        <v>337</v>
      </c>
      <c r="I4" s="829" t="s">
        <v>338</v>
      </c>
      <c r="J4" s="831" t="s">
        <v>339</v>
      </c>
    </row>
    <row r="5" spans="1:10" ht="25.5" customHeight="1" x14ac:dyDescent="0.25">
      <c r="A5" s="835"/>
      <c r="B5" s="830"/>
      <c r="C5" s="830"/>
      <c r="D5" s="830"/>
      <c r="E5" s="830"/>
      <c r="F5" s="830"/>
      <c r="G5" s="830"/>
      <c r="H5" s="830"/>
      <c r="I5" s="830"/>
      <c r="J5" s="832"/>
    </row>
    <row r="6" spans="1:10" x14ac:dyDescent="0.25">
      <c r="A6" s="498">
        <v>2013</v>
      </c>
      <c r="B6" s="101">
        <v>4557635</v>
      </c>
      <c r="C6" s="101">
        <v>122058</v>
      </c>
      <c r="D6" s="101">
        <v>444571</v>
      </c>
      <c r="E6" s="101">
        <v>286109</v>
      </c>
      <c r="F6" s="101">
        <v>1222278</v>
      </c>
      <c r="G6" s="101">
        <v>192686</v>
      </c>
      <c r="H6" s="101">
        <v>764879</v>
      </c>
      <c r="I6" s="101">
        <v>190719</v>
      </c>
      <c r="J6" s="101">
        <v>1334336</v>
      </c>
    </row>
    <row r="7" spans="1:10" x14ac:dyDescent="0.25">
      <c r="A7" s="498">
        <v>2014</v>
      </c>
      <c r="B7" s="101">
        <v>4946061</v>
      </c>
      <c r="C7" s="101">
        <v>119866</v>
      </c>
      <c r="D7" s="101">
        <v>497981</v>
      </c>
      <c r="E7" s="101">
        <v>334424</v>
      </c>
      <c r="F7" s="101">
        <v>1063353</v>
      </c>
      <c r="G7" s="101">
        <v>207887</v>
      </c>
      <c r="H7" s="101">
        <v>792584</v>
      </c>
      <c r="I7" s="101">
        <v>198275</v>
      </c>
      <c r="J7" s="101">
        <v>1731692</v>
      </c>
    </row>
    <row r="8" spans="1:10" x14ac:dyDescent="0.25">
      <c r="A8" s="81">
        <v>2015</v>
      </c>
      <c r="B8" s="101">
        <v>4369179</v>
      </c>
      <c r="C8" s="101">
        <v>135417</v>
      </c>
      <c r="D8" s="101">
        <v>535162</v>
      </c>
      <c r="E8" s="101">
        <v>338912</v>
      </c>
      <c r="F8" s="101">
        <v>687052</v>
      </c>
      <c r="G8" s="101">
        <v>215661</v>
      </c>
      <c r="H8" s="101">
        <v>763299</v>
      </c>
      <c r="I8" s="101">
        <v>191797</v>
      </c>
      <c r="J8" s="101">
        <v>1501879</v>
      </c>
    </row>
    <row r="9" spans="1:10" x14ac:dyDescent="0.25">
      <c r="A9" s="81">
        <v>2016</v>
      </c>
      <c r="B9" s="101">
        <v>4426945</v>
      </c>
      <c r="C9" s="101">
        <v>128053</v>
      </c>
      <c r="D9" s="101">
        <v>545241</v>
      </c>
      <c r="E9" s="101">
        <v>352678</v>
      </c>
      <c r="F9" s="101">
        <v>577290</v>
      </c>
      <c r="G9" s="101">
        <v>240678</v>
      </c>
      <c r="H9" s="101">
        <v>804067</v>
      </c>
      <c r="I9" s="101">
        <v>206502</v>
      </c>
      <c r="J9" s="101">
        <v>1572536</v>
      </c>
    </row>
    <row r="10" spans="1:10" x14ac:dyDescent="0.25">
      <c r="A10" s="81">
        <v>2017</v>
      </c>
      <c r="B10" s="101">
        <v>4899081</v>
      </c>
      <c r="C10" s="101">
        <v>163896</v>
      </c>
      <c r="D10" s="101">
        <v>561966</v>
      </c>
      <c r="E10" s="101">
        <v>394631</v>
      </c>
      <c r="F10" s="101">
        <v>680215</v>
      </c>
      <c r="G10" s="101">
        <v>277055</v>
      </c>
      <c r="H10" s="101">
        <v>844998</v>
      </c>
      <c r="I10" s="101">
        <v>218822</v>
      </c>
      <c r="J10" s="101">
        <v>1757499</v>
      </c>
    </row>
    <row r="11" spans="1:10" x14ac:dyDescent="0.25">
      <c r="A11" s="633"/>
      <c r="B11" s="503"/>
      <c r="C11" s="503"/>
      <c r="D11" s="503"/>
      <c r="E11" s="503"/>
      <c r="F11" s="503"/>
      <c r="G11" s="503"/>
      <c r="H11" s="503"/>
      <c r="I11" s="503"/>
      <c r="J11" s="503"/>
    </row>
    <row r="12" spans="1:10" x14ac:dyDescent="0.25">
      <c r="A12" s="81">
        <v>2017</v>
      </c>
      <c r="B12" s="503"/>
      <c r="C12" s="503"/>
      <c r="D12" s="503"/>
      <c r="E12" s="503"/>
      <c r="F12" s="503"/>
      <c r="G12" s="503"/>
      <c r="H12" s="503"/>
      <c r="I12" s="503"/>
      <c r="J12" s="503"/>
    </row>
    <row r="13" spans="1:10" x14ac:dyDescent="0.25">
      <c r="A13" s="633" t="s">
        <v>386</v>
      </c>
      <c r="B13" s="503">
        <v>481408</v>
      </c>
      <c r="C13" s="503">
        <v>14938</v>
      </c>
      <c r="D13" s="503">
        <v>55137</v>
      </c>
      <c r="E13" s="503">
        <v>33804</v>
      </c>
      <c r="F13" s="503">
        <v>104161</v>
      </c>
      <c r="G13" s="503">
        <v>23860</v>
      </c>
      <c r="H13" s="503">
        <v>72966</v>
      </c>
      <c r="I13" s="503">
        <v>20920</v>
      </c>
      <c r="J13" s="503">
        <v>155621</v>
      </c>
    </row>
    <row r="14" spans="1:10" x14ac:dyDescent="0.25">
      <c r="A14" s="633" t="s">
        <v>387</v>
      </c>
      <c r="B14" s="503">
        <v>376291</v>
      </c>
      <c r="C14" s="503">
        <v>12728</v>
      </c>
      <c r="D14" s="503">
        <v>51254</v>
      </c>
      <c r="E14" s="503">
        <v>36505</v>
      </c>
      <c r="F14" s="503">
        <v>9883</v>
      </c>
      <c r="G14" s="503">
        <v>21139</v>
      </c>
      <c r="H14" s="503">
        <v>70998</v>
      </c>
      <c r="I14" s="503">
        <v>18596</v>
      </c>
      <c r="J14" s="503">
        <v>155187</v>
      </c>
    </row>
    <row r="15" spans="1:10" x14ac:dyDescent="0.25">
      <c r="A15" s="633"/>
      <c r="B15" s="503"/>
      <c r="C15" s="503"/>
      <c r="D15" s="503"/>
      <c r="E15" s="503"/>
      <c r="F15" s="503"/>
      <c r="G15" s="503"/>
      <c r="H15" s="503"/>
      <c r="I15" s="503"/>
      <c r="J15" s="503"/>
    </row>
    <row r="16" spans="1:10" x14ac:dyDescent="0.25">
      <c r="A16" s="698">
        <v>2018</v>
      </c>
      <c r="B16" s="503"/>
      <c r="C16" s="503"/>
      <c r="D16" s="503"/>
      <c r="E16" s="503"/>
      <c r="F16" s="503"/>
      <c r="G16" s="503"/>
      <c r="H16" s="503"/>
      <c r="I16" s="503"/>
      <c r="J16" s="503"/>
    </row>
    <row r="17" spans="1:22" x14ac:dyDescent="0.25">
      <c r="A17" s="226" t="s">
        <v>372</v>
      </c>
      <c r="B17" s="503">
        <v>288860</v>
      </c>
      <c r="C17" s="503">
        <v>9346</v>
      </c>
      <c r="D17" s="503">
        <v>34833</v>
      </c>
      <c r="E17" s="530">
        <v>24044</v>
      </c>
      <c r="F17" s="503">
        <v>4531</v>
      </c>
      <c r="G17" s="503">
        <v>19171</v>
      </c>
      <c r="H17" s="503">
        <v>48904</v>
      </c>
      <c r="I17" s="503">
        <v>13575</v>
      </c>
      <c r="J17" s="503">
        <v>134456</v>
      </c>
    </row>
    <row r="18" spans="1:22" x14ac:dyDescent="0.25">
      <c r="A18" s="226" t="s">
        <v>388</v>
      </c>
      <c r="B18" s="503">
        <v>400944</v>
      </c>
      <c r="C18" s="503">
        <v>15077</v>
      </c>
      <c r="D18" s="503">
        <v>45179</v>
      </c>
      <c r="E18" s="530">
        <v>36733</v>
      </c>
      <c r="F18" s="503">
        <v>52907</v>
      </c>
      <c r="G18" s="503">
        <v>19592</v>
      </c>
      <c r="H18" s="503">
        <v>63047</v>
      </c>
      <c r="I18" s="503">
        <v>16108</v>
      </c>
      <c r="J18" s="503">
        <v>152300</v>
      </c>
    </row>
    <row r="19" spans="1:22" x14ac:dyDescent="0.25">
      <c r="A19" s="633" t="s">
        <v>378</v>
      </c>
      <c r="B19" s="503">
        <v>507890</v>
      </c>
      <c r="C19" s="503">
        <v>15066</v>
      </c>
      <c r="D19" s="503">
        <v>54205</v>
      </c>
      <c r="E19" s="530">
        <v>39624</v>
      </c>
      <c r="F19" s="503">
        <v>117714</v>
      </c>
      <c r="G19" s="503">
        <v>26067</v>
      </c>
      <c r="H19" s="503">
        <v>77719</v>
      </c>
      <c r="I19" s="503">
        <v>22303</v>
      </c>
      <c r="J19" s="503">
        <v>155193</v>
      </c>
      <c r="N19" s="504"/>
      <c r="O19" s="504"/>
      <c r="P19" s="504"/>
      <c r="Q19" s="504"/>
      <c r="R19" s="504"/>
      <c r="S19" s="504"/>
      <c r="T19" s="504"/>
      <c r="U19" s="504"/>
      <c r="V19" s="504"/>
    </row>
    <row r="20" spans="1:22" x14ac:dyDescent="0.25">
      <c r="A20" s="226" t="s">
        <v>597</v>
      </c>
      <c r="B20" s="503">
        <v>394960</v>
      </c>
      <c r="C20" s="503">
        <v>17793</v>
      </c>
      <c r="D20" s="503">
        <v>44265</v>
      </c>
      <c r="E20" s="530">
        <v>39929</v>
      </c>
      <c r="F20" s="503">
        <v>25280</v>
      </c>
      <c r="G20" s="503">
        <v>23034</v>
      </c>
      <c r="H20" s="503">
        <v>74063</v>
      </c>
      <c r="I20" s="503">
        <v>20051</v>
      </c>
      <c r="J20" s="503">
        <v>150545</v>
      </c>
      <c r="N20" s="504"/>
      <c r="O20" s="504"/>
      <c r="P20" s="504"/>
      <c r="Q20" s="504"/>
      <c r="R20" s="504"/>
      <c r="S20" s="504"/>
      <c r="T20" s="504"/>
      <c r="U20" s="504"/>
      <c r="V20" s="504"/>
    </row>
    <row r="21" spans="1:22" x14ac:dyDescent="0.25">
      <c r="A21" s="633" t="s">
        <v>380</v>
      </c>
      <c r="B21" s="503">
        <v>479493</v>
      </c>
      <c r="C21" s="503">
        <v>18446</v>
      </c>
      <c r="D21" s="503">
        <v>50974</v>
      </c>
      <c r="E21" s="530">
        <v>37314</v>
      </c>
      <c r="F21" s="503">
        <v>103689</v>
      </c>
      <c r="G21" s="503">
        <v>23307</v>
      </c>
      <c r="H21" s="503">
        <v>75187</v>
      </c>
      <c r="I21" s="503">
        <v>19968</v>
      </c>
      <c r="J21" s="503">
        <v>150607</v>
      </c>
      <c r="N21" s="504"/>
      <c r="O21" s="504"/>
      <c r="P21" s="504"/>
      <c r="Q21" s="504"/>
      <c r="R21" s="504"/>
      <c r="S21" s="504"/>
      <c r="T21" s="504"/>
      <c r="U21" s="504"/>
      <c r="V21" s="504"/>
    </row>
    <row r="22" spans="1:22" x14ac:dyDescent="0.25">
      <c r="A22" s="226" t="s">
        <v>381</v>
      </c>
      <c r="B22" s="503">
        <v>453166</v>
      </c>
      <c r="C22" s="503">
        <v>22629</v>
      </c>
      <c r="D22" s="503">
        <v>55136</v>
      </c>
      <c r="E22" s="530">
        <v>38902</v>
      </c>
      <c r="F22" s="503">
        <v>49392</v>
      </c>
      <c r="G22" s="503">
        <v>26332</v>
      </c>
      <c r="H22" s="503">
        <v>75870</v>
      </c>
      <c r="I22" s="503">
        <v>19542</v>
      </c>
      <c r="J22" s="503">
        <v>165363</v>
      </c>
      <c r="N22" s="504"/>
      <c r="O22" s="504"/>
      <c r="P22" s="504"/>
      <c r="Q22" s="504"/>
      <c r="R22" s="504"/>
      <c r="S22" s="504"/>
      <c r="T22" s="504"/>
      <c r="U22" s="504"/>
      <c r="V22" s="504"/>
    </row>
    <row r="23" spans="1:22" x14ac:dyDescent="0.25">
      <c r="A23" s="226" t="s">
        <v>649</v>
      </c>
      <c r="B23" s="503">
        <v>544026</v>
      </c>
      <c r="C23" s="503">
        <v>14462</v>
      </c>
      <c r="D23" s="503">
        <v>54125</v>
      </c>
      <c r="E23" s="530">
        <v>39090</v>
      </c>
      <c r="F23" s="503">
        <v>152370</v>
      </c>
      <c r="G23" s="503">
        <v>26904</v>
      </c>
      <c r="H23" s="503">
        <v>69885</v>
      </c>
      <c r="I23" s="503">
        <v>21641</v>
      </c>
      <c r="J23" s="503">
        <v>165548</v>
      </c>
      <c r="N23" s="504"/>
      <c r="O23" s="504"/>
      <c r="P23" s="504"/>
      <c r="Q23" s="504"/>
      <c r="R23" s="504"/>
      <c r="S23" s="504"/>
      <c r="T23" s="504"/>
      <c r="U23" s="504"/>
      <c r="V23" s="504"/>
    </row>
    <row r="24" spans="1:22" x14ac:dyDescent="0.25">
      <c r="A24" s="226" t="s">
        <v>656</v>
      </c>
      <c r="B24" s="503">
        <v>392881</v>
      </c>
      <c r="C24" s="503">
        <v>15148</v>
      </c>
      <c r="D24" s="503">
        <v>36913</v>
      </c>
      <c r="E24" s="530">
        <v>38890</v>
      </c>
      <c r="F24" s="503">
        <v>5606</v>
      </c>
      <c r="G24" s="503">
        <v>19963</v>
      </c>
      <c r="H24" s="503">
        <v>81925</v>
      </c>
      <c r="I24" s="503">
        <v>17208</v>
      </c>
      <c r="J24" s="503">
        <v>177229</v>
      </c>
      <c r="N24" s="504"/>
      <c r="O24" s="504"/>
      <c r="P24" s="504"/>
      <c r="Q24" s="504"/>
      <c r="R24" s="504"/>
      <c r="S24" s="504"/>
      <c r="T24" s="504"/>
      <c r="U24" s="504"/>
      <c r="V24" s="504"/>
    </row>
    <row r="25" spans="1:22" x14ac:dyDescent="0.25">
      <c r="A25" s="226" t="s">
        <v>1094</v>
      </c>
      <c r="B25" s="503">
        <v>469147</v>
      </c>
      <c r="C25" s="503">
        <v>16404</v>
      </c>
      <c r="D25" s="503">
        <v>50033</v>
      </c>
      <c r="E25" s="530">
        <v>37498</v>
      </c>
      <c r="F25" s="503">
        <v>6787</v>
      </c>
      <c r="G25" s="503">
        <v>25659</v>
      </c>
      <c r="H25" s="503">
        <v>75817</v>
      </c>
      <c r="I25" s="503">
        <v>19970</v>
      </c>
      <c r="J25" s="503">
        <v>236979</v>
      </c>
      <c r="N25" s="504"/>
      <c r="O25" s="504"/>
      <c r="P25" s="504"/>
      <c r="Q25" s="504"/>
      <c r="R25" s="504"/>
      <c r="S25" s="504"/>
      <c r="T25" s="504"/>
      <c r="U25" s="504"/>
      <c r="V25" s="504"/>
    </row>
    <row r="26" spans="1:22" x14ac:dyDescent="0.25">
      <c r="A26" s="633" t="s">
        <v>385</v>
      </c>
      <c r="B26" s="503">
        <v>506678</v>
      </c>
      <c r="C26" s="503">
        <v>16358</v>
      </c>
      <c r="D26" s="503">
        <v>60296</v>
      </c>
      <c r="E26" s="530">
        <v>38046</v>
      </c>
      <c r="F26" s="503">
        <v>7790</v>
      </c>
      <c r="G26" s="503">
        <v>28264</v>
      </c>
      <c r="H26" s="503">
        <v>84843</v>
      </c>
      <c r="I26" s="503">
        <v>23193</v>
      </c>
      <c r="J26" s="503">
        <v>247888</v>
      </c>
    </row>
    <row r="27" spans="1:22" x14ac:dyDescent="0.25">
      <c r="A27" s="633" t="s">
        <v>386</v>
      </c>
      <c r="B27" s="503">
        <v>390579</v>
      </c>
      <c r="C27" s="503">
        <v>14133</v>
      </c>
      <c r="D27" s="503">
        <v>50124</v>
      </c>
      <c r="E27" s="530">
        <v>36489</v>
      </c>
      <c r="F27" s="503">
        <v>7230</v>
      </c>
      <c r="G27" s="503">
        <v>22448</v>
      </c>
      <c r="H27" s="503">
        <v>75935</v>
      </c>
      <c r="I27" s="503">
        <v>16283</v>
      </c>
      <c r="J27" s="503">
        <v>167938</v>
      </c>
    </row>
    <row r="28" spans="1:22" x14ac:dyDescent="0.25">
      <c r="A28" s="932" t="s">
        <v>182</v>
      </c>
      <c r="B28" s="932"/>
      <c r="C28" s="932"/>
      <c r="D28" s="932"/>
      <c r="E28" s="932"/>
      <c r="F28" s="932"/>
      <c r="G28" s="932"/>
      <c r="H28" s="932"/>
      <c r="I28" s="932"/>
      <c r="J28" s="932"/>
    </row>
    <row r="29" spans="1:22" ht="15" customHeight="1" x14ac:dyDescent="0.25">
      <c r="A29" s="238" t="s">
        <v>183</v>
      </c>
      <c r="B29" s="238"/>
      <c r="C29" s="238"/>
      <c r="D29" s="238"/>
      <c r="E29" s="238"/>
      <c r="F29" s="238"/>
      <c r="G29" s="238"/>
      <c r="H29" s="238"/>
      <c r="I29" s="238"/>
      <c r="J29" s="238"/>
    </row>
    <row r="30" spans="1:22" x14ac:dyDescent="0.25">
      <c r="A30" s="491">
        <v>2013</v>
      </c>
      <c r="B30" s="18" t="s">
        <v>121</v>
      </c>
      <c r="C30" s="18" t="s">
        <v>347</v>
      </c>
      <c r="D30" s="18" t="s">
        <v>327</v>
      </c>
      <c r="E30" s="18" t="s">
        <v>564</v>
      </c>
      <c r="F30" s="18" t="s">
        <v>345</v>
      </c>
      <c r="G30" s="18" t="s">
        <v>346</v>
      </c>
      <c r="H30" s="18" t="s">
        <v>84</v>
      </c>
      <c r="I30" s="18" t="s">
        <v>565</v>
      </c>
      <c r="J30" s="18" t="s">
        <v>342</v>
      </c>
    </row>
    <row r="31" spans="1:22" x14ac:dyDescent="0.25">
      <c r="A31" s="491">
        <v>2014</v>
      </c>
      <c r="B31" s="58" t="s">
        <v>610</v>
      </c>
      <c r="C31" s="58" t="s">
        <v>78</v>
      </c>
      <c r="D31" s="58" t="s">
        <v>625</v>
      </c>
      <c r="E31" s="58" t="s">
        <v>575</v>
      </c>
      <c r="F31" s="58" t="s">
        <v>615</v>
      </c>
      <c r="G31" s="58" t="s">
        <v>583</v>
      </c>
      <c r="H31" s="58" t="s">
        <v>126</v>
      </c>
      <c r="I31" s="58" t="s">
        <v>581</v>
      </c>
      <c r="J31" s="58" t="s">
        <v>626</v>
      </c>
    </row>
    <row r="32" spans="1:22" x14ac:dyDescent="0.25">
      <c r="A32" s="81">
        <v>2015</v>
      </c>
      <c r="B32" s="58" t="s">
        <v>724</v>
      </c>
      <c r="C32" s="58" t="s">
        <v>730</v>
      </c>
      <c r="D32" s="58" t="s">
        <v>731</v>
      </c>
      <c r="E32" s="58" t="s">
        <v>88</v>
      </c>
      <c r="F32" s="58" t="s">
        <v>732</v>
      </c>
      <c r="G32" s="58" t="s">
        <v>325</v>
      </c>
      <c r="H32" s="58" t="s">
        <v>586</v>
      </c>
      <c r="I32" s="58" t="s">
        <v>324</v>
      </c>
      <c r="J32" s="58" t="s">
        <v>733</v>
      </c>
    </row>
    <row r="33" spans="1:10" x14ac:dyDescent="0.25">
      <c r="A33" s="81">
        <v>2016</v>
      </c>
      <c r="B33" s="58" t="s">
        <v>88</v>
      </c>
      <c r="C33" s="58" t="s">
        <v>679</v>
      </c>
      <c r="D33" s="58" t="s">
        <v>123</v>
      </c>
      <c r="E33" s="58" t="s">
        <v>323</v>
      </c>
      <c r="F33" s="58" t="s">
        <v>804</v>
      </c>
      <c r="G33" s="58" t="s">
        <v>560</v>
      </c>
      <c r="H33" s="58" t="s">
        <v>776</v>
      </c>
      <c r="I33" s="58" t="s">
        <v>273</v>
      </c>
      <c r="J33" s="58" t="s">
        <v>274</v>
      </c>
    </row>
    <row r="34" spans="1:10" x14ac:dyDescent="0.25">
      <c r="A34" s="81">
        <v>2017</v>
      </c>
      <c r="B34" s="58" t="s">
        <v>1032</v>
      </c>
      <c r="C34" s="58" t="s">
        <v>893</v>
      </c>
      <c r="D34" s="58" t="s">
        <v>903</v>
      </c>
      <c r="E34" s="58" t="s">
        <v>1048</v>
      </c>
      <c r="F34" s="58" t="s">
        <v>1049</v>
      </c>
      <c r="G34" s="58" t="s">
        <v>749</v>
      </c>
      <c r="H34" s="58" t="s">
        <v>839</v>
      </c>
      <c r="I34" s="58" t="s">
        <v>858</v>
      </c>
      <c r="J34" s="58" t="s">
        <v>1050</v>
      </c>
    </row>
    <row r="35" spans="1:10" x14ac:dyDescent="0.25">
      <c r="A35" s="698"/>
      <c r="B35" s="18"/>
      <c r="C35" s="18"/>
      <c r="D35" s="18"/>
      <c r="E35" s="18"/>
      <c r="F35" s="18"/>
      <c r="G35" s="18"/>
      <c r="H35" s="18"/>
      <c r="I35" s="18"/>
      <c r="J35" s="18"/>
    </row>
    <row r="36" spans="1:10" x14ac:dyDescent="0.25">
      <c r="A36" s="81">
        <v>2017</v>
      </c>
      <c r="B36" s="492"/>
      <c r="C36" s="492"/>
      <c r="D36" s="492"/>
      <c r="E36" s="492"/>
      <c r="F36" s="492"/>
      <c r="G36" s="492"/>
      <c r="H36" s="492"/>
      <c r="I36" s="492"/>
      <c r="J36" s="492"/>
    </row>
    <row r="37" spans="1:10" x14ac:dyDescent="0.25">
      <c r="A37" s="226" t="s">
        <v>386</v>
      </c>
      <c r="B37" s="494" t="s">
        <v>1033</v>
      </c>
      <c r="C37" s="494" t="s">
        <v>855</v>
      </c>
      <c r="D37" s="494" t="s">
        <v>810</v>
      </c>
      <c r="E37" s="494" t="s">
        <v>738</v>
      </c>
      <c r="F37" s="494" t="s">
        <v>902</v>
      </c>
      <c r="G37" s="494" t="s">
        <v>799</v>
      </c>
      <c r="H37" s="494" t="s">
        <v>80</v>
      </c>
      <c r="I37" s="494" t="s">
        <v>856</v>
      </c>
      <c r="J37" s="494" t="s">
        <v>898</v>
      </c>
    </row>
    <row r="38" spans="1:10" x14ac:dyDescent="0.25">
      <c r="A38" s="485" t="s">
        <v>387</v>
      </c>
      <c r="B38" s="494" t="s">
        <v>1035</v>
      </c>
      <c r="C38" s="494" t="s">
        <v>870</v>
      </c>
      <c r="D38" s="494" t="s">
        <v>807</v>
      </c>
      <c r="E38" s="494" t="s">
        <v>722</v>
      </c>
      <c r="F38" s="494" t="s">
        <v>874</v>
      </c>
      <c r="G38" s="494" t="s">
        <v>875</v>
      </c>
      <c r="H38" s="494" t="s">
        <v>585</v>
      </c>
      <c r="I38" s="494" t="s">
        <v>876</v>
      </c>
      <c r="J38" s="494" t="s">
        <v>1051</v>
      </c>
    </row>
    <row r="39" spans="1:10" s="82" customFormat="1" x14ac:dyDescent="0.25">
      <c r="A39" s="241"/>
    </row>
    <row r="40" spans="1:10" x14ac:dyDescent="0.25">
      <c r="A40" s="698">
        <v>2018</v>
      </c>
      <c r="B40" s="492"/>
      <c r="C40" s="492"/>
      <c r="D40" s="492"/>
      <c r="E40" s="492"/>
      <c r="F40" s="492"/>
      <c r="G40" s="492"/>
      <c r="H40" s="492"/>
      <c r="I40" s="492"/>
      <c r="J40" s="492"/>
    </row>
    <row r="41" spans="1:10" x14ac:dyDescent="0.25">
      <c r="A41" s="226" t="s">
        <v>372</v>
      </c>
      <c r="B41" s="494" t="s">
        <v>806</v>
      </c>
      <c r="C41" s="494" t="s">
        <v>827</v>
      </c>
      <c r="D41" s="494" t="s">
        <v>345</v>
      </c>
      <c r="E41" s="494" t="s">
        <v>584</v>
      </c>
      <c r="F41" s="494" t="s">
        <v>904</v>
      </c>
      <c r="G41" s="494" t="s">
        <v>825</v>
      </c>
      <c r="H41" s="494" t="s">
        <v>802</v>
      </c>
      <c r="I41" s="494" t="s">
        <v>811</v>
      </c>
      <c r="J41" s="494" t="s">
        <v>1066</v>
      </c>
    </row>
    <row r="42" spans="1:10" x14ac:dyDescent="0.25">
      <c r="A42" s="226" t="s">
        <v>388</v>
      </c>
      <c r="B42" s="494" t="s">
        <v>731</v>
      </c>
      <c r="C42" s="494" t="s">
        <v>920</v>
      </c>
      <c r="D42" s="494" t="s">
        <v>685</v>
      </c>
      <c r="E42" s="494" t="s">
        <v>822</v>
      </c>
      <c r="F42" s="494" t="s">
        <v>1084</v>
      </c>
      <c r="G42" s="494" t="s">
        <v>120</v>
      </c>
      <c r="H42" s="494" t="s">
        <v>781</v>
      </c>
      <c r="I42" s="494" t="s">
        <v>921</v>
      </c>
      <c r="J42" s="494" t="s">
        <v>711</v>
      </c>
    </row>
    <row r="43" spans="1:10" s="82" customFormat="1" ht="15.75" x14ac:dyDescent="0.25">
      <c r="A43" s="226" t="s">
        <v>378</v>
      </c>
      <c r="B43" s="494" t="s">
        <v>1232</v>
      </c>
      <c r="C43" s="494" t="s">
        <v>988</v>
      </c>
      <c r="D43" s="494" t="s">
        <v>989</v>
      </c>
      <c r="E43" s="494" t="s">
        <v>725</v>
      </c>
      <c r="F43" s="495" t="s">
        <v>283</v>
      </c>
      <c r="G43" s="494" t="s">
        <v>990</v>
      </c>
      <c r="H43" s="494" t="s">
        <v>120</v>
      </c>
      <c r="I43" s="494" t="s">
        <v>685</v>
      </c>
      <c r="J43" s="494" t="s">
        <v>1244</v>
      </c>
    </row>
    <row r="44" spans="1:10" x14ac:dyDescent="0.25">
      <c r="A44" s="226" t="s">
        <v>597</v>
      </c>
      <c r="B44" s="494" t="s">
        <v>1074</v>
      </c>
      <c r="C44" s="494" t="s">
        <v>1008</v>
      </c>
      <c r="D44" s="494" t="s">
        <v>987</v>
      </c>
      <c r="E44" s="494" t="s">
        <v>1009</v>
      </c>
      <c r="F44" s="494" t="s">
        <v>1085</v>
      </c>
      <c r="G44" s="494" t="s">
        <v>858</v>
      </c>
      <c r="H44" s="494" t="s">
        <v>1245</v>
      </c>
      <c r="I44" s="494" t="s">
        <v>670</v>
      </c>
      <c r="J44" s="494" t="s">
        <v>1016</v>
      </c>
    </row>
    <row r="45" spans="1:10" s="82" customFormat="1" x14ac:dyDescent="0.25">
      <c r="A45" s="226" t="s">
        <v>380</v>
      </c>
      <c r="B45" s="494" t="s">
        <v>1233</v>
      </c>
      <c r="C45" s="494" t="s">
        <v>1052</v>
      </c>
      <c r="D45" s="494" t="s">
        <v>1053</v>
      </c>
      <c r="E45" s="494" t="s">
        <v>1246</v>
      </c>
      <c r="F45" s="494" t="s">
        <v>1143</v>
      </c>
      <c r="G45" s="494" t="s">
        <v>898</v>
      </c>
      <c r="H45" s="494" t="s">
        <v>781</v>
      </c>
      <c r="I45" s="494" t="s">
        <v>791</v>
      </c>
      <c r="J45" s="494" t="s">
        <v>77</v>
      </c>
    </row>
    <row r="46" spans="1:10" s="82" customFormat="1" x14ac:dyDescent="0.25">
      <c r="A46" s="226" t="s">
        <v>381</v>
      </c>
      <c r="B46" s="494" t="s">
        <v>921</v>
      </c>
      <c r="C46" s="494" t="s">
        <v>914</v>
      </c>
      <c r="D46" s="494" t="s">
        <v>327</v>
      </c>
      <c r="E46" s="494" t="s">
        <v>574</v>
      </c>
      <c r="F46" s="494" t="s">
        <v>1144</v>
      </c>
      <c r="G46" s="494" t="s">
        <v>1054</v>
      </c>
      <c r="H46" s="494" t="s">
        <v>1247</v>
      </c>
      <c r="I46" s="494" t="s">
        <v>75</v>
      </c>
      <c r="J46" s="494" t="s">
        <v>126</v>
      </c>
    </row>
    <row r="47" spans="1:10" s="82" customFormat="1" x14ac:dyDescent="0.25">
      <c r="A47" s="226" t="s">
        <v>649</v>
      </c>
      <c r="B47" s="494" t="s">
        <v>1234</v>
      </c>
      <c r="C47" s="494" t="s">
        <v>1016</v>
      </c>
      <c r="D47" s="494" t="s">
        <v>1067</v>
      </c>
      <c r="E47" s="494" t="s">
        <v>1068</v>
      </c>
      <c r="F47" s="494" t="s">
        <v>1248</v>
      </c>
      <c r="G47" s="494" t="s">
        <v>273</v>
      </c>
      <c r="H47" s="494" t="s">
        <v>323</v>
      </c>
      <c r="I47" s="494" t="s">
        <v>1069</v>
      </c>
      <c r="J47" s="494" t="s">
        <v>748</v>
      </c>
    </row>
    <row r="48" spans="1:10" x14ac:dyDescent="0.25">
      <c r="A48" s="226" t="s">
        <v>656</v>
      </c>
      <c r="B48" s="494" t="s">
        <v>1076</v>
      </c>
      <c r="C48" s="494" t="s">
        <v>1016</v>
      </c>
      <c r="D48" s="494" t="s">
        <v>1087</v>
      </c>
      <c r="E48" s="494" t="s">
        <v>1041</v>
      </c>
      <c r="F48" s="494" t="s">
        <v>1088</v>
      </c>
      <c r="G48" s="494" t="s">
        <v>1089</v>
      </c>
      <c r="H48" s="494" t="s">
        <v>73</v>
      </c>
      <c r="I48" s="494" t="s">
        <v>343</v>
      </c>
      <c r="J48" s="494" t="s">
        <v>1249</v>
      </c>
    </row>
    <row r="49" spans="1:10" s="82" customFormat="1" x14ac:dyDescent="0.25">
      <c r="A49" s="226" t="s">
        <v>602</v>
      </c>
      <c r="B49" s="494" t="s">
        <v>776</v>
      </c>
      <c r="C49" s="494" t="s">
        <v>1145</v>
      </c>
      <c r="D49" s="494" t="s">
        <v>1146</v>
      </c>
      <c r="E49" s="494" t="s">
        <v>1058</v>
      </c>
      <c r="F49" s="494" t="s">
        <v>1250</v>
      </c>
      <c r="G49" s="494" t="s">
        <v>79</v>
      </c>
      <c r="H49" s="494" t="s">
        <v>986</v>
      </c>
      <c r="I49" s="494" t="s">
        <v>832</v>
      </c>
      <c r="J49" s="494" t="s">
        <v>777</v>
      </c>
    </row>
    <row r="50" spans="1:10" s="82" customFormat="1" x14ac:dyDescent="0.25">
      <c r="A50" s="226" t="s">
        <v>385</v>
      </c>
      <c r="B50" s="494" t="s">
        <v>831</v>
      </c>
      <c r="C50" s="760" t="s">
        <v>865</v>
      </c>
      <c r="D50" s="760" t="s">
        <v>1147</v>
      </c>
      <c r="E50" s="760" t="s">
        <v>1148</v>
      </c>
      <c r="F50" s="760" t="s">
        <v>1251</v>
      </c>
      <c r="G50" s="760" t="s">
        <v>1149</v>
      </c>
      <c r="H50" s="760" t="s">
        <v>1029</v>
      </c>
      <c r="I50" s="760" t="s">
        <v>74</v>
      </c>
      <c r="J50" s="494" t="s">
        <v>1252</v>
      </c>
    </row>
    <row r="51" spans="1:10" x14ac:dyDescent="0.25">
      <c r="A51" s="496" t="s">
        <v>386</v>
      </c>
      <c r="B51" s="497" t="s">
        <v>1236</v>
      </c>
      <c r="C51" s="675" t="s">
        <v>679</v>
      </c>
      <c r="D51" s="675" t="s">
        <v>1253</v>
      </c>
      <c r="E51" s="675" t="s">
        <v>583</v>
      </c>
      <c r="F51" s="675" t="s">
        <v>1254</v>
      </c>
      <c r="G51" s="675" t="s">
        <v>347</v>
      </c>
      <c r="H51" s="675" t="s">
        <v>323</v>
      </c>
      <c r="I51" s="675" t="s">
        <v>1255</v>
      </c>
      <c r="J51" s="497" t="s">
        <v>583</v>
      </c>
    </row>
    <row r="53" spans="1:10" x14ac:dyDescent="0.25">
      <c r="A53" s="142" t="s">
        <v>1061</v>
      </c>
    </row>
    <row r="54" spans="1:10" x14ac:dyDescent="0.25">
      <c r="A54" s="88" t="s">
        <v>819</v>
      </c>
    </row>
    <row r="55" spans="1:10" x14ac:dyDescent="0.25">
      <c r="A55" s="142"/>
    </row>
    <row r="56" spans="1:10" x14ac:dyDescent="0.25">
      <c r="A56" s="88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Normal="100" workbookViewId="0">
      <selection activeCell="A15" sqref="A15:F29"/>
    </sheetView>
  </sheetViews>
  <sheetFormatPr defaultRowHeight="15" x14ac:dyDescent="0.25"/>
  <cols>
    <col min="1" max="2" width="9.140625" style="97"/>
    <col min="3" max="3" width="18.140625" style="97" customWidth="1"/>
    <col min="4" max="4" width="25" style="97" customWidth="1"/>
    <col min="5" max="5" width="19.42578125" style="97" customWidth="1"/>
    <col min="6" max="6" width="10.5703125" style="97" bestFit="1" customWidth="1"/>
    <col min="7" max="16384" width="9.140625" style="97"/>
  </cols>
  <sheetData>
    <row r="1" spans="1:9" x14ac:dyDescent="0.25">
      <c r="A1" s="76" t="s">
        <v>546</v>
      </c>
      <c r="B1" s="77"/>
      <c r="C1" s="77"/>
      <c r="D1" s="77"/>
      <c r="E1" s="77"/>
      <c r="F1" s="77"/>
    </row>
    <row r="2" spans="1:9" x14ac:dyDescent="0.25">
      <c r="A2" s="78" t="s">
        <v>354</v>
      </c>
      <c r="B2" s="79"/>
      <c r="C2" s="79"/>
      <c r="D2" s="79"/>
      <c r="E2" s="79"/>
      <c r="F2" s="79"/>
    </row>
    <row r="3" spans="1:9" x14ac:dyDescent="0.25">
      <c r="A3" s="900"/>
      <c r="B3" s="935" t="s">
        <v>349</v>
      </c>
      <c r="C3" s="935" t="s">
        <v>350</v>
      </c>
      <c r="D3" s="935"/>
      <c r="E3" s="935"/>
      <c r="F3" s="936"/>
    </row>
    <row r="4" spans="1:9" x14ac:dyDescent="0.25">
      <c r="A4" s="901"/>
      <c r="B4" s="935"/>
      <c r="C4" s="935"/>
      <c r="D4" s="935"/>
      <c r="E4" s="935"/>
      <c r="F4" s="936"/>
    </row>
    <row r="5" spans="1:9" x14ac:dyDescent="0.25">
      <c r="A5" s="901"/>
      <c r="B5" s="935"/>
      <c r="C5" s="935" t="s">
        <v>351</v>
      </c>
      <c r="D5" s="935" t="s">
        <v>377</v>
      </c>
      <c r="E5" s="935" t="s">
        <v>352</v>
      </c>
      <c r="F5" s="936" t="s">
        <v>353</v>
      </c>
    </row>
    <row r="6" spans="1:9" ht="60" customHeight="1" x14ac:dyDescent="0.25">
      <c r="A6" s="902"/>
      <c r="B6" s="935"/>
      <c r="C6" s="935"/>
      <c r="D6" s="935"/>
      <c r="E6" s="935"/>
      <c r="F6" s="936"/>
    </row>
    <row r="7" spans="1:9" s="16" customFormat="1" ht="42" customHeight="1" x14ac:dyDescent="0.25">
      <c r="A7" s="19" t="s">
        <v>376</v>
      </c>
      <c r="B7" s="19"/>
      <c r="C7" s="19"/>
      <c r="D7" s="19"/>
      <c r="E7" s="19"/>
      <c r="F7" s="19"/>
    </row>
    <row r="8" spans="1:9" x14ac:dyDescent="0.25">
      <c r="A8" s="524">
        <v>2013</v>
      </c>
      <c r="B8" s="96">
        <v>120.30494164644649</v>
      </c>
      <c r="C8" s="96">
        <v>118.60820746102401</v>
      </c>
      <c r="D8" s="96">
        <v>116.71702802306854</v>
      </c>
      <c r="E8" s="96">
        <v>114.680716228173</v>
      </c>
      <c r="F8" s="96">
        <v>130.99849819805368</v>
      </c>
    </row>
    <row r="9" spans="1:9" x14ac:dyDescent="0.25">
      <c r="A9" s="524">
        <v>2014</v>
      </c>
      <c r="B9" s="96">
        <v>91.497022071241247</v>
      </c>
      <c r="C9" s="96">
        <v>86.632241695987872</v>
      </c>
      <c r="D9" s="96">
        <v>107.06343435242265</v>
      </c>
      <c r="E9" s="96">
        <v>88.090610961297827</v>
      </c>
      <c r="F9" s="96">
        <v>97.809241511031303</v>
      </c>
    </row>
    <row r="10" spans="1:9" x14ac:dyDescent="0.25">
      <c r="A10" s="524">
        <v>2015</v>
      </c>
      <c r="B10" s="96">
        <v>99.840807757731525</v>
      </c>
      <c r="C10" s="96">
        <v>104.28810543310927</v>
      </c>
      <c r="D10" s="96">
        <v>75.257438603700521</v>
      </c>
      <c r="E10" s="96">
        <v>97.968526922860335</v>
      </c>
      <c r="F10" s="96">
        <v>103.09131809157459</v>
      </c>
    </row>
    <row r="11" spans="1:9" x14ac:dyDescent="0.25">
      <c r="A11" s="524">
        <v>2016</v>
      </c>
      <c r="B11" s="324">
        <v>108.53757680672412</v>
      </c>
      <c r="C11" s="324">
        <v>115.48924388512094</v>
      </c>
      <c r="D11" s="324">
        <v>112.26853250531197</v>
      </c>
      <c r="E11" s="324">
        <v>98.697670894723444</v>
      </c>
      <c r="F11" s="324">
        <v>110.99881442908833</v>
      </c>
    </row>
    <row r="12" spans="1:9" x14ac:dyDescent="0.25">
      <c r="A12" s="524">
        <v>2017</v>
      </c>
      <c r="B12" s="324">
        <v>103.83245278521494</v>
      </c>
      <c r="C12" s="324">
        <v>106.14537299588976</v>
      </c>
      <c r="D12" s="324">
        <v>102.12187252198464</v>
      </c>
      <c r="E12" s="324">
        <v>104.09959072795208</v>
      </c>
      <c r="F12" s="324">
        <v>101.44273328963081</v>
      </c>
    </row>
    <row r="13" spans="1:9" ht="35.25" customHeight="1" x14ac:dyDescent="0.25">
      <c r="A13" s="934" t="s">
        <v>816</v>
      </c>
      <c r="B13" s="833"/>
      <c r="C13" s="833"/>
      <c r="D13" s="833"/>
      <c r="E13" s="833"/>
      <c r="F13" s="833"/>
    </row>
    <row r="14" spans="1:9" x14ac:dyDescent="0.25">
      <c r="A14" s="525">
        <v>2017</v>
      </c>
      <c r="B14" s="138"/>
      <c r="C14" s="138"/>
      <c r="D14" s="138"/>
      <c r="E14" s="138"/>
      <c r="F14" s="138"/>
      <c r="G14" s="153"/>
      <c r="H14" s="153"/>
      <c r="I14" s="153"/>
    </row>
    <row r="15" spans="1:9" x14ac:dyDescent="0.25">
      <c r="A15" s="199" t="s">
        <v>386</v>
      </c>
      <c r="B15" s="114">
        <v>102.00341684401629</v>
      </c>
      <c r="C15" s="114">
        <v>104.51395616796553</v>
      </c>
      <c r="D15" s="114">
        <v>93.335156429524034</v>
      </c>
      <c r="E15" s="114">
        <v>102.08348189681291</v>
      </c>
      <c r="F15" s="114">
        <v>100.76243133270737</v>
      </c>
    </row>
    <row r="16" spans="1:9" x14ac:dyDescent="0.25">
      <c r="A16" s="526" t="s">
        <v>387</v>
      </c>
      <c r="B16" s="114">
        <v>107.6</v>
      </c>
      <c r="C16" s="114">
        <v>120.1</v>
      </c>
      <c r="D16" s="114">
        <v>111.5</v>
      </c>
      <c r="E16" s="114">
        <v>96.9</v>
      </c>
      <c r="F16" s="114">
        <v>103.8</v>
      </c>
    </row>
    <row r="17" spans="1:6" x14ac:dyDescent="0.25">
      <c r="A17" s="82"/>
      <c r="B17" s="82"/>
      <c r="C17" s="82"/>
      <c r="D17" s="82"/>
      <c r="E17" s="82"/>
      <c r="F17" s="82"/>
    </row>
    <row r="18" spans="1:6" x14ac:dyDescent="0.25">
      <c r="A18" s="700">
        <v>2018</v>
      </c>
      <c r="B18" s="138"/>
      <c r="C18" s="138"/>
      <c r="D18" s="138"/>
      <c r="E18" s="138"/>
      <c r="F18" s="138"/>
    </row>
    <row r="19" spans="1:6" s="60" customFormat="1" x14ac:dyDescent="0.25">
      <c r="A19" s="199" t="s">
        <v>606</v>
      </c>
      <c r="B19" s="325">
        <v>92.997469198557113</v>
      </c>
      <c r="C19" s="325">
        <v>96.297579106077762</v>
      </c>
      <c r="D19" s="325">
        <v>85.996312165998503</v>
      </c>
      <c r="E19" s="325">
        <v>94.588475975710409</v>
      </c>
      <c r="F19" s="325">
        <v>89.06627286074945</v>
      </c>
    </row>
    <row r="20" spans="1:6" x14ac:dyDescent="0.25">
      <c r="A20" s="199" t="s">
        <v>607</v>
      </c>
      <c r="B20" s="114">
        <v>78.763005029555686</v>
      </c>
      <c r="C20" s="114">
        <v>83.434051066478375</v>
      </c>
      <c r="D20" s="114">
        <v>70.607529018157393</v>
      </c>
      <c r="E20" s="114">
        <v>70.698584117015358</v>
      </c>
      <c r="F20" s="114">
        <v>82.587541308553583</v>
      </c>
    </row>
    <row r="21" spans="1:6" x14ac:dyDescent="0.25">
      <c r="A21" s="199" t="s">
        <v>608</v>
      </c>
      <c r="B21" s="114">
        <v>97.793670607878767</v>
      </c>
      <c r="C21" s="114">
        <v>101.07757522208065</v>
      </c>
      <c r="D21" s="114">
        <v>91.051663020493265</v>
      </c>
      <c r="E21" s="114">
        <v>88.818278658276867</v>
      </c>
      <c r="F21" s="114">
        <v>103.76049230111578</v>
      </c>
    </row>
    <row r="22" spans="1:6" x14ac:dyDescent="0.25">
      <c r="A22" s="2" t="s">
        <v>991</v>
      </c>
      <c r="B22" s="114">
        <v>117.42950373787984</v>
      </c>
      <c r="C22" s="114">
        <v>115.82690194624234</v>
      </c>
      <c r="D22" s="114">
        <v>107.30389518302745</v>
      </c>
      <c r="E22" s="114">
        <v>111.62412885690341</v>
      </c>
      <c r="F22" s="114">
        <v>126.38604766511175</v>
      </c>
    </row>
    <row r="23" spans="1:6" x14ac:dyDescent="0.25">
      <c r="A23" s="199" t="s">
        <v>795</v>
      </c>
      <c r="B23" s="114">
        <v>113.79292602167301</v>
      </c>
      <c r="C23" s="114">
        <v>113.92181968434517</v>
      </c>
      <c r="D23" s="114">
        <v>105.62026200668532</v>
      </c>
      <c r="E23" s="114">
        <v>113.67744101069543</v>
      </c>
      <c r="F23" s="114">
        <v>115.16139164786334</v>
      </c>
    </row>
    <row r="24" spans="1:6" x14ac:dyDescent="0.25">
      <c r="A24" s="308" t="s">
        <v>600</v>
      </c>
      <c r="B24" s="114">
        <v>109.35920100208536</v>
      </c>
      <c r="C24" s="114">
        <v>109.69486706815539</v>
      </c>
      <c r="D24" s="114">
        <v>101.44253569796564</v>
      </c>
      <c r="E24" s="114">
        <v>110.11580174012674</v>
      </c>
      <c r="F24" s="114">
        <v>109.63669268760776</v>
      </c>
    </row>
    <row r="25" spans="1:6" s="60" customFormat="1" x14ac:dyDescent="0.25">
      <c r="A25" s="665" t="s">
        <v>649</v>
      </c>
      <c r="B25" s="114">
        <v>118.91695914557671</v>
      </c>
      <c r="C25" s="114">
        <v>119.10559899088784</v>
      </c>
      <c r="D25" s="114">
        <v>113.62779560885066</v>
      </c>
      <c r="E25" s="114">
        <v>122.6095408279707</v>
      </c>
      <c r="F25" s="114">
        <v>116.14810519092838</v>
      </c>
    </row>
    <row r="26" spans="1:6" s="60" customFormat="1" x14ac:dyDescent="0.25">
      <c r="A26" s="199" t="s">
        <v>601</v>
      </c>
      <c r="B26" s="676">
        <v>129.01033833383642</v>
      </c>
      <c r="C26" s="676">
        <v>128.39202366110831</v>
      </c>
      <c r="D26" s="676">
        <v>124.50762384047766</v>
      </c>
      <c r="E26" s="676">
        <v>136.76811314242025</v>
      </c>
      <c r="F26" s="676">
        <v>123.17784175739203</v>
      </c>
    </row>
    <row r="27" spans="1:6" s="60" customFormat="1" x14ac:dyDescent="0.25">
      <c r="A27" s="199" t="s">
        <v>384</v>
      </c>
      <c r="B27" s="676">
        <v>112.80299848048772</v>
      </c>
      <c r="C27" s="676">
        <v>111.78527599008514</v>
      </c>
      <c r="D27" s="676">
        <v>97.361660509512177</v>
      </c>
      <c r="E27" s="676">
        <v>120.34586411837027</v>
      </c>
      <c r="F27" s="676">
        <v>109.48925550254746</v>
      </c>
    </row>
    <row r="28" spans="1:6" s="60" customFormat="1" x14ac:dyDescent="0.25">
      <c r="A28" s="633" t="s">
        <v>385</v>
      </c>
      <c r="B28" s="676">
        <v>119.61282349065515</v>
      </c>
      <c r="C28" s="676">
        <v>115.69522171552332</v>
      </c>
      <c r="D28" s="676">
        <v>101.01145845469107</v>
      </c>
      <c r="E28" s="676">
        <v>124.41372005765953</v>
      </c>
      <c r="F28" s="676">
        <v>122.61335991076041</v>
      </c>
    </row>
    <row r="29" spans="1:6" x14ac:dyDescent="0.25">
      <c r="A29" s="598" t="s">
        <v>386</v>
      </c>
      <c r="B29" s="666">
        <v>109.00157665022452</v>
      </c>
      <c r="C29" s="666">
        <v>109.44553736464204</v>
      </c>
      <c r="D29" s="666">
        <v>87.579150052405453</v>
      </c>
      <c r="E29" s="666">
        <v>110.78150613557425</v>
      </c>
      <c r="F29" s="666">
        <v>110.51553106898263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A13" sqref="A13:D24"/>
    </sheetView>
  </sheetViews>
  <sheetFormatPr defaultRowHeight="15" x14ac:dyDescent="0.25"/>
  <cols>
    <col min="1" max="1" width="9.140625" style="97"/>
    <col min="2" max="2" width="12.85546875" style="97" customWidth="1"/>
    <col min="3" max="3" width="16.5703125" style="97" customWidth="1"/>
    <col min="4" max="4" width="20.85546875" style="97" customWidth="1"/>
    <col min="5" max="7" width="9.140625" style="97"/>
    <col min="8" max="8" width="9.5703125" style="97" customWidth="1"/>
    <col min="9" max="16384" width="9.140625" style="97"/>
  </cols>
  <sheetData>
    <row r="1" spans="1:8" s="10" customFormat="1" ht="14.25" customHeight="1" x14ac:dyDescent="0.25">
      <c r="A1" s="937" t="s">
        <v>592</v>
      </c>
      <c r="B1" s="937"/>
      <c r="C1" s="937"/>
      <c r="D1" s="937"/>
      <c r="E1" s="9"/>
      <c r="F1" s="9"/>
      <c r="G1" s="9"/>
      <c r="H1" s="9"/>
    </row>
    <row r="2" spans="1:8" s="10" customFormat="1" ht="14.25" customHeight="1" x14ac:dyDescent="0.25">
      <c r="A2" s="11" t="s">
        <v>593</v>
      </c>
      <c r="B2" s="150"/>
      <c r="C2" s="150"/>
      <c r="D2" s="150"/>
      <c r="E2" s="9"/>
      <c r="F2" s="9"/>
      <c r="G2" s="9"/>
      <c r="H2" s="9"/>
    </row>
    <row r="3" spans="1:8" x14ac:dyDescent="0.25">
      <c r="A3" s="12"/>
      <c r="B3" s="77"/>
      <c r="C3" s="77"/>
      <c r="D3" s="77"/>
      <c r="E3" s="77"/>
      <c r="F3" s="77"/>
      <c r="G3" s="77"/>
    </row>
    <row r="4" spans="1:8" ht="62.25" customHeight="1" x14ac:dyDescent="0.25">
      <c r="A4" s="13"/>
      <c r="B4" s="14" t="s">
        <v>128</v>
      </c>
      <c r="C4" s="14" t="s">
        <v>594</v>
      </c>
      <c r="D4" s="15" t="s">
        <v>595</v>
      </c>
      <c r="E4" s="77"/>
      <c r="F4" s="77"/>
      <c r="G4" s="77"/>
      <c r="H4" s="77"/>
    </row>
    <row r="5" spans="1:8" s="16" customFormat="1" ht="36.75" customHeight="1" x14ac:dyDescent="0.25">
      <c r="A5" s="198" t="s">
        <v>596</v>
      </c>
      <c r="B5" s="133"/>
      <c r="C5" s="133"/>
      <c r="D5" s="133"/>
      <c r="E5" s="134"/>
      <c r="F5" s="134"/>
      <c r="G5" s="134"/>
      <c r="H5" s="134"/>
    </row>
    <row r="6" spans="1:8" x14ac:dyDescent="0.25">
      <c r="A6" s="359">
        <v>2013</v>
      </c>
      <c r="B6" s="135">
        <v>121.79501684215862</v>
      </c>
      <c r="C6" s="135">
        <v>106.68912625537024</v>
      </c>
      <c r="D6" s="135">
        <v>143.61002259934915</v>
      </c>
    </row>
    <row r="7" spans="1:8" x14ac:dyDescent="0.25">
      <c r="A7" s="359">
        <v>2014</v>
      </c>
      <c r="B7" s="135">
        <v>103.14678925320852</v>
      </c>
      <c r="C7" s="135">
        <v>92.112887346394402</v>
      </c>
      <c r="D7" s="135">
        <v>114.98465809215412</v>
      </c>
    </row>
    <row r="8" spans="1:8" x14ac:dyDescent="0.25">
      <c r="A8" s="359">
        <v>2015</v>
      </c>
      <c r="B8" s="135">
        <v>109.04095726019793</v>
      </c>
      <c r="C8" s="135">
        <v>109.94822442081089</v>
      </c>
      <c r="D8" s="135">
        <v>108.26119880229727</v>
      </c>
    </row>
    <row r="9" spans="1:8" x14ac:dyDescent="0.25">
      <c r="A9" s="359">
        <v>2016</v>
      </c>
      <c r="B9" s="135">
        <v>92.987154206857667</v>
      </c>
      <c r="C9" s="135">
        <v>101.21305246994233</v>
      </c>
      <c r="D9" s="135">
        <v>85.807167750820426</v>
      </c>
    </row>
    <row r="10" spans="1:8" x14ac:dyDescent="0.25">
      <c r="A10" s="359">
        <v>2017</v>
      </c>
      <c r="B10" s="135">
        <v>113.47105429572999</v>
      </c>
      <c r="C10" s="135">
        <v>115.62639526604721</v>
      </c>
      <c r="D10" s="135">
        <v>111.25199334568734</v>
      </c>
    </row>
    <row r="11" spans="1:8" x14ac:dyDescent="0.25">
      <c r="A11" s="359"/>
      <c r="B11" s="124"/>
      <c r="C11" s="124"/>
      <c r="D11" s="124"/>
    </row>
    <row r="12" spans="1:8" x14ac:dyDescent="0.25">
      <c r="A12" s="601">
        <v>2016</v>
      </c>
      <c r="B12" s="141"/>
      <c r="C12" s="141"/>
      <c r="D12" s="141"/>
    </row>
    <row r="13" spans="1:8" x14ac:dyDescent="0.25">
      <c r="A13" s="690" t="s">
        <v>18</v>
      </c>
      <c r="B13" s="138">
        <v>95.718296158873557</v>
      </c>
      <c r="C13" s="138">
        <v>104.80103020919238</v>
      </c>
      <c r="D13" s="138">
        <v>88.756831381779648</v>
      </c>
    </row>
    <row r="14" spans="1:8" x14ac:dyDescent="0.25">
      <c r="A14" s="130"/>
      <c r="B14" s="130"/>
      <c r="C14" s="130"/>
      <c r="D14" s="130"/>
    </row>
    <row r="15" spans="1:8" x14ac:dyDescent="0.25">
      <c r="A15" s="677">
        <v>2017</v>
      </c>
      <c r="B15" s="130"/>
      <c r="C15" s="130"/>
      <c r="D15" s="130"/>
    </row>
    <row r="16" spans="1:8" x14ac:dyDescent="0.25">
      <c r="A16" s="690" t="s">
        <v>15</v>
      </c>
      <c r="B16" s="138">
        <v>118.01228661783576</v>
      </c>
      <c r="C16" s="138">
        <v>117.19111388922225</v>
      </c>
      <c r="D16" s="138">
        <v>119.10465740289371</v>
      </c>
    </row>
    <row r="17" spans="1:4" x14ac:dyDescent="0.25">
      <c r="A17" s="368" t="s">
        <v>16</v>
      </c>
      <c r="B17" s="138">
        <v>108.42725901032057</v>
      </c>
      <c r="C17" s="138">
        <v>106.41389232064724</v>
      </c>
      <c r="D17" s="138">
        <v>110.50305003717122</v>
      </c>
    </row>
    <row r="18" spans="1:4" x14ac:dyDescent="0.25">
      <c r="A18" s="368" t="s">
        <v>17</v>
      </c>
      <c r="B18" s="603">
        <v>118.25777068338338</v>
      </c>
      <c r="C18" s="602">
        <v>120.01150611086626</v>
      </c>
      <c r="D18" s="602">
        <v>116.63043019048962</v>
      </c>
    </row>
    <row r="19" spans="1:4" x14ac:dyDescent="0.25">
      <c r="A19" s="690" t="s">
        <v>18</v>
      </c>
      <c r="B19" s="138">
        <v>109.14777686290537</v>
      </c>
      <c r="C19" s="138">
        <v>119.06555350161523</v>
      </c>
      <c r="D19" s="138">
        <v>100.17220522211467</v>
      </c>
    </row>
    <row r="20" spans="1:4" x14ac:dyDescent="0.25">
      <c r="A20" s="130"/>
      <c r="B20" s="130"/>
      <c r="C20" s="130"/>
      <c r="D20" s="130"/>
    </row>
    <row r="21" spans="1:4" x14ac:dyDescent="0.25">
      <c r="A21" s="677">
        <v>2018</v>
      </c>
      <c r="B21" s="130"/>
      <c r="C21" s="130"/>
      <c r="D21" s="130"/>
    </row>
    <row r="22" spans="1:4" x14ac:dyDescent="0.25">
      <c r="A22" s="690" t="s">
        <v>15</v>
      </c>
      <c r="B22" s="138">
        <v>130.93510151397948</v>
      </c>
      <c r="C22" s="138">
        <v>143.22826908864889</v>
      </c>
      <c r="D22" s="138">
        <v>114.84475864911117</v>
      </c>
    </row>
    <row r="23" spans="1:4" x14ac:dyDescent="0.25">
      <c r="A23" s="368" t="s">
        <v>16</v>
      </c>
      <c r="B23" s="138">
        <v>122.59906794909956</v>
      </c>
      <c r="C23" s="138">
        <v>118.53006684636263</v>
      </c>
      <c r="D23" s="138">
        <v>126.63898661897106</v>
      </c>
    </row>
    <row r="24" spans="1:4" x14ac:dyDescent="0.25">
      <c r="A24" s="615" t="s">
        <v>17</v>
      </c>
      <c r="B24" s="599">
        <v>123.15857232932115</v>
      </c>
      <c r="C24" s="599">
        <v>112.12047728172887</v>
      </c>
      <c r="D24" s="599">
        <v>133.69805984330739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6" zoomScaleNormal="100" workbookViewId="0">
      <selection activeCell="D40" sqref="D40"/>
    </sheetView>
  </sheetViews>
  <sheetFormatPr defaultRowHeight="16.5" x14ac:dyDescent="0.3"/>
  <cols>
    <col min="1" max="1" width="9.140625" style="296"/>
    <col min="2" max="7" width="10.5703125" style="510" customWidth="1"/>
    <col min="8" max="16384" width="9.140625" style="99"/>
  </cols>
  <sheetData>
    <row r="1" spans="1:7" ht="15" x14ac:dyDescent="0.25">
      <c r="A1" s="511" t="s">
        <v>545</v>
      </c>
      <c r="B1" s="94"/>
      <c r="C1" s="94"/>
      <c r="D1" s="94"/>
      <c r="E1" s="94"/>
      <c r="F1" s="94"/>
      <c r="G1" s="94"/>
    </row>
    <row r="2" spans="1:7" ht="15" x14ac:dyDescent="0.25">
      <c r="A2" s="512" t="s">
        <v>355</v>
      </c>
      <c r="B2" s="94"/>
      <c r="C2" s="94"/>
      <c r="D2" s="94"/>
      <c r="E2" s="94"/>
      <c r="F2" s="94"/>
      <c r="G2" s="95" t="s">
        <v>348</v>
      </c>
    </row>
    <row r="3" spans="1:7" ht="29.25" customHeight="1" x14ac:dyDescent="0.25">
      <c r="A3" s="938"/>
      <c r="B3" s="940" t="s">
        <v>905</v>
      </c>
      <c r="C3" s="940"/>
      <c r="D3" s="941"/>
      <c r="E3" s="942" t="s">
        <v>906</v>
      </c>
      <c r="F3" s="940"/>
      <c r="G3" s="940"/>
    </row>
    <row r="4" spans="1:7" ht="29.25" customHeight="1" x14ac:dyDescent="0.25">
      <c r="A4" s="939"/>
      <c r="B4" s="506" t="s">
        <v>907</v>
      </c>
      <c r="C4" s="507" t="s">
        <v>908</v>
      </c>
      <c r="D4" s="507" t="s">
        <v>909</v>
      </c>
      <c r="E4" s="507" t="s">
        <v>907</v>
      </c>
      <c r="F4" s="507" t="s">
        <v>908</v>
      </c>
      <c r="G4" s="508" t="s">
        <v>909</v>
      </c>
    </row>
    <row r="5" spans="1:7" ht="15" x14ac:dyDescent="0.25">
      <c r="A5" s="376">
        <v>2013</v>
      </c>
      <c r="B5" s="106">
        <v>253653</v>
      </c>
      <c r="C5" s="106">
        <v>140886</v>
      </c>
      <c r="D5" s="106">
        <v>112767</v>
      </c>
      <c r="E5" s="106">
        <v>629663</v>
      </c>
      <c r="F5" s="106">
        <v>355727</v>
      </c>
      <c r="G5" s="106">
        <v>273936</v>
      </c>
    </row>
    <row r="6" spans="1:7" ht="15" x14ac:dyDescent="0.25">
      <c r="A6" s="376">
        <v>2014</v>
      </c>
      <c r="B6" s="106">
        <v>260160</v>
      </c>
      <c r="C6" s="106">
        <v>141898</v>
      </c>
      <c r="D6" s="106">
        <v>118262</v>
      </c>
      <c r="E6" s="106">
        <v>598668</v>
      </c>
      <c r="F6" s="106">
        <v>323002</v>
      </c>
      <c r="G6" s="106">
        <v>275666</v>
      </c>
    </row>
    <row r="7" spans="1:7" ht="15" x14ac:dyDescent="0.25">
      <c r="A7" s="376">
        <v>2015</v>
      </c>
      <c r="B7" s="106">
        <v>294781</v>
      </c>
      <c r="C7" s="106">
        <v>158571</v>
      </c>
      <c r="D7" s="106">
        <v>136210</v>
      </c>
      <c r="E7" s="106">
        <v>686944</v>
      </c>
      <c r="F7" s="106">
        <v>366761</v>
      </c>
      <c r="G7" s="106">
        <v>320183</v>
      </c>
    </row>
    <row r="8" spans="1:7" ht="15" x14ac:dyDescent="0.25">
      <c r="A8" s="376">
        <v>2016</v>
      </c>
      <c r="B8" s="106">
        <v>323908</v>
      </c>
      <c r="C8" s="106">
        <v>166063</v>
      </c>
      <c r="D8" s="106">
        <v>157845</v>
      </c>
      <c r="E8" s="106">
        <v>740601</v>
      </c>
      <c r="F8" s="106">
        <v>379136</v>
      </c>
      <c r="G8" s="106">
        <v>361465</v>
      </c>
    </row>
    <row r="9" spans="1:7" ht="15" x14ac:dyDescent="0.25">
      <c r="A9" s="376">
        <v>2017</v>
      </c>
      <c r="B9" s="106">
        <v>344659</v>
      </c>
      <c r="C9" s="106">
        <v>168293</v>
      </c>
      <c r="D9" s="106">
        <v>176366</v>
      </c>
      <c r="E9" s="106">
        <v>794543</v>
      </c>
      <c r="F9" s="106">
        <v>390647</v>
      </c>
      <c r="G9" s="106">
        <v>403896</v>
      </c>
    </row>
    <row r="10" spans="1:7" s="301" customFormat="1" ht="15" x14ac:dyDescent="0.25">
      <c r="A10" s="302"/>
      <c r="B10" s="509"/>
      <c r="C10" s="509"/>
      <c r="D10" s="509"/>
      <c r="E10" s="509"/>
      <c r="F10" s="509"/>
      <c r="G10" s="509"/>
    </row>
    <row r="11" spans="1:7" s="301" customFormat="1" ht="15" x14ac:dyDescent="0.25">
      <c r="A11" s="376">
        <v>2017</v>
      </c>
      <c r="B11" s="326"/>
      <c r="C11" s="326"/>
      <c r="D11" s="327"/>
      <c r="E11" s="328"/>
      <c r="F11" s="328"/>
      <c r="G11" s="327"/>
    </row>
    <row r="12" spans="1:7" s="301" customFormat="1" ht="15" x14ac:dyDescent="0.25">
      <c r="A12" s="761" t="s">
        <v>604</v>
      </c>
      <c r="B12" s="762">
        <v>25205</v>
      </c>
      <c r="C12" s="762">
        <v>14220</v>
      </c>
      <c r="D12" s="763">
        <v>10985</v>
      </c>
      <c r="E12" s="762">
        <v>59160</v>
      </c>
      <c r="F12" s="762">
        <v>28833</v>
      </c>
      <c r="G12" s="763">
        <v>30327</v>
      </c>
    </row>
    <row r="13" spans="1:7" s="301" customFormat="1" ht="15" x14ac:dyDescent="0.25">
      <c r="A13" s="761" t="s">
        <v>605</v>
      </c>
      <c r="B13" s="762">
        <v>30354</v>
      </c>
      <c r="C13" s="762">
        <v>17390</v>
      </c>
      <c r="D13" s="763">
        <v>12964</v>
      </c>
      <c r="E13" s="762">
        <v>62947</v>
      </c>
      <c r="F13" s="762">
        <v>33613</v>
      </c>
      <c r="G13" s="763">
        <v>29334</v>
      </c>
    </row>
    <row r="14" spans="1:7" s="301" customFormat="1" ht="15" x14ac:dyDescent="0.25">
      <c r="A14" s="761"/>
      <c r="B14" s="762"/>
      <c r="C14" s="762"/>
      <c r="D14" s="762"/>
      <c r="E14" s="762"/>
      <c r="F14" s="762"/>
      <c r="G14" s="762"/>
    </row>
    <row r="15" spans="1:7" s="301" customFormat="1" ht="15" x14ac:dyDescent="0.25">
      <c r="A15" s="299">
        <v>2018</v>
      </c>
      <c r="B15" s="762"/>
      <c r="C15" s="762"/>
      <c r="D15" s="763"/>
      <c r="E15" s="762"/>
      <c r="F15" s="762"/>
      <c r="G15" s="763"/>
    </row>
    <row r="16" spans="1:7" s="301" customFormat="1" ht="15" x14ac:dyDescent="0.25">
      <c r="A16" s="761" t="s">
        <v>606</v>
      </c>
      <c r="B16" s="762">
        <v>23102</v>
      </c>
      <c r="C16" s="762">
        <v>10546</v>
      </c>
      <c r="D16" s="763">
        <v>12556</v>
      </c>
      <c r="E16" s="762">
        <v>65251</v>
      </c>
      <c r="F16" s="762">
        <v>26261</v>
      </c>
      <c r="G16" s="763">
        <v>38990</v>
      </c>
    </row>
    <row r="17" spans="1:7" s="301" customFormat="1" ht="15" x14ac:dyDescent="0.25">
      <c r="A17" s="761" t="s">
        <v>607</v>
      </c>
      <c r="B17" s="762">
        <v>25352</v>
      </c>
      <c r="C17" s="762">
        <v>11632</v>
      </c>
      <c r="D17" s="763">
        <v>13720</v>
      </c>
      <c r="E17" s="762">
        <v>74087</v>
      </c>
      <c r="F17" s="762">
        <v>25898</v>
      </c>
      <c r="G17" s="763">
        <v>48189</v>
      </c>
    </row>
    <row r="18" spans="1:7" s="301" customFormat="1" ht="15" x14ac:dyDescent="0.25">
      <c r="A18" s="761" t="s">
        <v>608</v>
      </c>
      <c r="B18" s="762">
        <v>28022</v>
      </c>
      <c r="C18" s="762">
        <v>14973</v>
      </c>
      <c r="D18" s="763">
        <v>13049</v>
      </c>
      <c r="E18" s="762">
        <v>71123</v>
      </c>
      <c r="F18" s="762">
        <v>31621</v>
      </c>
      <c r="G18" s="763">
        <v>39502</v>
      </c>
    </row>
    <row r="19" spans="1:7" s="301" customFormat="1" ht="15" x14ac:dyDescent="0.25">
      <c r="A19" s="761" t="s">
        <v>609</v>
      </c>
      <c r="B19" s="762">
        <v>30164</v>
      </c>
      <c r="C19" s="762">
        <v>14512</v>
      </c>
      <c r="D19" s="763">
        <v>15652</v>
      </c>
      <c r="E19" s="762">
        <v>69624</v>
      </c>
      <c r="F19" s="762">
        <v>33283</v>
      </c>
      <c r="G19" s="763">
        <v>36341</v>
      </c>
    </row>
    <row r="20" spans="1:7" s="301" customFormat="1" ht="15" x14ac:dyDescent="0.25">
      <c r="A20" s="761" t="s">
        <v>599</v>
      </c>
      <c r="B20" s="762">
        <v>38420</v>
      </c>
      <c r="C20" s="762">
        <v>18706</v>
      </c>
      <c r="D20" s="763">
        <v>19714</v>
      </c>
      <c r="E20" s="762">
        <v>85882</v>
      </c>
      <c r="F20" s="762">
        <v>48535</v>
      </c>
      <c r="G20" s="763">
        <v>37347</v>
      </c>
    </row>
    <row r="21" spans="1:7" s="301" customFormat="1" ht="15" x14ac:dyDescent="0.25">
      <c r="A21" s="761" t="s">
        <v>600</v>
      </c>
      <c r="B21" s="762">
        <v>36781</v>
      </c>
      <c r="C21" s="762">
        <v>17055</v>
      </c>
      <c r="D21" s="763">
        <v>19726</v>
      </c>
      <c r="E21" s="762">
        <v>81293</v>
      </c>
      <c r="F21" s="762">
        <v>46568</v>
      </c>
      <c r="G21" s="763">
        <v>34725</v>
      </c>
    </row>
    <row r="22" spans="1:7" s="301" customFormat="1" ht="15" x14ac:dyDescent="0.25">
      <c r="A22" s="761" t="s">
        <v>878</v>
      </c>
      <c r="B22" s="762">
        <v>38242</v>
      </c>
      <c r="C22" s="762">
        <v>15574</v>
      </c>
      <c r="D22" s="763">
        <v>22668</v>
      </c>
      <c r="E22" s="762">
        <v>90841</v>
      </c>
      <c r="F22" s="762">
        <v>48780</v>
      </c>
      <c r="G22" s="763">
        <v>42061</v>
      </c>
    </row>
    <row r="23" spans="1:7" s="301" customFormat="1" ht="15" x14ac:dyDescent="0.25">
      <c r="A23" s="761" t="s">
        <v>601</v>
      </c>
      <c r="B23" s="762">
        <v>38041</v>
      </c>
      <c r="C23" s="762">
        <v>14279</v>
      </c>
      <c r="D23" s="763">
        <v>23762</v>
      </c>
      <c r="E23" s="762">
        <v>91669</v>
      </c>
      <c r="F23" s="762">
        <v>45168</v>
      </c>
      <c r="G23" s="763">
        <v>46501</v>
      </c>
    </row>
    <row r="24" spans="1:7" s="301" customFormat="1" ht="15" x14ac:dyDescent="0.25">
      <c r="A24" s="761" t="s">
        <v>602</v>
      </c>
      <c r="B24" s="764">
        <v>36874</v>
      </c>
      <c r="C24" s="764">
        <v>16785</v>
      </c>
      <c r="D24" s="764">
        <v>20089</v>
      </c>
      <c r="E24" s="764">
        <v>85771</v>
      </c>
      <c r="F24" s="764">
        <v>45255</v>
      </c>
      <c r="G24" s="764">
        <v>40516</v>
      </c>
    </row>
    <row r="25" spans="1:7" s="301" customFormat="1" ht="15" x14ac:dyDescent="0.25">
      <c r="A25" s="761" t="s">
        <v>603</v>
      </c>
      <c r="B25" s="762">
        <v>32995</v>
      </c>
      <c r="C25" s="762">
        <v>16088</v>
      </c>
      <c r="D25" s="763">
        <v>16907</v>
      </c>
      <c r="E25" s="762">
        <v>81984</v>
      </c>
      <c r="F25" s="762">
        <v>39631</v>
      </c>
      <c r="G25" s="763">
        <v>42353</v>
      </c>
    </row>
    <row r="26" spans="1:7" s="301" customFormat="1" ht="15" x14ac:dyDescent="0.25">
      <c r="A26" s="761" t="s">
        <v>604</v>
      </c>
      <c r="B26" s="762">
        <v>25837</v>
      </c>
      <c r="C26" s="762">
        <v>14069</v>
      </c>
      <c r="D26" s="763">
        <v>11768</v>
      </c>
      <c r="E26" s="762">
        <v>64066</v>
      </c>
      <c r="F26" s="762">
        <v>31675</v>
      </c>
      <c r="G26" s="763">
        <v>32391</v>
      </c>
    </row>
    <row r="27" spans="1:7" ht="30.75" customHeight="1" x14ac:dyDescent="0.25">
      <c r="A27" s="765" t="s">
        <v>1256</v>
      </c>
      <c r="B27" s="765"/>
      <c r="C27" s="765"/>
      <c r="D27" s="765"/>
      <c r="E27" s="765"/>
      <c r="F27" s="765"/>
      <c r="G27" s="765"/>
    </row>
    <row r="28" spans="1:7" ht="15" x14ac:dyDescent="0.25">
      <c r="A28" s="766">
        <v>2013</v>
      </c>
      <c r="B28" s="767">
        <v>106.3</v>
      </c>
      <c r="C28" s="767">
        <v>103.1</v>
      </c>
      <c r="D28" s="767">
        <v>110.6</v>
      </c>
      <c r="E28" s="767">
        <v>106.5</v>
      </c>
      <c r="F28" s="767">
        <v>102.7</v>
      </c>
      <c r="G28" s="767">
        <v>111.9</v>
      </c>
    </row>
    <row r="29" spans="1:7" ht="15" x14ac:dyDescent="0.25">
      <c r="A29" s="766">
        <v>2014</v>
      </c>
      <c r="B29" s="768">
        <v>102.56531560833106</v>
      </c>
      <c r="C29" s="768">
        <v>100.71831125874822</v>
      </c>
      <c r="D29" s="768">
        <v>104.872879477152</v>
      </c>
      <c r="E29" s="768">
        <v>95.077525597025712</v>
      </c>
      <c r="F29" s="768">
        <v>90.800529619624044</v>
      </c>
      <c r="G29" s="768">
        <v>100.63153437299223</v>
      </c>
    </row>
    <row r="30" spans="1:7" ht="15" x14ac:dyDescent="0.25">
      <c r="A30" s="766">
        <v>2015</v>
      </c>
      <c r="B30" s="768">
        <v>113.30757995079949</v>
      </c>
      <c r="C30" s="768">
        <v>111.74998942902647</v>
      </c>
      <c r="D30" s="768">
        <v>115.17647257783565</v>
      </c>
      <c r="E30" s="768">
        <v>114.74540145790321</v>
      </c>
      <c r="F30" s="768">
        <v>113.54759413254408</v>
      </c>
      <c r="G30" s="768">
        <v>116.14889032379764</v>
      </c>
    </row>
    <row r="31" spans="1:7" ht="15" x14ac:dyDescent="0.25">
      <c r="A31" s="766">
        <v>2016</v>
      </c>
      <c r="B31" s="768">
        <v>109.88089463025092</v>
      </c>
      <c r="C31" s="768">
        <v>104.72469745413726</v>
      </c>
      <c r="D31" s="768">
        <v>115.88356214668526</v>
      </c>
      <c r="E31" s="768">
        <v>107.81097149112591</v>
      </c>
      <c r="F31" s="768">
        <v>103.37413192787675</v>
      </c>
      <c r="G31" s="768">
        <v>112.89325167170026</v>
      </c>
    </row>
    <row r="32" spans="1:7" ht="15" x14ac:dyDescent="0.25">
      <c r="A32" s="766">
        <v>2017</v>
      </c>
      <c r="B32" s="768">
        <v>106.40644874470529</v>
      </c>
      <c r="C32" s="768">
        <v>101.34286385287513</v>
      </c>
      <c r="D32" s="768">
        <v>111.73366277043935</v>
      </c>
      <c r="E32" s="768">
        <v>107.28354404058325</v>
      </c>
      <c r="F32" s="768">
        <v>103.03611369007429</v>
      </c>
      <c r="G32" s="768">
        <v>111.7386192300776</v>
      </c>
    </row>
    <row r="33" spans="1:7" ht="15" x14ac:dyDescent="0.25">
      <c r="A33" s="232"/>
      <c r="B33" s="231"/>
      <c r="C33" s="231"/>
      <c r="D33" s="231"/>
      <c r="E33" s="231"/>
      <c r="F33" s="231"/>
      <c r="G33" s="231"/>
    </row>
    <row r="34" spans="1:7" ht="15" x14ac:dyDescent="0.25">
      <c r="A34" s="299">
        <v>2017</v>
      </c>
      <c r="B34" s="232"/>
      <c r="C34" s="232"/>
      <c r="D34" s="232"/>
      <c r="E34" s="232"/>
      <c r="F34" s="232"/>
      <c r="G34" s="232"/>
    </row>
    <row r="35" spans="1:7" ht="15" x14ac:dyDescent="0.25">
      <c r="A35" s="761" t="s">
        <v>604</v>
      </c>
      <c r="B35" s="231">
        <v>111.36885825379991</v>
      </c>
      <c r="C35" s="231">
        <v>110.54104477611941</v>
      </c>
      <c r="D35" s="231">
        <v>112.45904995904996</v>
      </c>
      <c r="E35" s="231">
        <v>113.39198435972631</v>
      </c>
      <c r="F35" s="231">
        <v>114.27155992390614</v>
      </c>
      <c r="G35" s="231">
        <v>112.5682045952266</v>
      </c>
    </row>
    <row r="36" spans="1:7" ht="15" x14ac:dyDescent="0.25">
      <c r="A36" s="761" t="s">
        <v>605</v>
      </c>
      <c r="B36" s="231">
        <v>118.65837926586138</v>
      </c>
      <c r="C36" s="231">
        <v>111.13951556208859</v>
      </c>
      <c r="D36" s="231">
        <v>130.50130863700423</v>
      </c>
      <c r="E36" s="231">
        <v>122.13232440822661</v>
      </c>
      <c r="F36" s="231">
        <v>118.01488659504248</v>
      </c>
      <c r="G36" s="231">
        <v>127.21831902159771</v>
      </c>
    </row>
    <row r="37" spans="1:7" ht="15" x14ac:dyDescent="0.25">
      <c r="A37" s="232"/>
      <c r="B37" s="231"/>
      <c r="C37" s="231"/>
      <c r="D37" s="231"/>
      <c r="E37" s="231"/>
      <c r="F37" s="231"/>
      <c r="G37" s="231"/>
    </row>
    <row r="38" spans="1:7" ht="15" x14ac:dyDescent="0.25">
      <c r="A38" s="299">
        <v>2018</v>
      </c>
      <c r="B38" s="232"/>
      <c r="C38" s="232"/>
      <c r="D38" s="232"/>
      <c r="E38" s="232"/>
      <c r="F38" s="232"/>
      <c r="G38" s="232"/>
    </row>
    <row r="39" spans="1:7" ht="15" x14ac:dyDescent="0.25">
      <c r="A39" s="761" t="s">
        <v>606</v>
      </c>
      <c r="B39" s="231">
        <v>117.0551276854479</v>
      </c>
      <c r="C39" s="231">
        <v>112.50266695114146</v>
      </c>
      <c r="D39" s="231">
        <v>121.17351862574792</v>
      </c>
      <c r="E39" s="231">
        <v>122.20661497546541</v>
      </c>
      <c r="F39" s="231">
        <v>130.79489989042733</v>
      </c>
      <c r="G39" s="231">
        <v>117.03085604514347</v>
      </c>
    </row>
    <row r="40" spans="1:7" ht="15" x14ac:dyDescent="0.25">
      <c r="A40" s="761" t="s">
        <v>607</v>
      </c>
      <c r="B40" s="231">
        <v>113.7013948064762</v>
      </c>
      <c r="C40" s="231">
        <v>104.55730337078653</v>
      </c>
      <c r="D40" s="231">
        <v>122.80701754385966</v>
      </c>
      <c r="E40" s="231">
        <v>125.16598807251103</v>
      </c>
      <c r="F40" s="231">
        <v>116.1032905944589</v>
      </c>
      <c r="G40" s="231">
        <v>130.64660431069541</v>
      </c>
    </row>
    <row r="41" spans="1:7" ht="15" x14ac:dyDescent="0.25">
      <c r="A41" s="761" t="s">
        <v>608</v>
      </c>
      <c r="B41" s="231">
        <v>118.30617242252808</v>
      </c>
      <c r="C41" s="231">
        <v>118.35428029404791</v>
      </c>
      <c r="D41" s="231">
        <v>118.2510194834617</v>
      </c>
      <c r="E41" s="231">
        <v>119.65511440107673</v>
      </c>
      <c r="F41" s="231">
        <v>127.07872844914199</v>
      </c>
      <c r="G41" s="231">
        <v>114.30969123477152</v>
      </c>
    </row>
    <row r="42" spans="1:7" ht="15" x14ac:dyDescent="0.25">
      <c r="A42" s="761" t="s">
        <v>609</v>
      </c>
      <c r="B42" s="231">
        <v>119.32906084342116</v>
      </c>
      <c r="C42" s="231">
        <v>109.35121693919072</v>
      </c>
      <c r="D42" s="231">
        <v>130.3572915799117</v>
      </c>
      <c r="E42" s="231">
        <v>126.48100713935364</v>
      </c>
      <c r="F42" s="231">
        <v>116.18319544803994</v>
      </c>
      <c r="G42" s="231">
        <v>137.65530303030303</v>
      </c>
    </row>
    <row r="43" spans="1:7" ht="15" x14ac:dyDescent="0.25">
      <c r="A43" s="761" t="s">
        <v>599</v>
      </c>
      <c r="B43" s="231">
        <v>115.4967683751691</v>
      </c>
      <c r="C43" s="231">
        <v>115.45488211331933</v>
      </c>
      <c r="D43" s="231">
        <v>115.53654105374203</v>
      </c>
      <c r="E43" s="231">
        <v>118.02165787159191</v>
      </c>
      <c r="F43" s="231">
        <v>116.80544859453215</v>
      </c>
      <c r="G43" s="231">
        <v>119.64056893900563</v>
      </c>
    </row>
    <row r="44" spans="1:7" ht="15" x14ac:dyDescent="0.25">
      <c r="A44" s="761" t="s">
        <v>600</v>
      </c>
      <c r="B44" s="231">
        <v>106.20217711431295</v>
      </c>
      <c r="C44" s="231">
        <v>104.67685509114344</v>
      </c>
      <c r="D44" s="231">
        <v>107.55725190839695</v>
      </c>
      <c r="E44" s="231">
        <v>109.529776340609</v>
      </c>
      <c r="F44" s="231">
        <v>120.68000414636674</v>
      </c>
      <c r="G44" s="231">
        <v>97.454535249214189</v>
      </c>
    </row>
    <row r="45" spans="1:7" ht="15" x14ac:dyDescent="0.25">
      <c r="A45" s="761" t="s">
        <v>878</v>
      </c>
      <c r="B45" s="231">
        <v>115.38484747910569</v>
      </c>
      <c r="C45" s="231">
        <v>112.4233018118819</v>
      </c>
      <c r="D45" s="231">
        <v>117.51166407465008</v>
      </c>
      <c r="E45" s="231">
        <v>122.57590068816624</v>
      </c>
      <c r="F45" s="231">
        <v>125.5663097199341</v>
      </c>
      <c r="G45" s="231">
        <v>119.28137938857695</v>
      </c>
    </row>
    <row r="46" spans="1:7" ht="15" x14ac:dyDescent="0.25">
      <c r="A46" s="761" t="s">
        <v>601</v>
      </c>
      <c r="B46" s="231">
        <v>112.0599758446991</v>
      </c>
      <c r="C46" s="231">
        <v>101.77476835352815</v>
      </c>
      <c r="D46" s="231">
        <v>119.3051162323643</v>
      </c>
      <c r="E46" s="231">
        <v>113.73325062034741</v>
      </c>
      <c r="F46" s="231">
        <v>112.17682851111388</v>
      </c>
      <c r="G46" s="231">
        <v>115.28697161274329</v>
      </c>
    </row>
    <row r="47" spans="1:7" ht="15" x14ac:dyDescent="0.25">
      <c r="A47" s="761" t="s">
        <v>602</v>
      </c>
      <c r="B47" s="231">
        <v>114.55822045482789</v>
      </c>
      <c r="C47" s="231">
        <v>112.39453595821615</v>
      </c>
      <c r="D47" s="231">
        <v>116.43097252810944</v>
      </c>
      <c r="E47" s="231">
        <v>123.48435767863054</v>
      </c>
      <c r="F47" s="231">
        <v>121.13871192247979</v>
      </c>
      <c r="G47" s="231">
        <v>126.2141366312576</v>
      </c>
    </row>
    <row r="48" spans="1:7" s="296" customFormat="1" ht="15" x14ac:dyDescent="0.25">
      <c r="A48" s="761" t="s">
        <v>603</v>
      </c>
      <c r="B48" s="231">
        <v>106.68671387460795</v>
      </c>
      <c r="C48" s="231">
        <v>107.61204013377927</v>
      </c>
      <c r="D48" s="231">
        <v>105.82086749702697</v>
      </c>
      <c r="E48" s="231">
        <v>110.48014338269974</v>
      </c>
      <c r="F48" s="231">
        <v>111.0858840677206</v>
      </c>
      <c r="G48" s="231">
        <v>109.91928576989956</v>
      </c>
    </row>
    <row r="49" spans="1:7" s="296" customFormat="1" ht="15" x14ac:dyDescent="0.25">
      <c r="A49" s="769" t="s">
        <v>604</v>
      </c>
      <c r="B49" s="770">
        <v>102.50743900019836</v>
      </c>
      <c r="C49" s="770">
        <v>98.93811533052039</v>
      </c>
      <c r="D49" s="770">
        <v>107.1279016841147</v>
      </c>
      <c r="E49" s="770">
        <v>108.29276538201486</v>
      </c>
      <c r="F49" s="770">
        <v>109.85676134984219</v>
      </c>
      <c r="G49" s="770">
        <v>106.80581659907014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topLeftCell="A7" workbookViewId="0">
      <selection activeCell="D50" sqref="D50"/>
    </sheetView>
  </sheetViews>
  <sheetFormatPr defaultRowHeight="12.75" x14ac:dyDescent="0.2"/>
  <cols>
    <col min="1" max="1" width="9.140625" style="91"/>
    <col min="2" max="2" width="12.42578125" style="91" customWidth="1"/>
    <col min="3" max="3" width="12" style="91" customWidth="1"/>
    <col min="4" max="4" width="11.140625" style="91" customWidth="1"/>
    <col min="5" max="5" width="11.42578125" style="91" customWidth="1"/>
    <col min="6" max="6" width="14.28515625" style="91" customWidth="1"/>
    <col min="7" max="7" width="13.28515625" style="91" customWidth="1"/>
    <col min="8" max="8" width="13.7109375" style="91" customWidth="1"/>
    <col min="9" max="16384" width="9.140625" style="91"/>
  </cols>
  <sheetData>
    <row r="1" spans="1:8" ht="17.25" customHeight="1" x14ac:dyDescent="0.2">
      <c r="A1" s="474" t="s">
        <v>544</v>
      </c>
      <c r="B1" s="513"/>
      <c r="C1" s="514"/>
      <c r="D1" s="514"/>
      <c r="E1" s="513"/>
      <c r="F1" s="513"/>
      <c r="G1" s="514"/>
      <c r="H1" s="513"/>
    </row>
    <row r="2" spans="1:8" ht="17.25" customHeight="1" x14ac:dyDescent="0.2">
      <c r="A2" s="476" t="s">
        <v>356</v>
      </c>
      <c r="B2" s="297"/>
      <c r="C2" s="515"/>
      <c r="D2" s="515"/>
      <c r="E2" s="297"/>
      <c r="F2" s="297"/>
      <c r="G2" s="514"/>
      <c r="H2" s="513"/>
    </row>
    <row r="3" spans="1:8" ht="17.25" customHeight="1" x14ac:dyDescent="0.2">
      <c r="A3" s="943"/>
      <c r="B3" s="944" t="s">
        <v>357</v>
      </c>
      <c r="C3" s="944"/>
      <c r="D3" s="944"/>
      <c r="E3" s="944"/>
      <c r="F3" s="944" t="s">
        <v>358</v>
      </c>
      <c r="G3" s="944"/>
      <c r="H3" s="945"/>
    </row>
    <row r="4" spans="1:8" ht="17.25" customHeight="1" x14ac:dyDescent="0.2">
      <c r="A4" s="943"/>
      <c r="B4" s="944"/>
      <c r="C4" s="944"/>
      <c r="D4" s="944"/>
      <c r="E4" s="944"/>
      <c r="F4" s="944"/>
      <c r="G4" s="944"/>
      <c r="H4" s="945"/>
    </row>
    <row r="5" spans="1:8" ht="44.25" customHeight="1" x14ac:dyDescent="0.2">
      <c r="A5" s="943"/>
      <c r="B5" s="946" t="s">
        <v>672</v>
      </c>
      <c r="C5" s="949" t="s">
        <v>673</v>
      </c>
      <c r="D5" s="949" t="s">
        <v>674</v>
      </c>
      <c r="E5" s="862" t="s">
        <v>359</v>
      </c>
      <c r="F5" s="952" t="s">
        <v>672</v>
      </c>
      <c r="G5" s="949" t="s">
        <v>675</v>
      </c>
      <c r="H5" s="955" t="s">
        <v>360</v>
      </c>
    </row>
    <row r="6" spans="1:8" ht="23.25" customHeight="1" x14ac:dyDescent="0.2">
      <c r="A6" s="943"/>
      <c r="B6" s="947"/>
      <c r="C6" s="950"/>
      <c r="D6" s="950"/>
      <c r="E6" s="863"/>
      <c r="F6" s="953"/>
      <c r="G6" s="950"/>
      <c r="H6" s="956"/>
    </row>
    <row r="7" spans="1:8" ht="23.25" customHeight="1" x14ac:dyDescent="0.2">
      <c r="A7" s="943"/>
      <c r="B7" s="948"/>
      <c r="C7" s="951"/>
      <c r="D7" s="951"/>
      <c r="E7" s="864"/>
      <c r="F7" s="954"/>
      <c r="G7" s="951"/>
      <c r="H7" s="957"/>
    </row>
    <row r="8" spans="1:8" x14ac:dyDescent="0.2">
      <c r="A8" s="376">
        <v>2013</v>
      </c>
      <c r="B8" s="314">
        <v>211</v>
      </c>
      <c r="C8" s="329">
        <v>8264</v>
      </c>
      <c r="D8" s="329">
        <v>23482</v>
      </c>
      <c r="E8" s="314">
        <v>8734</v>
      </c>
      <c r="F8" s="329">
        <v>14780</v>
      </c>
      <c r="G8" s="329">
        <v>457</v>
      </c>
      <c r="H8" s="314" t="s">
        <v>124</v>
      </c>
    </row>
    <row r="9" spans="1:8" x14ac:dyDescent="0.2">
      <c r="A9" s="376">
        <v>2014</v>
      </c>
      <c r="B9" s="314">
        <v>173</v>
      </c>
      <c r="C9" s="329">
        <v>9133</v>
      </c>
      <c r="D9" s="329">
        <v>22248</v>
      </c>
      <c r="E9" s="329">
        <v>27734</v>
      </c>
      <c r="F9" s="329">
        <v>12332</v>
      </c>
      <c r="G9" s="329">
        <v>432</v>
      </c>
      <c r="H9" s="314" t="s">
        <v>124</v>
      </c>
    </row>
    <row r="10" spans="1:8" x14ac:dyDescent="0.2">
      <c r="A10" s="376">
        <v>2015</v>
      </c>
      <c r="B10" s="314">
        <v>178</v>
      </c>
      <c r="C10" s="329">
        <v>6736</v>
      </c>
      <c r="D10" s="329">
        <v>24035</v>
      </c>
      <c r="E10" s="329">
        <v>22793</v>
      </c>
      <c r="F10" s="329">
        <v>12580</v>
      </c>
      <c r="G10" s="329">
        <v>405</v>
      </c>
      <c r="H10" s="314" t="s">
        <v>124</v>
      </c>
    </row>
    <row r="11" spans="1:8" x14ac:dyDescent="0.2">
      <c r="A11" s="376">
        <v>2016</v>
      </c>
      <c r="B11" s="314">
        <v>160</v>
      </c>
      <c r="C11" s="329">
        <v>5648</v>
      </c>
      <c r="D11" s="329">
        <v>22820</v>
      </c>
      <c r="E11" s="329">
        <v>21697</v>
      </c>
      <c r="F11" s="329">
        <v>11300</v>
      </c>
      <c r="G11" s="329">
        <v>373</v>
      </c>
      <c r="H11" s="314" t="s">
        <v>124</v>
      </c>
    </row>
    <row r="12" spans="1:8" x14ac:dyDescent="0.2">
      <c r="A12" s="376">
        <v>2017</v>
      </c>
      <c r="B12" s="314">
        <v>117</v>
      </c>
      <c r="C12" s="329">
        <v>6177</v>
      </c>
      <c r="D12" s="329">
        <v>23200</v>
      </c>
      <c r="E12" s="329">
        <v>20761</v>
      </c>
      <c r="F12" s="329">
        <v>7650</v>
      </c>
      <c r="G12" s="329">
        <v>410</v>
      </c>
      <c r="H12" s="314" t="s">
        <v>124</v>
      </c>
    </row>
    <row r="13" spans="1:8" x14ac:dyDescent="0.2">
      <c r="A13" s="376"/>
      <c r="B13" s="314"/>
      <c r="C13" s="329"/>
      <c r="D13" s="329"/>
      <c r="E13" s="329"/>
      <c r="F13" s="329"/>
      <c r="G13" s="329"/>
      <c r="H13" s="314"/>
    </row>
    <row r="14" spans="1:8" x14ac:dyDescent="0.2">
      <c r="A14" s="330">
        <v>2016</v>
      </c>
      <c r="B14" s="331"/>
      <c r="C14" s="331"/>
      <c r="D14" s="331"/>
      <c r="E14" s="331"/>
      <c r="F14" s="331"/>
      <c r="G14" s="331"/>
      <c r="H14" s="330"/>
    </row>
    <row r="15" spans="1:8" x14ac:dyDescent="0.2">
      <c r="A15" s="330" t="s">
        <v>18</v>
      </c>
      <c r="B15" s="331">
        <v>38</v>
      </c>
      <c r="C15" s="332">
        <v>1423</v>
      </c>
      <c r="D15" s="332">
        <v>6209</v>
      </c>
      <c r="E15" s="332">
        <v>4465</v>
      </c>
      <c r="F15" s="332">
        <v>2700</v>
      </c>
      <c r="G15" s="331">
        <v>96</v>
      </c>
      <c r="H15" s="330" t="s">
        <v>124</v>
      </c>
    </row>
    <row r="16" spans="1:8" x14ac:dyDescent="0.2">
      <c r="A16" s="330"/>
      <c r="B16" s="331"/>
      <c r="C16" s="331"/>
      <c r="D16" s="331"/>
      <c r="E16" s="331"/>
      <c r="F16" s="331"/>
      <c r="G16" s="331"/>
      <c r="H16" s="330"/>
    </row>
    <row r="17" spans="1:8" x14ac:dyDescent="0.2">
      <c r="A17" s="330">
        <v>2017</v>
      </c>
      <c r="B17" s="331"/>
      <c r="C17" s="331"/>
      <c r="D17" s="331"/>
      <c r="E17" s="331"/>
      <c r="F17" s="331"/>
      <c r="G17" s="331"/>
      <c r="H17" s="330"/>
    </row>
    <row r="18" spans="1:8" x14ac:dyDescent="0.2">
      <c r="A18" s="330" t="s">
        <v>15</v>
      </c>
      <c r="B18" s="331">
        <v>28</v>
      </c>
      <c r="C18" s="331">
        <v>1348</v>
      </c>
      <c r="D18" s="331">
        <v>5781</v>
      </c>
      <c r="E18" s="331">
        <v>3478</v>
      </c>
      <c r="F18" s="331">
        <v>1860</v>
      </c>
      <c r="G18" s="331">
        <v>88</v>
      </c>
      <c r="H18" s="330" t="s">
        <v>124</v>
      </c>
    </row>
    <row r="19" spans="1:8" x14ac:dyDescent="0.2">
      <c r="A19" s="330" t="s">
        <v>16</v>
      </c>
      <c r="B19" s="331">
        <v>29</v>
      </c>
      <c r="C19" s="331">
        <v>1498</v>
      </c>
      <c r="D19" s="331">
        <v>5937</v>
      </c>
      <c r="E19" s="331">
        <v>6019</v>
      </c>
      <c r="F19" s="331">
        <v>1850</v>
      </c>
      <c r="G19" s="331">
        <v>102</v>
      </c>
      <c r="H19" s="330" t="s">
        <v>124</v>
      </c>
    </row>
    <row r="20" spans="1:8" x14ac:dyDescent="0.2">
      <c r="A20" s="330" t="s">
        <v>17</v>
      </c>
      <c r="B20" s="331">
        <v>31</v>
      </c>
      <c r="C20" s="331">
        <v>1670</v>
      </c>
      <c r="D20" s="331">
        <v>5263</v>
      </c>
      <c r="E20" s="331">
        <v>7185</v>
      </c>
      <c r="F20" s="331">
        <v>1850</v>
      </c>
      <c r="G20" s="300">
        <v>117</v>
      </c>
      <c r="H20" s="330" t="s">
        <v>124</v>
      </c>
    </row>
    <row r="21" spans="1:8" x14ac:dyDescent="0.2">
      <c r="A21" s="330" t="s">
        <v>18</v>
      </c>
      <c r="B21" s="331">
        <v>29</v>
      </c>
      <c r="C21" s="332">
        <v>1656</v>
      </c>
      <c r="D21" s="332">
        <v>6078</v>
      </c>
      <c r="E21" s="332">
        <v>4079</v>
      </c>
      <c r="F21" s="332">
        <v>2090</v>
      </c>
      <c r="G21" s="331">
        <v>103</v>
      </c>
      <c r="H21" s="330" t="s">
        <v>124</v>
      </c>
    </row>
    <row r="22" spans="1:8" x14ac:dyDescent="0.2">
      <c r="A22" s="330"/>
      <c r="B22" s="331"/>
      <c r="C22" s="332"/>
      <c r="D22" s="332"/>
      <c r="E22" s="332"/>
      <c r="F22" s="332"/>
      <c r="G22" s="331"/>
      <c r="H22" s="330"/>
    </row>
    <row r="23" spans="1:8" x14ac:dyDescent="0.2">
      <c r="A23" s="386">
        <v>2018</v>
      </c>
      <c r="B23" s="331"/>
      <c r="C23" s="332"/>
      <c r="D23" s="332"/>
      <c r="E23" s="332"/>
      <c r="F23" s="332"/>
      <c r="G23" s="331"/>
      <c r="H23" s="330"/>
    </row>
    <row r="24" spans="1:8" x14ac:dyDescent="0.2">
      <c r="A24" s="401" t="s">
        <v>15</v>
      </c>
      <c r="B24" s="331">
        <v>30</v>
      </c>
      <c r="C24" s="332">
        <v>1297</v>
      </c>
      <c r="D24" s="332">
        <v>5464</v>
      </c>
      <c r="E24" s="332">
        <v>3052</v>
      </c>
      <c r="F24" s="332">
        <v>2162</v>
      </c>
      <c r="G24" s="331">
        <v>85</v>
      </c>
      <c r="H24" s="330" t="s">
        <v>124</v>
      </c>
    </row>
    <row r="25" spans="1:8" x14ac:dyDescent="0.2">
      <c r="A25" s="401" t="s">
        <v>16</v>
      </c>
      <c r="B25" s="331">
        <v>32</v>
      </c>
      <c r="C25" s="649">
        <v>1855</v>
      </c>
      <c r="D25" s="649">
        <v>5341</v>
      </c>
      <c r="E25" s="332">
        <v>5735</v>
      </c>
      <c r="F25" s="332">
        <v>2145</v>
      </c>
      <c r="G25" s="331">
        <v>88</v>
      </c>
      <c r="H25" s="330" t="s">
        <v>124</v>
      </c>
    </row>
    <row r="26" spans="1:8" x14ac:dyDescent="0.2">
      <c r="A26" s="401" t="s">
        <v>17</v>
      </c>
      <c r="B26" s="331">
        <v>39</v>
      </c>
      <c r="C26" s="649">
        <v>2921</v>
      </c>
      <c r="D26" s="649">
        <v>4802</v>
      </c>
      <c r="E26" s="332">
        <v>8863</v>
      </c>
      <c r="F26" s="332">
        <v>2761</v>
      </c>
      <c r="G26" s="300">
        <v>100</v>
      </c>
      <c r="H26" s="330" t="s">
        <v>124</v>
      </c>
    </row>
    <row r="27" spans="1:8" ht="25.5" x14ac:dyDescent="0.2">
      <c r="A27" s="334" t="s">
        <v>582</v>
      </c>
      <c r="B27" s="334"/>
      <c r="C27" s="335"/>
      <c r="D27" s="335"/>
      <c r="E27" s="334"/>
      <c r="F27" s="334"/>
      <c r="G27" s="335"/>
      <c r="H27" s="334"/>
    </row>
    <row r="28" spans="1:8" x14ac:dyDescent="0.2">
      <c r="A28" s="376">
        <v>2013</v>
      </c>
      <c r="B28" s="336">
        <v>65.7</v>
      </c>
      <c r="C28" s="337">
        <v>99.6</v>
      </c>
      <c r="D28" s="337">
        <v>96.4</v>
      </c>
      <c r="E28" s="336">
        <v>136.5</v>
      </c>
      <c r="F28" s="337">
        <v>65.2</v>
      </c>
      <c r="G28" s="337">
        <v>81.2</v>
      </c>
      <c r="H28" s="314" t="s">
        <v>124</v>
      </c>
    </row>
    <row r="29" spans="1:8" x14ac:dyDescent="0.2">
      <c r="A29" s="376">
        <v>2014</v>
      </c>
      <c r="B29" s="336">
        <v>82</v>
      </c>
      <c r="C29" s="338">
        <v>110.5</v>
      </c>
      <c r="D29" s="338">
        <v>94.5</v>
      </c>
      <c r="E29" s="336">
        <v>317.54064575223265</v>
      </c>
      <c r="F29" s="337">
        <v>83.369418132611642</v>
      </c>
      <c r="G29" s="337">
        <v>94.5</v>
      </c>
      <c r="H29" s="314" t="s">
        <v>124</v>
      </c>
    </row>
    <row r="30" spans="1:8" x14ac:dyDescent="0.2">
      <c r="A30" s="376">
        <v>2015</v>
      </c>
      <c r="B30" s="314">
        <v>102.9</v>
      </c>
      <c r="C30" s="329">
        <v>73.8</v>
      </c>
      <c r="D30" s="337">
        <v>108</v>
      </c>
      <c r="E30" s="314">
        <v>82.2</v>
      </c>
      <c r="F30" s="329">
        <v>102.1</v>
      </c>
      <c r="G30" s="329">
        <v>93.8</v>
      </c>
      <c r="H30" s="314" t="s">
        <v>124</v>
      </c>
    </row>
    <row r="31" spans="1:8" x14ac:dyDescent="0.2">
      <c r="A31" s="376">
        <v>2016</v>
      </c>
      <c r="B31" s="314">
        <v>89.9</v>
      </c>
      <c r="C31" s="329">
        <v>83.8</v>
      </c>
      <c r="D31" s="337">
        <v>94.9</v>
      </c>
      <c r="E31" s="314">
        <v>95.2</v>
      </c>
      <c r="F31" s="329">
        <v>89.8</v>
      </c>
      <c r="G31" s="329">
        <v>91.6</v>
      </c>
      <c r="H31" s="314" t="s">
        <v>124</v>
      </c>
    </row>
    <row r="32" spans="1:8" x14ac:dyDescent="0.2">
      <c r="A32" s="376">
        <v>2017</v>
      </c>
      <c r="B32" s="314">
        <v>73.099999999999994</v>
      </c>
      <c r="C32" s="329">
        <v>109.4</v>
      </c>
      <c r="D32" s="337">
        <v>101.7</v>
      </c>
      <c r="E32" s="314">
        <v>95.7</v>
      </c>
      <c r="F32" s="329">
        <v>67.7</v>
      </c>
      <c r="G32" s="329">
        <v>109.9</v>
      </c>
      <c r="H32" s="314" t="s">
        <v>124</v>
      </c>
    </row>
    <row r="33" spans="1:11" x14ac:dyDescent="0.2">
      <c r="A33" s="331"/>
      <c r="B33" s="339"/>
      <c r="C33" s="339"/>
      <c r="D33" s="339"/>
      <c r="E33" s="339"/>
      <c r="F33" s="339"/>
      <c r="G33" s="339"/>
      <c r="H33" s="331"/>
    </row>
    <row r="34" spans="1:11" x14ac:dyDescent="0.2">
      <c r="A34" s="331">
        <v>2016</v>
      </c>
      <c r="B34" s="331"/>
      <c r="C34" s="332"/>
      <c r="D34" s="332"/>
      <c r="E34" s="331"/>
      <c r="F34" s="331"/>
      <c r="G34" s="332"/>
      <c r="H34" s="331"/>
    </row>
    <row r="35" spans="1:11" x14ac:dyDescent="0.2">
      <c r="A35" s="330" t="s">
        <v>18</v>
      </c>
      <c r="B35" s="331">
        <v>88.4</v>
      </c>
      <c r="C35" s="332">
        <v>98.5</v>
      </c>
      <c r="D35" s="332">
        <v>96.2</v>
      </c>
      <c r="E35" s="331">
        <v>96.6</v>
      </c>
      <c r="F35" s="331">
        <v>87.7</v>
      </c>
      <c r="G35" s="338">
        <v>97</v>
      </c>
      <c r="H35" s="330" t="s">
        <v>124</v>
      </c>
    </row>
    <row r="36" spans="1:11" x14ac:dyDescent="0.2">
      <c r="A36" s="331"/>
      <c r="B36" s="341"/>
      <c r="C36" s="341"/>
      <c r="D36" s="341"/>
      <c r="E36" s="341"/>
      <c r="F36" s="341"/>
      <c r="G36" s="341"/>
      <c r="H36" s="331"/>
    </row>
    <row r="37" spans="1:11" x14ac:dyDescent="0.2">
      <c r="A37" s="331">
        <v>2017</v>
      </c>
      <c r="B37" s="341"/>
      <c r="C37" s="341"/>
      <c r="D37" s="341"/>
      <c r="E37" s="341"/>
      <c r="F37" s="341"/>
      <c r="G37" s="341"/>
      <c r="H37" s="341"/>
    </row>
    <row r="38" spans="1:11" x14ac:dyDescent="0.2">
      <c r="A38" s="330" t="s">
        <v>15</v>
      </c>
      <c r="B38" s="406">
        <v>70</v>
      </c>
      <c r="C38" s="332">
        <v>94.5</v>
      </c>
      <c r="D38" s="332">
        <v>92.7</v>
      </c>
      <c r="E38" s="332">
        <v>93.5</v>
      </c>
      <c r="F38" s="332">
        <v>65.599999999999994</v>
      </c>
      <c r="G38" s="332">
        <v>79.8</v>
      </c>
      <c r="H38" s="333" t="s">
        <v>124</v>
      </c>
    </row>
    <row r="39" spans="1:11" x14ac:dyDescent="0.2">
      <c r="A39" s="330" t="s">
        <v>16</v>
      </c>
      <c r="B39" s="338">
        <v>69</v>
      </c>
      <c r="C39" s="338">
        <v>111.1</v>
      </c>
      <c r="D39" s="338">
        <v>100.9</v>
      </c>
      <c r="E39" s="338">
        <v>101.2</v>
      </c>
      <c r="F39" s="338">
        <v>63</v>
      </c>
      <c r="G39" s="338">
        <v>115.6</v>
      </c>
      <c r="H39" s="333" t="s">
        <v>124</v>
      </c>
      <c r="I39" s="300"/>
      <c r="J39" s="300"/>
      <c r="K39" s="300"/>
    </row>
    <row r="40" spans="1:11" x14ac:dyDescent="0.2">
      <c r="A40" s="330" t="s">
        <v>17</v>
      </c>
      <c r="B40" s="341">
        <v>77.5</v>
      </c>
      <c r="C40" s="341">
        <v>114.4</v>
      </c>
      <c r="D40" s="341">
        <v>102.9</v>
      </c>
      <c r="E40" s="341">
        <v>95</v>
      </c>
      <c r="F40" s="341">
        <v>65.400000000000006</v>
      </c>
      <c r="G40" s="341">
        <v>111.7</v>
      </c>
      <c r="H40" s="333" t="s">
        <v>124</v>
      </c>
      <c r="I40" s="300"/>
      <c r="J40" s="300"/>
      <c r="K40" s="300"/>
    </row>
    <row r="41" spans="1:11" x14ac:dyDescent="0.2">
      <c r="A41" s="330" t="s">
        <v>18</v>
      </c>
      <c r="B41" s="338">
        <v>75</v>
      </c>
      <c r="C41" s="332">
        <v>116.4</v>
      </c>
      <c r="D41" s="332">
        <v>97.9</v>
      </c>
      <c r="E41" s="331">
        <v>91.4</v>
      </c>
      <c r="F41" s="331">
        <v>77.400000000000006</v>
      </c>
      <c r="G41" s="338">
        <v>107.7</v>
      </c>
      <c r="H41" s="333" t="s">
        <v>124</v>
      </c>
      <c r="I41" s="300"/>
      <c r="J41" s="300"/>
      <c r="K41" s="300"/>
    </row>
    <row r="42" spans="1:11" x14ac:dyDescent="0.2">
      <c r="A42" s="300"/>
      <c r="B42" s="300"/>
      <c r="C42" s="300"/>
      <c r="D42" s="300"/>
      <c r="E42" s="300"/>
      <c r="F42" s="300"/>
      <c r="G42" s="300"/>
      <c r="H42" s="300"/>
    </row>
    <row r="43" spans="1:11" x14ac:dyDescent="0.2">
      <c r="A43" s="386">
        <v>2018</v>
      </c>
    </row>
    <row r="44" spans="1:11" x14ac:dyDescent="0.2">
      <c r="A44" s="401" t="s">
        <v>15</v>
      </c>
      <c r="B44" s="516">
        <v>107.1</v>
      </c>
      <c r="C44" s="516">
        <v>96.2</v>
      </c>
      <c r="D44" s="516">
        <v>94.5</v>
      </c>
      <c r="E44" s="516">
        <v>87.8</v>
      </c>
      <c r="F44" s="516">
        <v>116.2</v>
      </c>
      <c r="G44" s="516">
        <v>96.6</v>
      </c>
      <c r="H44" s="604" t="s">
        <v>124</v>
      </c>
    </row>
    <row r="45" spans="1:11" x14ac:dyDescent="0.2">
      <c r="A45" s="401" t="s">
        <v>16</v>
      </c>
      <c r="B45" s="516">
        <v>110.3</v>
      </c>
      <c r="C45" s="516">
        <v>121.8</v>
      </c>
      <c r="D45" s="516">
        <v>87.5</v>
      </c>
      <c r="E45" s="516">
        <v>95.1</v>
      </c>
      <c r="F45" s="516">
        <v>116</v>
      </c>
      <c r="G45" s="516">
        <v>88.5</v>
      </c>
      <c r="H45" s="604"/>
    </row>
    <row r="46" spans="1:11" x14ac:dyDescent="0.2">
      <c r="A46" s="606" t="s">
        <v>17</v>
      </c>
      <c r="B46" s="691">
        <v>125.8</v>
      </c>
      <c r="C46" s="691">
        <v>131.69999999999999</v>
      </c>
      <c r="D46" s="691">
        <v>90.3</v>
      </c>
      <c r="E46" s="691">
        <v>123.6</v>
      </c>
      <c r="F46" s="691">
        <v>149.19999999999999</v>
      </c>
      <c r="G46" s="691">
        <v>84.4</v>
      </c>
      <c r="H46" s="607" t="s">
        <v>124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Y15" sqref="Y15"/>
    </sheetView>
  </sheetViews>
  <sheetFormatPr defaultRowHeight="15" x14ac:dyDescent="0.25"/>
  <cols>
    <col min="1" max="1" width="3.85546875" style="97" customWidth="1"/>
    <col min="2" max="2" width="24.85546875" style="97" customWidth="1"/>
    <col min="3" max="7" width="7.140625" style="97" customWidth="1"/>
    <col min="8" max="12" width="8" style="97" customWidth="1"/>
    <col min="13" max="13" width="8" style="151" customWidth="1"/>
    <col min="14" max="20" width="8" style="97" customWidth="1"/>
    <col min="21" max="16384" width="9.140625" style="97"/>
  </cols>
  <sheetData>
    <row r="1" spans="1:20" x14ac:dyDescent="0.25">
      <c r="A1" s="73" t="s">
        <v>27</v>
      </c>
      <c r="B1" s="98"/>
      <c r="C1" s="98"/>
      <c r="D1" s="98"/>
      <c r="E1" s="98"/>
      <c r="F1" s="98"/>
      <c r="G1" s="98"/>
      <c r="K1" s="439"/>
      <c r="L1" s="439"/>
      <c r="M1" s="97"/>
      <c r="N1" s="98"/>
      <c r="O1" s="98"/>
      <c r="P1" s="98"/>
      <c r="Q1" s="98"/>
      <c r="R1" s="98"/>
      <c r="S1" s="98"/>
    </row>
    <row r="2" spans="1:20" x14ac:dyDescent="0.25">
      <c r="A2" s="53" t="s">
        <v>28</v>
      </c>
      <c r="B2" s="98"/>
      <c r="C2" s="98"/>
      <c r="D2" s="98"/>
      <c r="E2" s="98"/>
      <c r="F2" s="98"/>
      <c r="G2" s="98"/>
      <c r="K2" s="439"/>
      <c r="L2" s="439"/>
      <c r="M2" s="97"/>
      <c r="N2" s="98"/>
      <c r="O2" s="98"/>
      <c r="P2" s="98"/>
      <c r="Q2" s="98"/>
      <c r="R2" s="98"/>
      <c r="S2" s="98"/>
    </row>
    <row r="3" spans="1:20" x14ac:dyDescent="0.25">
      <c r="B3" s="54"/>
      <c r="C3" s="54"/>
      <c r="D3" s="54"/>
      <c r="E3" s="54"/>
      <c r="F3" s="54"/>
      <c r="G3" s="54"/>
      <c r="K3" s="439"/>
      <c r="L3" s="439"/>
      <c r="T3" s="52" t="s">
        <v>29</v>
      </c>
    </row>
    <row r="4" spans="1:20" x14ac:dyDescent="0.25">
      <c r="A4" s="794"/>
      <c r="B4" s="795"/>
      <c r="C4" s="792">
        <v>2013</v>
      </c>
      <c r="D4" s="792">
        <v>2014</v>
      </c>
      <c r="E4" s="792">
        <v>2015</v>
      </c>
      <c r="F4" s="792">
        <v>2016</v>
      </c>
      <c r="G4" s="792">
        <v>2017</v>
      </c>
      <c r="H4" s="789">
        <v>2017</v>
      </c>
      <c r="I4" s="790"/>
      <c r="J4" s="789">
        <v>2018</v>
      </c>
      <c r="K4" s="791"/>
      <c r="L4" s="791"/>
      <c r="M4" s="791"/>
      <c r="N4" s="791"/>
      <c r="O4" s="791"/>
      <c r="P4" s="791"/>
      <c r="Q4" s="791"/>
      <c r="R4" s="791"/>
      <c r="S4" s="791"/>
      <c r="T4" s="791"/>
    </row>
    <row r="5" spans="1:20" ht="25.5" x14ac:dyDescent="0.25">
      <c r="A5" s="794"/>
      <c r="B5" s="795"/>
      <c r="C5" s="792"/>
      <c r="D5" s="792"/>
      <c r="E5" s="792"/>
      <c r="F5" s="792"/>
      <c r="G5" s="792"/>
      <c r="H5" s="422" t="s">
        <v>747</v>
      </c>
      <c r="I5" s="547" t="s">
        <v>655</v>
      </c>
      <c r="J5" s="547" t="s">
        <v>682</v>
      </c>
      <c r="K5" s="547" t="s">
        <v>651</v>
      </c>
      <c r="L5" s="547" t="s">
        <v>652</v>
      </c>
      <c r="M5" s="422" t="s">
        <v>681</v>
      </c>
      <c r="N5" s="547" t="s">
        <v>653</v>
      </c>
      <c r="O5" s="422" t="s">
        <v>683</v>
      </c>
      <c r="P5" s="422" t="s">
        <v>745</v>
      </c>
      <c r="Q5" s="422" t="s">
        <v>746</v>
      </c>
      <c r="R5" s="422" t="s">
        <v>650</v>
      </c>
      <c r="S5" s="547" t="s">
        <v>654</v>
      </c>
      <c r="T5" s="422" t="s">
        <v>747</v>
      </c>
    </row>
    <row r="6" spans="1:20" ht="29.25" customHeight="1" x14ac:dyDescent="0.25">
      <c r="A6" s="793" t="s">
        <v>30</v>
      </c>
      <c r="B6" s="793"/>
      <c r="C6" s="309" t="s">
        <v>931</v>
      </c>
      <c r="D6" s="309" t="s">
        <v>932</v>
      </c>
      <c r="E6" s="309" t="s">
        <v>933</v>
      </c>
      <c r="F6" s="560">
        <v>1344</v>
      </c>
      <c r="G6" s="443">
        <v>1331</v>
      </c>
      <c r="H6" s="441">
        <v>1334</v>
      </c>
      <c r="I6" s="442">
        <v>1338</v>
      </c>
      <c r="J6" s="366">
        <v>1321</v>
      </c>
      <c r="K6" s="366">
        <v>1349</v>
      </c>
      <c r="L6" s="440">
        <v>1346</v>
      </c>
      <c r="M6" s="440">
        <v>1345</v>
      </c>
      <c r="N6" s="608">
        <v>1356</v>
      </c>
      <c r="O6" s="608">
        <v>1360</v>
      </c>
      <c r="P6" s="634">
        <v>1361</v>
      </c>
      <c r="Q6" s="657">
        <v>1364</v>
      </c>
      <c r="R6" s="657">
        <v>1368</v>
      </c>
      <c r="S6" s="678">
        <v>1372</v>
      </c>
      <c r="T6" s="678">
        <v>1364</v>
      </c>
    </row>
    <row r="7" spans="1:20" ht="38.25" x14ac:dyDescent="0.25">
      <c r="A7" s="248" t="s">
        <v>31</v>
      </c>
      <c r="B7" s="249" t="s">
        <v>32</v>
      </c>
      <c r="C7" s="309" t="s">
        <v>934</v>
      </c>
      <c r="D7" s="309" t="s">
        <v>935</v>
      </c>
      <c r="E7" s="309" t="s">
        <v>936</v>
      </c>
      <c r="F7" s="560">
        <v>1147</v>
      </c>
      <c r="G7" s="443">
        <v>1165</v>
      </c>
      <c r="H7" s="441">
        <v>1173</v>
      </c>
      <c r="I7" s="442">
        <v>1160</v>
      </c>
      <c r="J7" s="366">
        <v>1128</v>
      </c>
      <c r="K7" s="366">
        <v>1149</v>
      </c>
      <c r="L7" s="440">
        <v>1116</v>
      </c>
      <c r="M7" s="440">
        <v>1151</v>
      </c>
      <c r="N7" s="440">
        <v>1168</v>
      </c>
      <c r="O7" s="440">
        <v>1189</v>
      </c>
      <c r="P7" s="635">
        <v>1178</v>
      </c>
      <c r="Q7" s="658">
        <v>1181</v>
      </c>
      <c r="R7" s="658">
        <v>1163</v>
      </c>
      <c r="S7" s="678">
        <v>1140</v>
      </c>
      <c r="T7" s="678">
        <v>1152</v>
      </c>
    </row>
    <row r="8" spans="1:20" ht="25.5" x14ac:dyDescent="0.25">
      <c r="A8" s="248" t="s">
        <v>33</v>
      </c>
      <c r="B8" s="249" t="s">
        <v>34</v>
      </c>
      <c r="C8" s="309" t="s">
        <v>937</v>
      </c>
      <c r="D8" s="309" t="s">
        <v>938</v>
      </c>
      <c r="E8" s="309" t="s">
        <v>939</v>
      </c>
      <c r="F8" s="560">
        <v>1769</v>
      </c>
      <c r="G8" s="443">
        <v>1771</v>
      </c>
      <c r="H8" s="441">
        <v>1783</v>
      </c>
      <c r="I8" s="442">
        <v>1767</v>
      </c>
      <c r="J8" s="366">
        <v>1757</v>
      </c>
      <c r="K8" s="366">
        <v>1805</v>
      </c>
      <c r="L8" s="440">
        <v>1793</v>
      </c>
      <c r="M8" s="440">
        <v>1776</v>
      </c>
      <c r="N8" s="440">
        <v>1875</v>
      </c>
      <c r="O8" s="440">
        <v>1837</v>
      </c>
      <c r="P8" s="635">
        <v>1843</v>
      </c>
      <c r="Q8" s="658">
        <v>1812</v>
      </c>
      <c r="R8" s="658">
        <v>1803</v>
      </c>
      <c r="S8" s="678">
        <v>1875</v>
      </c>
      <c r="T8" s="678">
        <v>1745</v>
      </c>
    </row>
    <row r="9" spans="1:20" ht="25.5" x14ac:dyDescent="0.25">
      <c r="A9" s="248" t="s">
        <v>35</v>
      </c>
      <c r="B9" s="249" t="s">
        <v>36</v>
      </c>
      <c r="C9" s="309">
        <v>925</v>
      </c>
      <c r="D9" s="309">
        <v>925</v>
      </c>
      <c r="E9" s="309">
        <v>937</v>
      </c>
      <c r="F9" s="560">
        <v>960</v>
      </c>
      <c r="G9" s="443">
        <v>968</v>
      </c>
      <c r="H9" s="441">
        <v>983</v>
      </c>
      <c r="I9" s="442">
        <v>1004</v>
      </c>
      <c r="J9" s="366">
        <v>1002</v>
      </c>
      <c r="K9" s="366">
        <v>996</v>
      </c>
      <c r="L9" s="440">
        <v>981</v>
      </c>
      <c r="M9" s="440">
        <v>1007</v>
      </c>
      <c r="N9" s="440">
        <v>1001</v>
      </c>
      <c r="O9" s="440">
        <v>1021</v>
      </c>
      <c r="P9" s="635">
        <v>1030</v>
      </c>
      <c r="Q9" s="658">
        <v>1025</v>
      </c>
      <c r="R9" s="658">
        <v>1020</v>
      </c>
      <c r="S9" s="678">
        <v>1032</v>
      </c>
      <c r="T9" s="678">
        <v>1039</v>
      </c>
    </row>
    <row r="10" spans="1:20" ht="66" customHeight="1" x14ac:dyDescent="0.25">
      <c r="A10" s="248" t="s">
        <v>37</v>
      </c>
      <c r="B10" s="249" t="s">
        <v>38</v>
      </c>
      <c r="C10" s="309" t="s">
        <v>940</v>
      </c>
      <c r="D10" s="309" t="s">
        <v>941</v>
      </c>
      <c r="E10" s="309" t="s">
        <v>942</v>
      </c>
      <c r="F10" s="560">
        <v>1755</v>
      </c>
      <c r="G10" s="443">
        <v>1760</v>
      </c>
      <c r="H10" s="441">
        <v>1762</v>
      </c>
      <c r="I10" s="442">
        <v>1765</v>
      </c>
      <c r="J10" s="366">
        <v>1814</v>
      </c>
      <c r="K10" s="366">
        <v>1835</v>
      </c>
      <c r="L10" s="440">
        <v>1803</v>
      </c>
      <c r="M10" s="440">
        <v>1810</v>
      </c>
      <c r="N10" s="440">
        <v>1872</v>
      </c>
      <c r="O10" s="440">
        <v>1858</v>
      </c>
      <c r="P10" s="635">
        <v>1860</v>
      </c>
      <c r="Q10" s="658">
        <v>1865</v>
      </c>
      <c r="R10" s="658">
        <v>1872</v>
      </c>
      <c r="S10" s="678">
        <v>1894</v>
      </c>
      <c r="T10" s="678">
        <v>1865</v>
      </c>
    </row>
    <row r="11" spans="1:20" ht="89.25" x14ac:dyDescent="0.25">
      <c r="A11" s="248" t="s">
        <v>39</v>
      </c>
      <c r="B11" s="249" t="s">
        <v>40</v>
      </c>
      <c r="C11" s="309" t="s">
        <v>943</v>
      </c>
      <c r="D11" s="309" t="s">
        <v>944</v>
      </c>
      <c r="E11" s="309" t="s">
        <v>945</v>
      </c>
      <c r="F11" s="560">
        <v>1101</v>
      </c>
      <c r="G11" s="443">
        <v>1114</v>
      </c>
      <c r="H11" s="441">
        <v>1133</v>
      </c>
      <c r="I11" s="442">
        <v>1135</v>
      </c>
      <c r="J11" s="366">
        <v>1167</v>
      </c>
      <c r="K11" s="366">
        <v>1175</v>
      </c>
      <c r="L11" s="440">
        <v>1160</v>
      </c>
      <c r="M11" s="440">
        <v>1176</v>
      </c>
      <c r="N11" s="440">
        <v>1190</v>
      </c>
      <c r="O11" s="440">
        <v>1203</v>
      </c>
      <c r="P11" s="635">
        <v>1203</v>
      </c>
      <c r="Q11" s="658">
        <v>1208</v>
      </c>
      <c r="R11" s="658">
        <v>1225</v>
      </c>
      <c r="S11" s="678">
        <v>1243</v>
      </c>
      <c r="T11" s="678">
        <v>1238</v>
      </c>
    </row>
    <row r="12" spans="1:20" ht="25.5" x14ac:dyDescent="0.25">
      <c r="A12" s="248" t="s">
        <v>41</v>
      </c>
      <c r="B12" s="249" t="s">
        <v>42</v>
      </c>
      <c r="C12" s="309">
        <v>907</v>
      </c>
      <c r="D12" s="309">
        <v>849</v>
      </c>
      <c r="E12" s="309">
        <v>831</v>
      </c>
      <c r="F12" s="560">
        <v>857</v>
      </c>
      <c r="G12" s="443">
        <v>874</v>
      </c>
      <c r="H12" s="441">
        <v>879</v>
      </c>
      <c r="I12" s="442">
        <v>882</v>
      </c>
      <c r="J12" s="366">
        <v>894</v>
      </c>
      <c r="K12" s="366">
        <v>897</v>
      </c>
      <c r="L12" s="440">
        <v>881</v>
      </c>
      <c r="M12" s="440">
        <v>892</v>
      </c>
      <c r="N12" s="440">
        <v>891</v>
      </c>
      <c r="O12" s="440">
        <v>909</v>
      </c>
      <c r="P12" s="635">
        <v>897</v>
      </c>
      <c r="Q12" s="658">
        <v>912</v>
      </c>
      <c r="R12" s="658">
        <v>941</v>
      </c>
      <c r="S12" s="678">
        <v>938</v>
      </c>
      <c r="T12" s="678">
        <v>950</v>
      </c>
    </row>
    <row r="13" spans="1:20" ht="63.75" x14ac:dyDescent="0.25">
      <c r="A13" s="248" t="s">
        <v>43</v>
      </c>
      <c r="B13" s="249" t="s">
        <v>44</v>
      </c>
      <c r="C13" s="309">
        <v>996</v>
      </c>
      <c r="D13" s="309">
        <v>973</v>
      </c>
      <c r="E13" s="309">
        <v>961</v>
      </c>
      <c r="F13" s="560">
        <v>935</v>
      </c>
      <c r="G13" s="443">
        <v>939</v>
      </c>
      <c r="H13" s="441">
        <v>949</v>
      </c>
      <c r="I13" s="442">
        <v>953</v>
      </c>
      <c r="J13" s="366">
        <v>951</v>
      </c>
      <c r="K13" s="366">
        <v>973</v>
      </c>
      <c r="L13" s="440">
        <v>963</v>
      </c>
      <c r="M13" s="440">
        <v>972</v>
      </c>
      <c r="N13" s="440">
        <v>994</v>
      </c>
      <c r="O13" s="440">
        <v>988</v>
      </c>
      <c r="P13" s="635">
        <v>977</v>
      </c>
      <c r="Q13" s="658">
        <v>989</v>
      </c>
      <c r="R13" s="658">
        <v>991</v>
      </c>
      <c r="S13" s="678">
        <v>1028</v>
      </c>
      <c r="T13" s="678">
        <v>1011</v>
      </c>
    </row>
    <row r="14" spans="1:20" ht="25.5" x14ac:dyDescent="0.25">
      <c r="A14" s="248" t="s">
        <v>45</v>
      </c>
      <c r="B14" s="249" t="s">
        <v>46</v>
      </c>
      <c r="C14" s="309" t="s">
        <v>946</v>
      </c>
      <c r="D14" s="309">
        <v>992</v>
      </c>
      <c r="E14" s="309" t="s">
        <v>947</v>
      </c>
      <c r="F14" s="560">
        <v>1004</v>
      </c>
      <c r="G14" s="443">
        <v>1009</v>
      </c>
      <c r="H14" s="441">
        <v>999</v>
      </c>
      <c r="I14" s="442">
        <v>1009</v>
      </c>
      <c r="J14" s="366">
        <v>1008</v>
      </c>
      <c r="K14" s="366">
        <v>1017</v>
      </c>
      <c r="L14" s="440">
        <v>1008</v>
      </c>
      <c r="M14" s="440">
        <v>1013</v>
      </c>
      <c r="N14" s="440">
        <v>1020</v>
      </c>
      <c r="O14" s="440">
        <v>1040</v>
      </c>
      <c r="P14" s="635">
        <v>1034</v>
      </c>
      <c r="Q14" s="658">
        <v>1017</v>
      </c>
      <c r="R14" s="658">
        <v>1042</v>
      </c>
      <c r="S14" s="678">
        <v>1041</v>
      </c>
      <c r="T14" s="678">
        <v>1051</v>
      </c>
    </row>
    <row r="15" spans="1:20" ht="64.5" customHeight="1" x14ac:dyDescent="0.25">
      <c r="A15" s="248" t="s">
        <v>47</v>
      </c>
      <c r="B15" s="249" t="s">
        <v>48</v>
      </c>
      <c r="C15" s="309">
        <v>883</v>
      </c>
      <c r="D15" s="309">
        <v>892</v>
      </c>
      <c r="E15" s="309">
        <v>931</v>
      </c>
      <c r="F15" s="560">
        <v>895</v>
      </c>
      <c r="G15" s="443">
        <v>897</v>
      </c>
      <c r="H15" s="441">
        <v>873</v>
      </c>
      <c r="I15" s="442">
        <v>937</v>
      </c>
      <c r="J15" s="366">
        <v>891</v>
      </c>
      <c r="K15" s="366">
        <v>917</v>
      </c>
      <c r="L15" s="440">
        <v>893</v>
      </c>
      <c r="M15" s="440">
        <v>894</v>
      </c>
      <c r="N15" s="440">
        <v>896</v>
      </c>
      <c r="O15" s="440">
        <v>896</v>
      </c>
      <c r="P15" s="635">
        <v>881</v>
      </c>
      <c r="Q15" s="658">
        <v>876</v>
      </c>
      <c r="R15" s="658">
        <v>903</v>
      </c>
      <c r="S15" s="678">
        <v>905</v>
      </c>
      <c r="T15" s="678">
        <v>914</v>
      </c>
    </row>
    <row r="16" spans="1:20" ht="25.5" x14ac:dyDescent="0.25">
      <c r="A16" s="248" t="s">
        <v>49</v>
      </c>
      <c r="B16" s="249" t="s">
        <v>50</v>
      </c>
      <c r="C16" s="309" t="s">
        <v>948</v>
      </c>
      <c r="D16" s="309" t="s">
        <v>949</v>
      </c>
      <c r="E16" s="309" t="s">
        <v>950</v>
      </c>
      <c r="F16" s="560">
        <v>1928</v>
      </c>
      <c r="G16" s="443">
        <v>1882</v>
      </c>
      <c r="H16" s="441">
        <v>1894</v>
      </c>
      <c r="I16" s="442">
        <v>1910</v>
      </c>
      <c r="J16" s="366">
        <v>1343</v>
      </c>
      <c r="K16" s="366">
        <v>1975</v>
      </c>
      <c r="L16" s="440">
        <v>2227</v>
      </c>
      <c r="M16" s="440">
        <v>2028</v>
      </c>
      <c r="N16" s="440">
        <v>1973</v>
      </c>
      <c r="O16" s="440">
        <v>1957</v>
      </c>
      <c r="P16" s="635">
        <v>1963</v>
      </c>
      <c r="Q16" s="658">
        <v>1984</v>
      </c>
      <c r="R16" s="658">
        <v>1997</v>
      </c>
      <c r="S16" s="678">
        <v>1959</v>
      </c>
      <c r="T16" s="678">
        <v>1960</v>
      </c>
    </row>
    <row r="17" spans="1:20" ht="38.25" x14ac:dyDescent="0.25">
      <c r="A17" s="248" t="s">
        <v>51</v>
      </c>
      <c r="B17" s="249" t="s">
        <v>52</v>
      </c>
      <c r="C17" s="309" t="s">
        <v>951</v>
      </c>
      <c r="D17" s="309" t="s">
        <v>952</v>
      </c>
      <c r="E17" s="309" t="s">
        <v>953</v>
      </c>
      <c r="F17" s="560">
        <v>2071</v>
      </c>
      <c r="G17" s="443">
        <v>2159</v>
      </c>
      <c r="H17" s="441">
        <v>2155</v>
      </c>
      <c r="I17" s="442">
        <v>2146</v>
      </c>
      <c r="J17" s="366">
        <v>2120</v>
      </c>
      <c r="K17" s="366">
        <v>2217</v>
      </c>
      <c r="L17" s="440">
        <v>2226</v>
      </c>
      <c r="M17" s="440">
        <v>2201</v>
      </c>
      <c r="N17" s="440">
        <v>2149</v>
      </c>
      <c r="O17" s="440">
        <v>2195</v>
      </c>
      <c r="P17" s="635">
        <v>2206</v>
      </c>
      <c r="Q17" s="658">
        <v>2351</v>
      </c>
      <c r="R17" s="658">
        <v>2282</v>
      </c>
      <c r="S17" s="678">
        <v>2166</v>
      </c>
      <c r="T17" s="678">
        <v>2195</v>
      </c>
    </row>
    <row r="18" spans="1:20" ht="25.5" x14ac:dyDescent="0.25">
      <c r="A18" s="248" t="s">
        <v>53</v>
      </c>
      <c r="B18" s="249" t="s">
        <v>54</v>
      </c>
      <c r="C18" s="309" t="s">
        <v>954</v>
      </c>
      <c r="D18" s="309" t="s">
        <v>955</v>
      </c>
      <c r="E18" s="309" t="s">
        <v>956</v>
      </c>
      <c r="F18" s="560">
        <v>1090</v>
      </c>
      <c r="G18" s="443">
        <v>996</v>
      </c>
      <c r="H18" s="441">
        <v>995</v>
      </c>
      <c r="I18" s="442">
        <v>1000</v>
      </c>
      <c r="J18" s="366">
        <v>1001</v>
      </c>
      <c r="K18" s="366">
        <v>1001</v>
      </c>
      <c r="L18" s="440">
        <v>990</v>
      </c>
      <c r="M18" s="440">
        <v>1009</v>
      </c>
      <c r="N18" s="440">
        <v>1012</v>
      </c>
      <c r="O18" s="440">
        <v>1016</v>
      </c>
      <c r="P18" s="635">
        <v>982</v>
      </c>
      <c r="Q18" s="658">
        <v>969</v>
      </c>
      <c r="R18" s="658">
        <v>1012</v>
      </c>
      <c r="S18" s="678">
        <v>1070</v>
      </c>
      <c r="T18" s="678">
        <v>1107</v>
      </c>
    </row>
    <row r="19" spans="1:20" ht="51" x14ac:dyDescent="0.25">
      <c r="A19" s="248" t="s">
        <v>55</v>
      </c>
      <c r="B19" s="249" t="s">
        <v>56</v>
      </c>
      <c r="C19" s="309" t="s">
        <v>957</v>
      </c>
      <c r="D19" s="309" t="s">
        <v>958</v>
      </c>
      <c r="E19" s="309" t="s">
        <v>959</v>
      </c>
      <c r="F19" s="560">
        <v>1291</v>
      </c>
      <c r="G19" s="443">
        <v>1458</v>
      </c>
      <c r="H19" s="441">
        <v>1430</v>
      </c>
      <c r="I19" s="442">
        <v>1413</v>
      </c>
      <c r="J19" s="366">
        <v>1476</v>
      </c>
      <c r="K19" s="366">
        <v>1458</v>
      </c>
      <c r="L19" s="440">
        <v>1412</v>
      </c>
      <c r="M19" s="440">
        <v>1421</v>
      </c>
      <c r="N19" s="440">
        <v>1428</v>
      </c>
      <c r="O19" s="440">
        <v>1434</v>
      </c>
      <c r="P19" s="635">
        <v>1479</v>
      </c>
      <c r="Q19" s="658">
        <v>1446</v>
      </c>
      <c r="R19" s="658">
        <v>1452</v>
      </c>
      <c r="S19" s="678">
        <v>1433</v>
      </c>
      <c r="T19" s="678">
        <v>1451</v>
      </c>
    </row>
    <row r="20" spans="1:20" ht="51" x14ac:dyDescent="0.25">
      <c r="A20" s="248" t="s">
        <v>57</v>
      </c>
      <c r="B20" s="249" t="s">
        <v>58</v>
      </c>
      <c r="C20" s="309">
        <v>893</v>
      </c>
      <c r="D20" s="309">
        <v>769</v>
      </c>
      <c r="E20" s="309">
        <v>825</v>
      </c>
      <c r="F20" s="560">
        <v>825</v>
      </c>
      <c r="G20" s="443">
        <v>879</v>
      </c>
      <c r="H20" s="441">
        <v>894</v>
      </c>
      <c r="I20" s="442">
        <v>874</v>
      </c>
      <c r="J20" s="366">
        <v>886</v>
      </c>
      <c r="K20" s="366">
        <v>889</v>
      </c>
      <c r="L20" s="440">
        <v>906</v>
      </c>
      <c r="M20" s="440">
        <v>904</v>
      </c>
      <c r="N20" s="440">
        <v>912</v>
      </c>
      <c r="O20" s="440">
        <v>909</v>
      </c>
      <c r="P20" s="635">
        <v>924</v>
      </c>
      <c r="Q20" s="658">
        <v>912</v>
      </c>
      <c r="R20" s="658">
        <v>914</v>
      </c>
      <c r="S20" s="678">
        <v>924</v>
      </c>
      <c r="T20" s="678">
        <v>937</v>
      </c>
    </row>
    <row r="21" spans="1:20" ht="51" customHeight="1" x14ac:dyDescent="0.25">
      <c r="A21" s="248" t="s">
        <v>59</v>
      </c>
      <c r="B21" s="249" t="s">
        <v>60</v>
      </c>
      <c r="C21" s="309" t="s">
        <v>960</v>
      </c>
      <c r="D21" s="309" t="s">
        <v>961</v>
      </c>
      <c r="E21" s="309" t="s">
        <v>962</v>
      </c>
      <c r="F21" s="560">
        <v>1816</v>
      </c>
      <c r="G21" s="443">
        <v>1789</v>
      </c>
      <c r="H21" s="441">
        <v>1795</v>
      </c>
      <c r="I21" s="442">
        <v>1799</v>
      </c>
      <c r="J21" s="366">
        <v>1798</v>
      </c>
      <c r="K21" s="366">
        <v>1819</v>
      </c>
      <c r="L21" s="440">
        <v>1806</v>
      </c>
      <c r="M21" s="440">
        <v>1818</v>
      </c>
      <c r="N21" s="440">
        <v>1823</v>
      </c>
      <c r="O21" s="440">
        <v>1817</v>
      </c>
      <c r="P21" s="635">
        <v>1814</v>
      </c>
      <c r="Q21" s="658">
        <v>1816</v>
      </c>
      <c r="R21" s="658">
        <v>1820</v>
      </c>
      <c r="S21" s="678">
        <v>1813</v>
      </c>
      <c r="T21" s="678">
        <v>1810</v>
      </c>
    </row>
    <row r="22" spans="1:20" ht="25.5" x14ac:dyDescent="0.25">
      <c r="A22" s="248" t="s">
        <v>61</v>
      </c>
      <c r="B22" s="250" t="s">
        <v>62</v>
      </c>
      <c r="C22" s="309" t="s">
        <v>963</v>
      </c>
      <c r="D22" s="309" t="s">
        <v>964</v>
      </c>
      <c r="E22" s="309" t="s">
        <v>965</v>
      </c>
      <c r="F22" s="560">
        <v>1387</v>
      </c>
      <c r="G22" s="443">
        <v>1348</v>
      </c>
      <c r="H22" s="441">
        <v>1351</v>
      </c>
      <c r="I22" s="442">
        <v>1322</v>
      </c>
      <c r="J22" s="366">
        <v>1360</v>
      </c>
      <c r="K22" s="366">
        <v>1339</v>
      </c>
      <c r="L22" s="440">
        <v>1352</v>
      </c>
      <c r="M22" s="440">
        <v>1357</v>
      </c>
      <c r="N22" s="440">
        <v>1357</v>
      </c>
      <c r="O22" s="440">
        <v>1363</v>
      </c>
      <c r="P22" s="635">
        <v>1358</v>
      </c>
      <c r="Q22" s="658">
        <v>1361</v>
      </c>
      <c r="R22" s="658">
        <v>1378</v>
      </c>
      <c r="S22" s="678">
        <v>1351</v>
      </c>
      <c r="T22" s="678">
        <v>1336</v>
      </c>
    </row>
    <row r="23" spans="1:20" ht="51" x14ac:dyDescent="0.25">
      <c r="A23" s="248" t="s">
        <v>63</v>
      </c>
      <c r="B23" s="249" t="s">
        <v>64</v>
      </c>
      <c r="C23" s="309" t="s">
        <v>966</v>
      </c>
      <c r="D23" s="309" t="s">
        <v>967</v>
      </c>
      <c r="E23" s="309" t="s">
        <v>968</v>
      </c>
      <c r="F23" s="560">
        <v>1719</v>
      </c>
      <c r="G23" s="443">
        <v>1690</v>
      </c>
      <c r="H23" s="441">
        <v>1666</v>
      </c>
      <c r="I23" s="442">
        <v>1673</v>
      </c>
      <c r="J23" s="366">
        <v>1683</v>
      </c>
      <c r="K23" s="366">
        <v>1691</v>
      </c>
      <c r="L23" s="440">
        <v>1690</v>
      </c>
      <c r="M23" s="440">
        <v>1658</v>
      </c>
      <c r="N23" s="440">
        <v>1678</v>
      </c>
      <c r="O23" s="440">
        <v>1683</v>
      </c>
      <c r="P23" s="635">
        <v>1695</v>
      </c>
      <c r="Q23" s="658">
        <v>1671</v>
      </c>
      <c r="R23" s="658">
        <v>1676</v>
      </c>
      <c r="S23" s="678">
        <v>1711</v>
      </c>
      <c r="T23" s="678">
        <v>1656</v>
      </c>
    </row>
    <row r="24" spans="1:20" ht="42" customHeight="1" x14ac:dyDescent="0.25">
      <c r="A24" s="152" t="s">
        <v>65</v>
      </c>
      <c r="B24" s="246" t="s">
        <v>66</v>
      </c>
      <c r="C24" s="366">
        <v>919</v>
      </c>
      <c r="D24" s="366">
        <v>913</v>
      </c>
      <c r="E24" s="366">
        <v>885</v>
      </c>
      <c r="F24" s="561">
        <v>878</v>
      </c>
      <c r="G24" s="440">
        <v>901</v>
      </c>
      <c r="H24" s="441">
        <v>901</v>
      </c>
      <c r="I24" s="442">
        <v>895</v>
      </c>
      <c r="J24" s="366">
        <v>910</v>
      </c>
      <c r="K24" s="366">
        <v>921</v>
      </c>
      <c r="L24" s="440">
        <v>925</v>
      </c>
      <c r="M24" s="440">
        <v>917</v>
      </c>
      <c r="N24" s="440">
        <v>923</v>
      </c>
      <c r="O24" s="440">
        <v>920</v>
      </c>
      <c r="P24" s="635">
        <v>923</v>
      </c>
      <c r="Q24" s="658">
        <v>926</v>
      </c>
      <c r="R24" s="658">
        <v>922</v>
      </c>
      <c r="S24" s="678">
        <v>950</v>
      </c>
      <c r="T24" s="678">
        <v>933</v>
      </c>
    </row>
    <row r="25" spans="1:20" ht="25.5" x14ac:dyDescent="0.25">
      <c r="A25" s="294" t="s">
        <v>67</v>
      </c>
      <c r="B25" s="391" t="s">
        <v>68</v>
      </c>
      <c r="C25" s="392" t="s">
        <v>969</v>
      </c>
      <c r="D25" s="392" t="s">
        <v>970</v>
      </c>
      <c r="E25" s="392" t="s">
        <v>971</v>
      </c>
      <c r="F25" s="562">
        <v>1104</v>
      </c>
      <c r="G25" s="444">
        <v>1314</v>
      </c>
      <c r="H25" s="636">
        <v>1346</v>
      </c>
      <c r="I25" s="636">
        <v>1366</v>
      </c>
      <c r="J25" s="392">
        <v>1255</v>
      </c>
      <c r="K25" s="392">
        <v>1218</v>
      </c>
      <c r="L25" s="444">
        <v>1247</v>
      </c>
      <c r="M25" s="444">
        <v>1245</v>
      </c>
      <c r="N25" s="444">
        <v>1202</v>
      </c>
      <c r="O25" s="444">
        <v>1257</v>
      </c>
      <c r="P25" s="637">
        <v>1210</v>
      </c>
      <c r="Q25" s="659">
        <v>1240</v>
      </c>
      <c r="R25" s="659">
        <v>1230</v>
      </c>
      <c r="S25" s="679">
        <v>1314</v>
      </c>
      <c r="T25" s="679">
        <v>1298</v>
      </c>
    </row>
    <row r="26" spans="1:20" x14ac:dyDescent="0.25">
      <c r="H26" s="396"/>
      <c r="I26" s="397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</row>
  </sheetData>
  <mergeCells count="9">
    <mergeCell ref="H4:I4"/>
    <mergeCell ref="J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topLeftCell="A13" workbookViewId="0">
      <selection activeCell="F47" sqref="F47"/>
    </sheetView>
  </sheetViews>
  <sheetFormatPr defaultRowHeight="12.75" x14ac:dyDescent="0.2"/>
  <cols>
    <col min="1" max="1" width="9.140625" style="91"/>
    <col min="2" max="2" width="11.85546875" style="91" customWidth="1"/>
    <col min="3" max="3" width="11.140625" style="91" customWidth="1"/>
    <col min="4" max="4" width="9.28515625" style="91" bestFit="1" customWidth="1"/>
    <col min="5" max="5" width="11.85546875" style="91" customWidth="1"/>
    <col min="6" max="6" width="10" style="91" bestFit="1" customWidth="1"/>
    <col min="7" max="7" width="11.42578125" style="91" customWidth="1"/>
    <col min="8" max="16384" width="9.140625" style="91"/>
  </cols>
  <sheetData>
    <row r="1" spans="1:7" x14ac:dyDescent="0.2">
      <c r="A1" s="474" t="s">
        <v>543</v>
      </c>
      <c r="B1" s="513"/>
      <c r="C1" s="513"/>
      <c r="D1" s="513"/>
      <c r="E1" s="513"/>
      <c r="F1" s="513"/>
      <c r="G1" s="513"/>
    </row>
    <row r="2" spans="1:7" x14ac:dyDescent="0.2">
      <c r="A2" s="517" t="s">
        <v>361</v>
      </c>
      <c r="B2" s="513"/>
      <c r="C2" s="513"/>
      <c r="D2" s="513"/>
      <c r="E2" s="513"/>
      <c r="F2" s="513"/>
      <c r="G2" s="513"/>
    </row>
    <row r="3" spans="1:7" ht="27" customHeight="1" x14ac:dyDescent="0.2">
      <c r="A3" s="943"/>
      <c r="B3" s="945" t="s">
        <v>362</v>
      </c>
      <c r="C3" s="958"/>
      <c r="D3" s="959"/>
      <c r="E3" s="944" t="s">
        <v>371</v>
      </c>
      <c r="F3" s="944"/>
      <c r="G3" s="945"/>
    </row>
    <row r="4" spans="1:7" ht="51" x14ac:dyDescent="0.2">
      <c r="A4" s="943"/>
      <c r="B4" s="518" t="s">
        <v>363</v>
      </c>
      <c r="C4" s="518" t="s">
        <v>364</v>
      </c>
      <c r="D4" s="518" t="s">
        <v>359</v>
      </c>
      <c r="E4" s="518" t="s">
        <v>363</v>
      </c>
      <c r="F4" s="518" t="s">
        <v>364</v>
      </c>
      <c r="G4" s="519" t="s">
        <v>359</v>
      </c>
    </row>
    <row r="5" spans="1:7" x14ac:dyDescent="0.2">
      <c r="A5" s="217">
        <v>2013</v>
      </c>
      <c r="B5" s="107">
        <v>5191</v>
      </c>
      <c r="C5" s="107">
        <v>2444</v>
      </c>
      <c r="D5" s="107" t="s">
        <v>124</v>
      </c>
      <c r="E5" s="107">
        <v>455</v>
      </c>
      <c r="F5" s="342">
        <v>1101</v>
      </c>
      <c r="G5" s="107" t="s">
        <v>124</v>
      </c>
    </row>
    <row r="6" spans="1:7" x14ac:dyDescent="0.2">
      <c r="A6" s="217">
        <v>2014</v>
      </c>
      <c r="B6" s="107">
        <v>5009</v>
      </c>
      <c r="C6" s="342">
        <v>2665</v>
      </c>
      <c r="D6" s="342" t="s">
        <v>124</v>
      </c>
      <c r="E6" s="342">
        <v>428</v>
      </c>
      <c r="F6" s="342">
        <v>1223</v>
      </c>
      <c r="G6" s="107" t="s">
        <v>124</v>
      </c>
    </row>
    <row r="7" spans="1:7" x14ac:dyDescent="0.2">
      <c r="A7" s="217">
        <v>2015</v>
      </c>
      <c r="B7" s="107">
        <v>4964</v>
      </c>
      <c r="C7" s="342">
        <v>3749</v>
      </c>
      <c r="D7" s="342" t="s">
        <v>124</v>
      </c>
      <c r="E7" s="342">
        <v>451</v>
      </c>
      <c r="F7" s="342">
        <v>1319</v>
      </c>
      <c r="G7" s="107" t="s">
        <v>124</v>
      </c>
    </row>
    <row r="8" spans="1:7" x14ac:dyDescent="0.2">
      <c r="A8" s="217">
        <v>2016</v>
      </c>
      <c r="B8" s="107">
        <v>4416</v>
      </c>
      <c r="C8" s="342">
        <v>3520</v>
      </c>
      <c r="D8" s="342" t="s">
        <v>124</v>
      </c>
      <c r="E8" s="342">
        <v>374</v>
      </c>
      <c r="F8" s="342">
        <v>1342</v>
      </c>
      <c r="G8" s="107" t="s">
        <v>124</v>
      </c>
    </row>
    <row r="9" spans="1:7" x14ac:dyDescent="0.2">
      <c r="A9" s="217">
        <v>2017</v>
      </c>
      <c r="B9" s="107">
        <v>4529</v>
      </c>
      <c r="C9" s="342">
        <v>4022</v>
      </c>
      <c r="D9" s="342" t="s">
        <v>124</v>
      </c>
      <c r="E9" s="342">
        <v>386</v>
      </c>
      <c r="F9" s="342">
        <v>1551</v>
      </c>
      <c r="G9" s="107" t="s">
        <v>124</v>
      </c>
    </row>
    <row r="10" spans="1:7" x14ac:dyDescent="0.2">
      <c r="A10" s="343"/>
      <c r="B10" s="107"/>
      <c r="C10" s="342"/>
      <c r="D10" s="342"/>
      <c r="E10" s="342"/>
      <c r="F10" s="342"/>
      <c r="G10" s="107"/>
    </row>
    <row r="11" spans="1:7" x14ac:dyDescent="0.2">
      <c r="A11" s="520">
        <v>2016</v>
      </c>
      <c r="B11" s="343"/>
      <c r="C11" s="344"/>
      <c r="D11" s="342"/>
      <c r="E11" s="344"/>
      <c r="F11" s="344"/>
      <c r="G11" s="107"/>
    </row>
    <row r="12" spans="1:7" x14ac:dyDescent="0.2">
      <c r="A12" s="344" t="s">
        <v>18</v>
      </c>
      <c r="B12" s="344">
        <v>1151</v>
      </c>
      <c r="C12" s="344">
        <v>964</v>
      </c>
      <c r="D12" s="342" t="s">
        <v>124</v>
      </c>
      <c r="E12" s="344">
        <v>88</v>
      </c>
      <c r="F12" s="344">
        <v>373</v>
      </c>
      <c r="G12" s="342" t="s">
        <v>124</v>
      </c>
    </row>
    <row r="13" spans="1:7" x14ac:dyDescent="0.2">
      <c r="A13" s="344"/>
      <c r="B13" s="344"/>
      <c r="C13" s="344"/>
      <c r="D13" s="342"/>
      <c r="E13" s="344"/>
      <c r="F13" s="344"/>
      <c r="G13" s="342"/>
    </row>
    <row r="14" spans="1:7" x14ac:dyDescent="0.2">
      <c r="A14" s="521">
        <v>2017</v>
      </c>
      <c r="B14" s="344"/>
      <c r="C14" s="344"/>
      <c r="D14" s="342"/>
      <c r="E14" s="344"/>
      <c r="F14" s="344"/>
      <c r="G14" s="342"/>
    </row>
    <row r="15" spans="1:7" x14ac:dyDescent="0.2">
      <c r="A15" s="344" t="s">
        <v>15</v>
      </c>
      <c r="B15" s="344">
        <v>1013</v>
      </c>
      <c r="C15" s="344">
        <v>779</v>
      </c>
      <c r="D15" s="342" t="s">
        <v>124</v>
      </c>
      <c r="E15" s="344">
        <v>79</v>
      </c>
      <c r="F15" s="344">
        <v>349</v>
      </c>
      <c r="G15" s="342" t="s">
        <v>124</v>
      </c>
    </row>
    <row r="16" spans="1:7" x14ac:dyDescent="0.2">
      <c r="A16" s="344" t="s">
        <v>16</v>
      </c>
      <c r="B16" s="344">
        <v>1157</v>
      </c>
      <c r="C16" s="653">
        <v>979</v>
      </c>
      <c r="D16" s="342" t="s">
        <v>124</v>
      </c>
      <c r="E16" s="344">
        <v>104</v>
      </c>
      <c r="F16" s="653">
        <v>400</v>
      </c>
      <c r="G16" s="342" t="s">
        <v>124</v>
      </c>
    </row>
    <row r="17" spans="1:7" x14ac:dyDescent="0.2">
      <c r="A17" s="344" t="s">
        <v>17</v>
      </c>
      <c r="B17" s="344">
        <v>1237</v>
      </c>
      <c r="C17" s="344">
        <v>1091</v>
      </c>
      <c r="D17" s="342" t="s">
        <v>124</v>
      </c>
      <c r="E17" s="344">
        <v>106</v>
      </c>
      <c r="F17" s="344">
        <v>379</v>
      </c>
      <c r="G17" s="342" t="s">
        <v>124</v>
      </c>
    </row>
    <row r="18" spans="1:7" ht="12.75" customHeight="1" x14ac:dyDescent="0.2">
      <c r="A18" s="344" t="s">
        <v>18</v>
      </c>
      <c r="B18" s="344">
        <v>1122</v>
      </c>
      <c r="C18" s="344">
        <v>1134</v>
      </c>
      <c r="D18" s="342" t="s">
        <v>124</v>
      </c>
      <c r="E18" s="344">
        <v>97</v>
      </c>
      <c r="F18" s="344">
        <v>397</v>
      </c>
      <c r="G18" s="342" t="s">
        <v>124</v>
      </c>
    </row>
    <row r="19" spans="1:7" x14ac:dyDescent="0.2">
      <c r="A19" s="344"/>
      <c r="B19" s="344"/>
      <c r="C19" s="344"/>
      <c r="D19" s="342"/>
      <c r="E19" s="344"/>
      <c r="F19" s="344"/>
      <c r="G19" s="342"/>
    </row>
    <row r="20" spans="1:7" ht="12.75" customHeight="1" x14ac:dyDescent="0.2">
      <c r="A20" s="386">
        <v>2018</v>
      </c>
      <c r="B20" s="344"/>
      <c r="C20" s="344"/>
      <c r="D20" s="342"/>
      <c r="E20" s="344"/>
      <c r="F20" s="344"/>
      <c r="G20" s="342"/>
    </row>
    <row r="21" spans="1:7" x14ac:dyDescent="0.2">
      <c r="A21" s="401" t="s">
        <v>15</v>
      </c>
      <c r="B21" s="344">
        <v>1055</v>
      </c>
      <c r="C21" s="605">
        <v>806</v>
      </c>
      <c r="D21" s="342" t="s">
        <v>124</v>
      </c>
      <c r="E21" s="344">
        <v>81</v>
      </c>
      <c r="F21" s="653">
        <v>354</v>
      </c>
      <c r="G21" s="342" t="s">
        <v>124</v>
      </c>
    </row>
    <row r="22" spans="1:7" ht="32.25" customHeight="1" x14ac:dyDescent="0.2">
      <c r="A22" s="401" t="s">
        <v>16</v>
      </c>
      <c r="B22" s="344">
        <v>989</v>
      </c>
      <c r="C22" s="605">
        <v>1072</v>
      </c>
      <c r="D22" s="342" t="s">
        <v>124</v>
      </c>
      <c r="E22" s="344">
        <v>67</v>
      </c>
      <c r="F22" s="653">
        <v>383</v>
      </c>
      <c r="G22" s="342" t="s">
        <v>124</v>
      </c>
    </row>
    <row r="23" spans="1:7" x14ac:dyDescent="0.2">
      <c r="A23" s="401" t="s">
        <v>17</v>
      </c>
      <c r="B23" s="344">
        <v>1225</v>
      </c>
      <c r="C23" s="605">
        <v>850</v>
      </c>
      <c r="D23" s="342" t="s">
        <v>124</v>
      </c>
      <c r="E23" s="344">
        <v>111</v>
      </c>
      <c r="F23" s="653">
        <v>395</v>
      </c>
      <c r="G23" s="342" t="s">
        <v>124</v>
      </c>
    </row>
    <row r="24" spans="1:7" ht="12.75" customHeight="1" x14ac:dyDescent="0.2">
      <c r="A24" s="960" t="s">
        <v>582</v>
      </c>
      <c r="B24" s="960"/>
      <c r="C24" s="960"/>
      <c r="D24" s="960"/>
      <c r="E24" s="960"/>
      <c r="F24" s="960"/>
      <c r="G24" s="960"/>
    </row>
    <row r="25" spans="1:7" x14ac:dyDescent="0.2">
      <c r="A25" s="217">
        <v>2013</v>
      </c>
      <c r="B25" s="345">
        <v>96.6</v>
      </c>
      <c r="C25" s="345">
        <v>118.5</v>
      </c>
      <c r="D25" s="107" t="s">
        <v>124</v>
      </c>
      <c r="E25" s="345">
        <v>99.6</v>
      </c>
      <c r="F25" s="345">
        <v>113.9</v>
      </c>
      <c r="G25" s="107" t="s">
        <v>124</v>
      </c>
    </row>
    <row r="26" spans="1:7" x14ac:dyDescent="0.2">
      <c r="A26" s="217">
        <v>2014</v>
      </c>
      <c r="B26" s="345">
        <v>96.493931805047197</v>
      </c>
      <c r="C26" s="345">
        <v>104.4</v>
      </c>
      <c r="D26" s="107" t="s">
        <v>124</v>
      </c>
      <c r="E26" s="345">
        <f>E6/E5*100</f>
        <v>94.065934065934059</v>
      </c>
      <c r="F26" s="345">
        <v>105</v>
      </c>
      <c r="G26" s="107" t="s">
        <v>124</v>
      </c>
    </row>
    <row r="27" spans="1:7" x14ac:dyDescent="0.2">
      <c r="A27" s="217">
        <v>2015</v>
      </c>
      <c r="B27" s="107">
        <v>99.1</v>
      </c>
      <c r="C27" s="345">
        <v>140.69999999999999</v>
      </c>
      <c r="D27" s="107" t="s">
        <v>124</v>
      </c>
      <c r="E27" s="107">
        <v>105.4</v>
      </c>
      <c r="F27" s="107">
        <v>107.8</v>
      </c>
      <c r="G27" s="107" t="s">
        <v>124</v>
      </c>
    </row>
    <row r="28" spans="1:7" x14ac:dyDescent="0.2">
      <c r="A28" s="217">
        <v>2016</v>
      </c>
      <c r="B28" s="345">
        <v>89</v>
      </c>
      <c r="C28" s="345">
        <v>93.9</v>
      </c>
      <c r="D28" s="107" t="s">
        <v>124</v>
      </c>
      <c r="E28" s="107">
        <v>82.9</v>
      </c>
      <c r="F28" s="107">
        <v>101.7</v>
      </c>
      <c r="G28" s="107" t="s">
        <v>124</v>
      </c>
    </row>
    <row r="29" spans="1:7" x14ac:dyDescent="0.2">
      <c r="A29" s="217">
        <v>2017</v>
      </c>
      <c r="B29" s="345">
        <v>102.6</v>
      </c>
      <c r="C29" s="345">
        <v>114.3</v>
      </c>
      <c r="D29" s="107" t="s">
        <v>124</v>
      </c>
      <c r="E29" s="107">
        <v>103.2</v>
      </c>
      <c r="F29" s="107">
        <v>115.6</v>
      </c>
      <c r="G29" s="107" t="s">
        <v>124</v>
      </c>
    </row>
    <row r="30" spans="1:7" x14ac:dyDescent="0.2">
      <c r="A30" s="330"/>
      <c r="B30" s="341"/>
      <c r="C30" s="341"/>
      <c r="D30" s="341"/>
      <c r="E30" s="341"/>
      <c r="F30" s="341"/>
      <c r="G30" s="346"/>
    </row>
    <row r="31" spans="1:7" x14ac:dyDescent="0.2">
      <c r="A31" s="520">
        <v>2016</v>
      </c>
      <c r="B31" s="94"/>
      <c r="C31" s="94"/>
      <c r="D31" s="94"/>
      <c r="E31" s="94"/>
      <c r="F31" s="94"/>
      <c r="G31" s="94"/>
    </row>
    <row r="32" spans="1:7" x14ac:dyDescent="0.2">
      <c r="A32" s="330" t="s">
        <v>18</v>
      </c>
      <c r="B32" s="341">
        <v>115</v>
      </c>
      <c r="C32" s="331">
        <v>97.9</v>
      </c>
      <c r="D32" s="333" t="s">
        <v>124</v>
      </c>
      <c r="E32" s="341">
        <v>96.7</v>
      </c>
      <c r="F32" s="331">
        <v>120.3</v>
      </c>
      <c r="G32" s="330" t="s">
        <v>124</v>
      </c>
    </row>
    <row r="33" spans="1:7" x14ac:dyDescent="0.2">
      <c r="A33" s="331"/>
      <c r="B33" s="341"/>
      <c r="C33" s="341"/>
      <c r="D33" s="341"/>
      <c r="E33" s="341"/>
      <c r="F33" s="341"/>
      <c r="G33" s="341"/>
    </row>
    <row r="34" spans="1:7" x14ac:dyDescent="0.2">
      <c r="A34" s="522">
        <v>2017</v>
      </c>
      <c r="B34" s="336"/>
      <c r="C34" s="336"/>
      <c r="D34" s="336"/>
      <c r="E34" s="336"/>
      <c r="F34" s="336"/>
      <c r="G34" s="336"/>
    </row>
    <row r="35" spans="1:7" x14ac:dyDescent="0.2">
      <c r="A35" s="330" t="s">
        <v>15</v>
      </c>
      <c r="B35" s="654">
        <v>117.7</v>
      </c>
      <c r="C35" s="654">
        <v>74.400000000000006</v>
      </c>
      <c r="D35" s="655" t="s">
        <v>124</v>
      </c>
      <c r="E35" s="654">
        <v>110.3</v>
      </c>
      <c r="F35" s="654">
        <v>84.9</v>
      </c>
      <c r="G35" s="655" t="s">
        <v>124</v>
      </c>
    </row>
    <row r="36" spans="1:7" x14ac:dyDescent="0.2">
      <c r="A36" s="330" t="s">
        <v>16</v>
      </c>
      <c r="B36" s="338">
        <v>99.7</v>
      </c>
      <c r="C36" s="338">
        <v>126.9</v>
      </c>
      <c r="D36" s="333" t="s">
        <v>124</v>
      </c>
      <c r="E36" s="338">
        <v>97.9</v>
      </c>
      <c r="F36" s="338">
        <v>115.7</v>
      </c>
      <c r="G36" s="330" t="s">
        <v>124</v>
      </c>
    </row>
    <row r="37" spans="1:7" s="300" customFormat="1" x14ac:dyDescent="0.2">
      <c r="A37" s="330" t="s">
        <v>17</v>
      </c>
      <c r="B37" s="341">
        <v>99.5</v>
      </c>
      <c r="C37" s="341">
        <v>115.5</v>
      </c>
      <c r="D37" s="333" t="s">
        <v>124</v>
      </c>
      <c r="E37" s="341">
        <v>98.2</v>
      </c>
      <c r="F37" s="341">
        <v>107.2</v>
      </c>
      <c r="G37" s="330" t="s">
        <v>124</v>
      </c>
    </row>
    <row r="38" spans="1:7" s="300" customFormat="1" x14ac:dyDescent="0.2">
      <c r="A38" s="330" t="s">
        <v>18</v>
      </c>
      <c r="B38" s="341">
        <v>97.5</v>
      </c>
      <c r="C38" s="331">
        <v>113.3</v>
      </c>
      <c r="D38" s="333" t="s">
        <v>124</v>
      </c>
      <c r="E38" s="341">
        <v>110</v>
      </c>
      <c r="F38" s="341">
        <v>100</v>
      </c>
      <c r="G38" s="330" t="s">
        <v>124</v>
      </c>
    </row>
    <row r="39" spans="1:7" x14ac:dyDescent="0.2">
      <c r="A39" s="300"/>
      <c r="B39" s="300"/>
      <c r="C39" s="300"/>
      <c r="D39" s="300"/>
      <c r="E39" s="300"/>
      <c r="F39" s="300"/>
      <c r="G39" s="300"/>
    </row>
    <row r="40" spans="1:7" x14ac:dyDescent="0.2">
      <c r="A40" s="386">
        <v>2018</v>
      </c>
    </row>
    <row r="41" spans="1:7" x14ac:dyDescent="0.2">
      <c r="A41" s="401" t="s">
        <v>15</v>
      </c>
      <c r="B41" s="91">
        <v>104.1</v>
      </c>
      <c r="C41" s="91">
        <v>103.5</v>
      </c>
      <c r="D41" s="656" t="s">
        <v>124</v>
      </c>
      <c r="E41" s="91">
        <v>102.5</v>
      </c>
      <c r="F41" s="91">
        <v>101.4</v>
      </c>
      <c r="G41" s="656" t="s">
        <v>124</v>
      </c>
    </row>
    <row r="42" spans="1:7" x14ac:dyDescent="0.2">
      <c r="A42" s="401" t="s">
        <v>16</v>
      </c>
      <c r="B42" s="692">
        <v>85.5</v>
      </c>
      <c r="C42" s="692">
        <v>108.3</v>
      </c>
      <c r="D42" s="692" t="s">
        <v>124</v>
      </c>
      <c r="E42" s="692">
        <v>64.599999999999994</v>
      </c>
      <c r="F42" s="692">
        <v>93.7</v>
      </c>
      <c r="G42" s="692" t="s">
        <v>124</v>
      </c>
    </row>
    <row r="43" spans="1:7" x14ac:dyDescent="0.2">
      <c r="A43" s="606" t="s">
        <v>17</v>
      </c>
      <c r="B43" s="607">
        <v>99</v>
      </c>
      <c r="C43" s="607">
        <v>75.8</v>
      </c>
      <c r="D43" s="607" t="s">
        <v>124</v>
      </c>
      <c r="E43" s="607">
        <v>104.7</v>
      </c>
      <c r="F43" s="607">
        <v>96.8</v>
      </c>
      <c r="G43" s="607" t="s">
        <v>124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A25" sqref="A25"/>
    </sheetView>
  </sheetViews>
  <sheetFormatPr defaultRowHeight="15" x14ac:dyDescent="0.25"/>
  <cols>
    <col min="1" max="2" width="9.140625" style="196"/>
    <col min="3" max="3" width="11.85546875" style="196" customWidth="1"/>
    <col min="4" max="4" width="12.85546875" style="196" customWidth="1"/>
    <col min="5" max="5" width="12.5703125" style="196" customWidth="1"/>
    <col min="6" max="6" width="11.42578125" style="196" customWidth="1"/>
    <col min="7" max="7" width="15" style="196" customWidth="1"/>
    <col min="8" max="16384" width="9.140625" style="196"/>
  </cols>
  <sheetData>
    <row r="1" spans="1:12" x14ac:dyDescent="0.25">
      <c r="A1" s="194" t="s">
        <v>542</v>
      </c>
      <c r="B1" s="195"/>
      <c r="C1" s="195"/>
      <c r="D1" s="195"/>
      <c r="E1" s="195"/>
      <c r="F1" s="195"/>
      <c r="G1" s="195"/>
    </row>
    <row r="2" spans="1:12" x14ac:dyDescent="0.25">
      <c r="A2" s="197" t="s">
        <v>365</v>
      </c>
      <c r="B2" s="195"/>
      <c r="C2" s="195"/>
      <c r="D2" s="195"/>
      <c r="E2" s="195"/>
      <c r="F2" s="195"/>
      <c r="G2" s="195"/>
    </row>
    <row r="3" spans="1:12" ht="15" customHeight="1" x14ac:dyDescent="0.25">
      <c r="A3" s="961"/>
      <c r="B3" s="962" t="s">
        <v>740</v>
      </c>
      <c r="C3" s="962"/>
      <c r="D3" s="962"/>
      <c r="E3" s="962" t="s">
        <v>366</v>
      </c>
      <c r="F3" s="962"/>
      <c r="G3" s="963"/>
    </row>
    <row r="4" spans="1:12" x14ac:dyDescent="0.25">
      <c r="A4" s="961"/>
      <c r="B4" s="962"/>
      <c r="C4" s="962"/>
      <c r="D4" s="962"/>
      <c r="E4" s="962"/>
      <c r="F4" s="962"/>
      <c r="G4" s="963"/>
    </row>
    <row r="5" spans="1:12" ht="29.25" customHeight="1" x14ac:dyDescent="0.25">
      <c r="A5" s="961"/>
      <c r="B5" s="962" t="s">
        <v>741</v>
      </c>
      <c r="C5" s="962" t="s">
        <v>367</v>
      </c>
      <c r="D5" s="962" t="s">
        <v>368</v>
      </c>
      <c r="E5" s="962" t="s">
        <v>369</v>
      </c>
      <c r="F5" s="962" t="s">
        <v>367</v>
      </c>
      <c r="G5" s="963" t="s">
        <v>368</v>
      </c>
    </row>
    <row r="6" spans="1:12" ht="29.25" customHeight="1" x14ac:dyDescent="0.25">
      <c r="A6" s="961"/>
      <c r="B6" s="962"/>
      <c r="C6" s="962"/>
      <c r="D6" s="962"/>
      <c r="E6" s="962"/>
      <c r="F6" s="962"/>
      <c r="G6" s="963"/>
    </row>
    <row r="7" spans="1:12" x14ac:dyDescent="0.25">
      <c r="A7" s="227">
        <v>2013</v>
      </c>
      <c r="B7" s="110">
        <v>20705</v>
      </c>
      <c r="C7" s="108">
        <v>74917</v>
      </c>
      <c r="D7" s="108">
        <v>8075</v>
      </c>
      <c r="E7" s="109">
        <v>102.4</v>
      </c>
      <c r="F7" s="109">
        <v>167.6</v>
      </c>
      <c r="G7" s="109">
        <v>79.2</v>
      </c>
    </row>
    <row r="8" spans="1:12" x14ac:dyDescent="0.25">
      <c r="A8" s="227">
        <v>2014</v>
      </c>
      <c r="B8" s="110">
        <v>25350</v>
      </c>
      <c r="C8" s="108">
        <v>87722</v>
      </c>
      <c r="D8" s="108">
        <v>6340</v>
      </c>
      <c r="E8" s="109">
        <v>122.4</v>
      </c>
      <c r="F8" s="109">
        <v>117.1</v>
      </c>
      <c r="G8" s="109">
        <v>78.513931888544903</v>
      </c>
    </row>
    <row r="9" spans="1:12" x14ac:dyDescent="0.25">
      <c r="A9" s="227">
        <v>2015</v>
      </c>
      <c r="B9" s="110">
        <v>25101</v>
      </c>
      <c r="C9" s="108">
        <v>41507</v>
      </c>
      <c r="D9" s="108">
        <v>9171</v>
      </c>
      <c r="E9" s="228">
        <v>99</v>
      </c>
      <c r="F9" s="108">
        <v>47.3</v>
      </c>
      <c r="G9" s="108">
        <v>144.69999999999999</v>
      </c>
    </row>
    <row r="10" spans="1:12" x14ac:dyDescent="0.25">
      <c r="A10" s="227">
        <v>2016</v>
      </c>
      <c r="B10" s="110">
        <v>23924</v>
      </c>
      <c r="C10" s="108">
        <v>43651</v>
      </c>
      <c r="D10" s="108">
        <v>28500</v>
      </c>
      <c r="E10" s="228">
        <v>95.3</v>
      </c>
      <c r="F10" s="108">
        <v>105.2</v>
      </c>
      <c r="G10" s="108">
        <v>310.8</v>
      </c>
      <c r="J10" s="523"/>
      <c r="K10" s="523"/>
      <c r="L10" s="523"/>
    </row>
    <row r="11" spans="1:12" x14ac:dyDescent="0.25">
      <c r="A11" s="227">
        <v>2017</v>
      </c>
      <c r="B11" s="110">
        <v>23288</v>
      </c>
      <c r="C11" s="108">
        <v>40980</v>
      </c>
      <c r="D11" s="108">
        <v>17132</v>
      </c>
      <c r="E11" s="228">
        <v>97.3</v>
      </c>
      <c r="F11" s="108">
        <v>93.9</v>
      </c>
      <c r="G11" s="108">
        <v>60.1</v>
      </c>
    </row>
    <row r="12" spans="1:12" x14ac:dyDescent="0.25">
      <c r="A12" s="229"/>
      <c r="B12" s="116"/>
      <c r="C12" s="116"/>
      <c r="D12" s="116"/>
      <c r="E12" s="128"/>
      <c r="F12" s="128"/>
      <c r="G12" s="128"/>
    </row>
    <row r="13" spans="1:12" x14ac:dyDescent="0.25">
      <c r="A13" s="340">
        <v>2016</v>
      </c>
      <c r="B13" s="340"/>
      <c r="C13" s="116"/>
      <c r="D13" s="116"/>
      <c r="E13" s="116"/>
      <c r="F13" s="116"/>
      <c r="G13" s="116"/>
    </row>
    <row r="14" spans="1:12" x14ac:dyDescent="0.25">
      <c r="A14" s="111" t="s">
        <v>18</v>
      </c>
      <c r="B14" s="382">
        <v>5862</v>
      </c>
      <c r="C14" s="382">
        <v>12171</v>
      </c>
      <c r="D14" s="382">
        <v>5662</v>
      </c>
      <c r="E14" s="383">
        <v>92.4</v>
      </c>
      <c r="F14" s="382">
        <v>100.9</v>
      </c>
      <c r="G14" s="382">
        <v>212.3</v>
      </c>
    </row>
    <row r="15" spans="1:12" x14ac:dyDescent="0.25">
      <c r="A15" s="384"/>
      <c r="B15" s="384"/>
      <c r="C15" s="384"/>
      <c r="D15" s="384"/>
      <c r="E15" s="385"/>
      <c r="F15" s="384"/>
      <c r="G15" s="384"/>
    </row>
    <row r="16" spans="1:12" x14ac:dyDescent="0.25">
      <c r="A16" s="386">
        <v>2017</v>
      </c>
      <c r="B16" s="386"/>
      <c r="C16" s="386"/>
      <c r="D16" s="386"/>
      <c r="E16" s="387"/>
      <c r="F16" s="387"/>
      <c r="G16" s="385"/>
    </row>
    <row r="17" spans="1:12" x14ac:dyDescent="0.25">
      <c r="A17" s="401" t="s">
        <v>15</v>
      </c>
      <c r="B17" s="386">
        <v>5596</v>
      </c>
      <c r="C17" s="386">
        <v>10285</v>
      </c>
      <c r="D17" s="386">
        <v>4698</v>
      </c>
      <c r="E17" s="402">
        <v>91.6</v>
      </c>
      <c r="F17" s="402">
        <v>96.6</v>
      </c>
      <c r="G17" s="402">
        <v>58.3</v>
      </c>
    </row>
    <row r="18" spans="1:12" x14ac:dyDescent="0.25">
      <c r="A18" s="401" t="s">
        <v>16</v>
      </c>
      <c r="B18" s="386">
        <v>5993</v>
      </c>
      <c r="C18" s="386">
        <v>9849</v>
      </c>
      <c r="D18" s="408">
        <v>3694</v>
      </c>
      <c r="E18" s="409">
        <v>95.9</v>
      </c>
      <c r="F18" s="409">
        <v>93.3</v>
      </c>
      <c r="G18" s="409">
        <v>50.5</v>
      </c>
    </row>
    <row r="19" spans="1:12" x14ac:dyDescent="0.25">
      <c r="A19" s="401" t="s">
        <v>17</v>
      </c>
      <c r="B19" s="386">
        <v>5638</v>
      </c>
      <c r="C19" s="386">
        <v>10078</v>
      </c>
      <c r="D19" s="408">
        <v>3999</v>
      </c>
      <c r="E19" s="409">
        <v>98.9</v>
      </c>
      <c r="F19" s="409">
        <v>98.1</v>
      </c>
      <c r="G19" s="409">
        <v>53.6</v>
      </c>
    </row>
    <row r="20" spans="1:12" x14ac:dyDescent="0.25">
      <c r="A20" s="111" t="s">
        <v>18</v>
      </c>
      <c r="B20" s="382">
        <v>6061</v>
      </c>
      <c r="C20" s="382">
        <v>10768</v>
      </c>
      <c r="D20" s="382">
        <v>4741</v>
      </c>
      <c r="E20" s="383">
        <v>103.4</v>
      </c>
      <c r="F20" s="382">
        <v>88.5</v>
      </c>
      <c r="G20" s="382">
        <v>83.7</v>
      </c>
    </row>
    <row r="21" spans="1:12" x14ac:dyDescent="0.25">
      <c r="A21" s="384"/>
      <c r="B21" s="384"/>
      <c r="C21" s="384"/>
      <c r="D21" s="384"/>
      <c r="E21" s="384"/>
      <c r="F21" s="384"/>
      <c r="G21" s="384"/>
      <c r="H21" s="384"/>
    </row>
    <row r="22" spans="1:12" x14ac:dyDescent="0.25">
      <c r="A22" s="386">
        <v>2018</v>
      </c>
      <c r="H22" s="384"/>
    </row>
    <row r="23" spans="1:12" x14ac:dyDescent="0.25">
      <c r="A23" s="401" t="s">
        <v>15</v>
      </c>
      <c r="B23" s="401">
        <v>5825</v>
      </c>
      <c r="C23" s="401">
        <v>9990</v>
      </c>
      <c r="D23" s="401">
        <v>4666</v>
      </c>
      <c r="E23" s="401">
        <v>104.1</v>
      </c>
      <c r="F23" s="401">
        <v>97.1</v>
      </c>
      <c r="G23" s="401">
        <v>99.3</v>
      </c>
      <c r="I23" s="523"/>
      <c r="J23" s="523"/>
      <c r="K23" s="523"/>
      <c r="L23" s="523"/>
    </row>
    <row r="24" spans="1:12" x14ac:dyDescent="0.25">
      <c r="A24" s="650" t="s">
        <v>16</v>
      </c>
      <c r="B24" s="651">
        <v>6175</v>
      </c>
      <c r="C24" s="651">
        <v>9156</v>
      </c>
      <c r="D24" s="651">
        <v>4710</v>
      </c>
      <c r="E24" s="652">
        <v>103</v>
      </c>
      <c r="F24" s="652">
        <v>93</v>
      </c>
      <c r="G24" s="652">
        <v>127.5</v>
      </c>
    </row>
    <row r="25" spans="1:12" x14ac:dyDescent="0.25">
      <c r="A25" s="606" t="s">
        <v>17</v>
      </c>
      <c r="B25" s="693">
        <v>5880</v>
      </c>
      <c r="C25" s="693">
        <v>10049</v>
      </c>
      <c r="D25" s="693">
        <v>4095</v>
      </c>
      <c r="E25" s="693">
        <v>104.3</v>
      </c>
      <c r="F25" s="693">
        <v>99.7</v>
      </c>
      <c r="G25" s="693">
        <v>102.4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H4" sqref="H4:I4"/>
    </sheetView>
  </sheetViews>
  <sheetFormatPr defaultRowHeight="15" x14ac:dyDescent="0.25"/>
  <cols>
    <col min="1" max="1" width="4.7109375" style="97" customWidth="1"/>
    <col min="2" max="2" width="25.42578125" style="97" customWidth="1"/>
    <col min="3" max="7" width="8.140625" style="80" customWidth="1"/>
    <col min="8" max="19" width="8.85546875" style="80" customWidth="1"/>
    <col min="20" max="16384" width="9.140625" style="97"/>
  </cols>
  <sheetData>
    <row r="1" spans="1:25" x14ac:dyDescent="0.25">
      <c r="A1" s="73" t="s">
        <v>1090</v>
      </c>
      <c r="B1" s="90"/>
      <c r="C1" s="90"/>
      <c r="D1" s="90"/>
      <c r="E1" s="90"/>
      <c r="F1" s="90"/>
      <c r="G1" s="90"/>
      <c r="I1" s="90"/>
    </row>
    <row r="2" spans="1:25" x14ac:dyDescent="0.25">
      <c r="A2" s="53" t="s">
        <v>1091</v>
      </c>
      <c r="B2" s="75"/>
      <c r="C2" s="75"/>
      <c r="D2" s="75"/>
      <c r="E2" s="75"/>
      <c r="F2" s="75"/>
      <c r="G2" s="75"/>
      <c r="I2" s="90"/>
    </row>
    <row r="3" spans="1:25" x14ac:dyDescent="0.25">
      <c r="B3" s="54"/>
      <c r="C3" s="75"/>
      <c r="D3" s="75"/>
      <c r="E3" s="75"/>
      <c r="F3" s="75"/>
      <c r="G3" s="75"/>
      <c r="T3" s="55" t="s">
        <v>29</v>
      </c>
    </row>
    <row r="4" spans="1:25" x14ac:dyDescent="0.25">
      <c r="A4" s="803"/>
      <c r="B4" s="804"/>
      <c r="C4" s="800">
        <v>2013</v>
      </c>
      <c r="D4" s="800">
        <v>2014</v>
      </c>
      <c r="E4" s="800">
        <v>2015</v>
      </c>
      <c r="F4" s="800">
        <v>2016</v>
      </c>
      <c r="G4" s="801">
        <v>2017</v>
      </c>
      <c r="H4" s="798">
        <v>2017</v>
      </c>
      <c r="I4" s="799"/>
      <c r="J4" s="796">
        <v>2018</v>
      </c>
      <c r="K4" s="797"/>
      <c r="L4" s="797"/>
      <c r="M4" s="797"/>
      <c r="N4" s="797"/>
      <c r="O4" s="797"/>
      <c r="P4" s="797"/>
      <c r="Q4" s="797"/>
      <c r="R4" s="797"/>
      <c r="S4" s="797"/>
      <c r="T4" s="797"/>
    </row>
    <row r="5" spans="1:25" ht="25.5" x14ac:dyDescent="0.25">
      <c r="A5" s="803"/>
      <c r="B5" s="804"/>
      <c r="C5" s="800"/>
      <c r="D5" s="800"/>
      <c r="E5" s="800"/>
      <c r="F5" s="800"/>
      <c r="G5" s="802"/>
      <c r="H5" s="660" t="s">
        <v>570</v>
      </c>
      <c r="I5" s="660" t="s">
        <v>571</v>
      </c>
      <c r="J5" s="640" t="s">
        <v>682</v>
      </c>
      <c r="K5" s="640" t="s">
        <v>651</v>
      </c>
      <c r="L5" s="640" t="s">
        <v>652</v>
      </c>
      <c r="M5" s="358" t="s">
        <v>373</v>
      </c>
      <c r="N5" s="697" t="s">
        <v>374</v>
      </c>
      <c r="O5" s="697" t="s">
        <v>712</v>
      </c>
      <c r="P5" s="697" t="s">
        <v>743</v>
      </c>
      <c r="Q5" s="697" t="s">
        <v>744</v>
      </c>
      <c r="R5" s="358" t="s">
        <v>568</v>
      </c>
      <c r="S5" s="358" t="s">
        <v>569</v>
      </c>
      <c r="T5" s="358" t="s">
        <v>570</v>
      </c>
    </row>
    <row r="6" spans="1:25" ht="26.25" customHeight="1" x14ac:dyDescent="0.25">
      <c r="A6" s="793" t="s">
        <v>30</v>
      </c>
      <c r="B6" s="793"/>
      <c r="C6" s="310">
        <v>808</v>
      </c>
      <c r="D6" s="310">
        <v>825</v>
      </c>
      <c r="E6" s="310">
        <v>831</v>
      </c>
      <c r="F6" s="445">
        <v>836</v>
      </c>
      <c r="G6" s="445">
        <v>831</v>
      </c>
      <c r="H6" s="446">
        <v>832</v>
      </c>
      <c r="I6" s="446">
        <v>835</v>
      </c>
      <c r="J6" s="448">
        <v>825</v>
      </c>
      <c r="K6" s="448">
        <v>841</v>
      </c>
      <c r="L6" s="448">
        <v>840</v>
      </c>
      <c r="M6" s="581">
        <v>840</v>
      </c>
      <c r="N6" s="581">
        <v>847</v>
      </c>
      <c r="O6" s="581">
        <v>849</v>
      </c>
      <c r="P6" s="634">
        <v>848</v>
      </c>
      <c r="Q6" s="658">
        <v>852</v>
      </c>
      <c r="R6" s="681">
        <v>881</v>
      </c>
      <c r="S6" s="682">
        <v>884</v>
      </c>
      <c r="T6" s="682">
        <v>880</v>
      </c>
    </row>
    <row r="7" spans="1:25" ht="38.25" x14ac:dyDescent="0.25">
      <c r="A7" s="248" t="s">
        <v>31</v>
      </c>
      <c r="B7" s="249" t="s">
        <v>32</v>
      </c>
      <c r="C7" s="310">
        <v>650</v>
      </c>
      <c r="D7" s="310">
        <v>675</v>
      </c>
      <c r="E7" s="310">
        <v>682</v>
      </c>
      <c r="F7" s="445">
        <v>710</v>
      </c>
      <c r="G7" s="445">
        <v>725</v>
      </c>
      <c r="H7" s="446">
        <v>730</v>
      </c>
      <c r="I7" s="446">
        <v>721</v>
      </c>
      <c r="J7" s="448">
        <v>701</v>
      </c>
      <c r="K7" s="448">
        <v>716</v>
      </c>
      <c r="L7" s="448">
        <v>697</v>
      </c>
      <c r="M7" s="448">
        <v>716</v>
      </c>
      <c r="N7" s="448">
        <v>729</v>
      </c>
      <c r="O7" s="448">
        <v>739</v>
      </c>
      <c r="P7" s="635">
        <v>733</v>
      </c>
      <c r="Q7" s="658">
        <v>734</v>
      </c>
      <c r="R7" s="658">
        <v>750</v>
      </c>
      <c r="S7" s="403">
        <v>735</v>
      </c>
      <c r="T7" s="403">
        <v>743</v>
      </c>
      <c r="Y7" s="559"/>
    </row>
    <row r="8" spans="1:25" ht="25.5" x14ac:dyDescent="0.25">
      <c r="A8" s="248" t="s">
        <v>33</v>
      </c>
      <c r="B8" s="249" t="s">
        <v>34</v>
      </c>
      <c r="C8" s="310" t="s">
        <v>751</v>
      </c>
      <c r="D8" s="310" t="s">
        <v>752</v>
      </c>
      <c r="E8" s="310" t="s">
        <v>753</v>
      </c>
      <c r="F8" s="445">
        <v>1090</v>
      </c>
      <c r="G8" s="445">
        <v>1084</v>
      </c>
      <c r="H8" s="446">
        <v>1086</v>
      </c>
      <c r="I8" s="446">
        <v>1080</v>
      </c>
      <c r="J8" s="448">
        <v>1074</v>
      </c>
      <c r="K8" s="448">
        <v>1107</v>
      </c>
      <c r="L8" s="448">
        <v>1109</v>
      </c>
      <c r="M8" s="448">
        <v>1094</v>
      </c>
      <c r="N8" s="448">
        <v>1161</v>
      </c>
      <c r="O8" s="448">
        <v>1131</v>
      </c>
      <c r="P8" s="635">
        <v>1135</v>
      </c>
      <c r="Q8" s="658">
        <v>1127</v>
      </c>
      <c r="R8" s="658">
        <v>1142</v>
      </c>
      <c r="S8" s="403">
        <v>1185</v>
      </c>
      <c r="T8" s="403">
        <v>1120</v>
      </c>
    </row>
    <row r="9" spans="1:25" ht="25.5" x14ac:dyDescent="0.25">
      <c r="A9" s="248" t="s">
        <v>35</v>
      </c>
      <c r="B9" s="249" t="s">
        <v>36</v>
      </c>
      <c r="C9" s="310">
        <v>587</v>
      </c>
      <c r="D9" s="310">
        <v>601</v>
      </c>
      <c r="E9" s="310">
        <v>612</v>
      </c>
      <c r="F9" s="445">
        <v>626</v>
      </c>
      <c r="G9" s="445">
        <v>638</v>
      </c>
      <c r="H9" s="446">
        <v>649</v>
      </c>
      <c r="I9" s="446">
        <v>664</v>
      </c>
      <c r="J9" s="448">
        <v>661</v>
      </c>
      <c r="K9" s="448">
        <v>653</v>
      </c>
      <c r="L9" s="448">
        <v>641</v>
      </c>
      <c r="M9" s="448">
        <v>660</v>
      </c>
      <c r="N9" s="448">
        <v>656</v>
      </c>
      <c r="O9" s="448">
        <v>667</v>
      </c>
      <c r="P9" s="635">
        <v>672</v>
      </c>
      <c r="Q9" s="658">
        <v>670</v>
      </c>
      <c r="R9" s="658">
        <v>693</v>
      </c>
      <c r="S9" s="403">
        <v>703</v>
      </c>
      <c r="T9" s="403">
        <v>707</v>
      </c>
    </row>
    <row r="10" spans="1:25" ht="63.75" x14ac:dyDescent="0.25">
      <c r="A10" s="248" t="s">
        <v>37</v>
      </c>
      <c r="B10" s="249" t="s">
        <v>38</v>
      </c>
      <c r="C10" s="310" t="s">
        <v>750</v>
      </c>
      <c r="D10" s="310" t="s">
        <v>754</v>
      </c>
      <c r="E10" s="310" t="s">
        <v>755</v>
      </c>
      <c r="F10" s="445">
        <v>1074</v>
      </c>
      <c r="G10" s="445">
        <v>1083</v>
      </c>
      <c r="H10" s="446">
        <v>1085</v>
      </c>
      <c r="I10" s="446">
        <v>1086</v>
      </c>
      <c r="J10" s="448">
        <v>1115</v>
      </c>
      <c r="K10" s="448">
        <v>1127</v>
      </c>
      <c r="L10" s="448">
        <v>1111</v>
      </c>
      <c r="M10" s="448">
        <v>1114</v>
      </c>
      <c r="N10" s="448">
        <v>1153</v>
      </c>
      <c r="O10" s="448">
        <v>1145</v>
      </c>
      <c r="P10" s="635">
        <v>1145</v>
      </c>
      <c r="Q10" s="658">
        <v>1146</v>
      </c>
      <c r="R10" s="658">
        <v>1176</v>
      </c>
      <c r="S10" s="403">
        <v>1196</v>
      </c>
      <c r="T10" s="403">
        <v>1185</v>
      </c>
    </row>
    <row r="11" spans="1:25" ht="89.25" x14ac:dyDescent="0.25">
      <c r="A11" s="248" t="s">
        <v>39</v>
      </c>
      <c r="B11" s="249" t="s">
        <v>40</v>
      </c>
      <c r="C11" s="310">
        <v>637</v>
      </c>
      <c r="D11" s="310">
        <v>666</v>
      </c>
      <c r="E11" s="310">
        <v>679</v>
      </c>
      <c r="F11" s="445">
        <v>688</v>
      </c>
      <c r="G11" s="445">
        <v>696</v>
      </c>
      <c r="H11" s="446">
        <v>709</v>
      </c>
      <c r="I11" s="446">
        <v>708</v>
      </c>
      <c r="J11" s="448">
        <v>727</v>
      </c>
      <c r="K11" s="448">
        <v>731</v>
      </c>
      <c r="L11" s="448">
        <v>725</v>
      </c>
      <c r="M11" s="448">
        <v>736</v>
      </c>
      <c r="N11" s="448">
        <v>743</v>
      </c>
      <c r="O11" s="448">
        <v>750</v>
      </c>
      <c r="P11" s="635">
        <v>750</v>
      </c>
      <c r="Q11" s="658">
        <v>754</v>
      </c>
      <c r="R11" s="658">
        <v>789</v>
      </c>
      <c r="S11" s="403">
        <v>803</v>
      </c>
      <c r="T11" s="403">
        <v>798</v>
      </c>
    </row>
    <row r="12" spans="1:25" ht="25.5" x14ac:dyDescent="0.25">
      <c r="A12" s="248" t="s">
        <v>41</v>
      </c>
      <c r="B12" s="249" t="s">
        <v>42</v>
      </c>
      <c r="C12" s="310">
        <v>549</v>
      </c>
      <c r="D12" s="310">
        <v>531</v>
      </c>
      <c r="E12" s="310">
        <v>520</v>
      </c>
      <c r="F12" s="445">
        <v>537</v>
      </c>
      <c r="G12" s="445">
        <v>548</v>
      </c>
      <c r="H12" s="446">
        <v>550</v>
      </c>
      <c r="I12" s="446">
        <v>552</v>
      </c>
      <c r="J12" s="448">
        <v>560</v>
      </c>
      <c r="K12" s="448">
        <v>563</v>
      </c>
      <c r="L12" s="448">
        <v>551</v>
      </c>
      <c r="M12" s="448">
        <v>561</v>
      </c>
      <c r="N12" s="448">
        <v>558</v>
      </c>
      <c r="O12" s="448">
        <v>570</v>
      </c>
      <c r="P12" s="635">
        <v>561</v>
      </c>
      <c r="Q12" s="658">
        <v>570</v>
      </c>
      <c r="R12" s="658">
        <v>613</v>
      </c>
      <c r="S12" s="403">
        <v>609</v>
      </c>
      <c r="T12" s="403">
        <v>618</v>
      </c>
    </row>
    <row r="13" spans="1:25" ht="63.75" x14ac:dyDescent="0.25">
      <c r="A13" s="248" t="s">
        <v>43</v>
      </c>
      <c r="B13" s="249" t="s">
        <v>44</v>
      </c>
      <c r="C13" s="310">
        <v>603</v>
      </c>
      <c r="D13" s="310">
        <v>610</v>
      </c>
      <c r="E13" s="310">
        <v>602</v>
      </c>
      <c r="F13" s="445">
        <v>585</v>
      </c>
      <c r="G13" s="445">
        <v>589</v>
      </c>
      <c r="H13" s="446">
        <v>595</v>
      </c>
      <c r="I13" s="446">
        <v>596</v>
      </c>
      <c r="J13" s="448">
        <v>595</v>
      </c>
      <c r="K13" s="448">
        <v>612</v>
      </c>
      <c r="L13" s="448">
        <v>604</v>
      </c>
      <c r="M13" s="448">
        <v>607</v>
      </c>
      <c r="N13" s="448">
        <v>622</v>
      </c>
      <c r="O13" s="448">
        <v>620</v>
      </c>
      <c r="P13" s="635">
        <v>613</v>
      </c>
      <c r="Q13" s="658">
        <v>621</v>
      </c>
      <c r="R13" s="658">
        <v>645</v>
      </c>
      <c r="S13" s="403">
        <v>672</v>
      </c>
      <c r="T13" s="403">
        <v>661</v>
      </c>
    </row>
    <row r="14" spans="1:25" ht="25.5" x14ac:dyDescent="0.25">
      <c r="A14" s="248" t="s">
        <v>45</v>
      </c>
      <c r="B14" s="249" t="s">
        <v>46</v>
      </c>
      <c r="C14" s="310">
        <v>621</v>
      </c>
      <c r="D14" s="310">
        <v>618</v>
      </c>
      <c r="E14" s="310">
        <v>629</v>
      </c>
      <c r="F14" s="445">
        <v>626</v>
      </c>
      <c r="G14" s="445">
        <v>630</v>
      </c>
      <c r="H14" s="446">
        <v>623</v>
      </c>
      <c r="I14" s="446">
        <v>630</v>
      </c>
      <c r="J14" s="448">
        <v>628</v>
      </c>
      <c r="K14" s="448">
        <v>635</v>
      </c>
      <c r="L14" s="448">
        <v>629</v>
      </c>
      <c r="M14" s="448">
        <v>632</v>
      </c>
      <c r="N14" s="448">
        <v>636</v>
      </c>
      <c r="O14" s="448">
        <v>648</v>
      </c>
      <c r="P14" s="635">
        <v>640</v>
      </c>
      <c r="Q14" s="658">
        <v>637</v>
      </c>
      <c r="R14" s="658">
        <v>677</v>
      </c>
      <c r="S14" s="403">
        <v>680</v>
      </c>
      <c r="T14" s="403">
        <v>687</v>
      </c>
    </row>
    <row r="15" spans="1:25" ht="63.75" x14ac:dyDescent="0.25">
      <c r="A15" s="248" t="s">
        <v>47</v>
      </c>
      <c r="B15" s="249" t="s">
        <v>48</v>
      </c>
      <c r="C15" s="310">
        <v>534</v>
      </c>
      <c r="D15" s="310">
        <v>555</v>
      </c>
      <c r="E15" s="310">
        <v>581</v>
      </c>
      <c r="F15" s="445">
        <v>561</v>
      </c>
      <c r="G15" s="445">
        <v>562</v>
      </c>
      <c r="H15" s="446">
        <v>544</v>
      </c>
      <c r="I15" s="446">
        <v>587</v>
      </c>
      <c r="J15" s="448">
        <v>557</v>
      </c>
      <c r="K15" s="448">
        <v>572</v>
      </c>
      <c r="L15" s="448">
        <v>557</v>
      </c>
      <c r="M15" s="448">
        <v>557</v>
      </c>
      <c r="N15" s="448">
        <v>559</v>
      </c>
      <c r="O15" s="448">
        <v>559</v>
      </c>
      <c r="P15" s="635">
        <v>550</v>
      </c>
      <c r="Q15" s="658">
        <v>548</v>
      </c>
      <c r="R15" s="658">
        <v>592</v>
      </c>
      <c r="S15" s="403">
        <v>594</v>
      </c>
      <c r="T15" s="403">
        <v>599</v>
      </c>
    </row>
    <row r="16" spans="1:25" ht="25.5" x14ac:dyDescent="0.25">
      <c r="A16" s="248" t="s">
        <v>49</v>
      </c>
      <c r="B16" s="249" t="s">
        <v>50</v>
      </c>
      <c r="C16" s="310" t="s">
        <v>757</v>
      </c>
      <c r="D16" s="310" t="s">
        <v>758</v>
      </c>
      <c r="E16" s="310" t="s">
        <v>759</v>
      </c>
      <c r="F16" s="445">
        <v>1161</v>
      </c>
      <c r="G16" s="445">
        <v>1136</v>
      </c>
      <c r="H16" s="446">
        <v>1143</v>
      </c>
      <c r="I16" s="446">
        <v>1152</v>
      </c>
      <c r="J16" s="448">
        <v>823</v>
      </c>
      <c r="K16" s="448">
        <v>1190</v>
      </c>
      <c r="L16" s="448">
        <v>1337</v>
      </c>
      <c r="M16" s="448">
        <v>1217</v>
      </c>
      <c r="N16" s="448">
        <v>1197</v>
      </c>
      <c r="O16" s="448">
        <v>1185</v>
      </c>
      <c r="P16" s="635">
        <v>1178</v>
      </c>
      <c r="Q16" s="658">
        <v>1208</v>
      </c>
      <c r="R16" s="658">
        <v>1245</v>
      </c>
      <c r="S16" s="403">
        <v>1216</v>
      </c>
      <c r="T16" s="403">
        <v>1204</v>
      </c>
    </row>
    <row r="17" spans="1:20" ht="38.25" x14ac:dyDescent="0.25">
      <c r="A17" s="248" t="s">
        <v>51</v>
      </c>
      <c r="B17" s="249" t="s">
        <v>52</v>
      </c>
      <c r="C17" s="310" t="s">
        <v>760</v>
      </c>
      <c r="D17" s="310" t="s">
        <v>761</v>
      </c>
      <c r="E17" s="310" t="s">
        <v>762</v>
      </c>
      <c r="F17" s="445">
        <v>1269</v>
      </c>
      <c r="G17" s="445">
        <v>1321</v>
      </c>
      <c r="H17" s="446">
        <v>1316</v>
      </c>
      <c r="I17" s="446">
        <v>1310</v>
      </c>
      <c r="J17" s="448">
        <v>1302</v>
      </c>
      <c r="K17" s="448">
        <v>1354</v>
      </c>
      <c r="L17" s="448">
        <v>1363</v>
      </c>
      <c r="M17" s="448">
        <v>1352</v>
      </c>
      <c r="N17" s="448">
        <v>1313</v>
      </c>
      <c r="O17" s="448">
        <v>1345</v>
      </c>
      <c r="P17" s="635">
        <v>1351</v>
      </c>
      <c r="Q17" s="658">
        <v>1444</v>
      </c>
      <c r="R17" s="658">
        <v>1421</v>
      </c>
      <c r="S17" s="403">
        <v>1359</v>
      </c>
      <c r="T17" s="403">
        <v>1379</v>
      </c>
    </row>
    <row r="18" spans="1:20" ht="25.5" x14ac:dyDescent="0.25">
      <c r="A18" s="248" t="s">
        <v>53</v>
      </c>
      <c r="B18" s="249" t="s">
        <v>54</v>
      </c>
      <c r="C18" s="310">
        <v>712</v>
      </c>
      <c r="D18" s="310">
        <v>723</v>
      </c>
      <c r="E18" s="310">
        <v>683</v>
      </c>
      <c r="F18" s="445">
        <v>679</v>
      </c>
      <c r="G18" s="445">
        <v>623</v>
      </c>
      <c r="H18" s="446">
        <v>622</v>
      </c>
      <c r="I18" s="446">
        <v>624</v>
      </c>
      <c r="J18" s="448">
        <v>625</v>
      </c>
      <c r="K18" s="448">
        <v>625</v>
      </c>
      <c r="L18" s="448">
        <v>619</v>
      </c>
      <c r="M18" s="448">
        <v>630</v>
      </c>
      <c r="N18" s="448">
        <v>632</v>
      </c>
      <c r="O18" s="448">
        <v>634</v>
      </c>
      <c r="P18" s="635">
        <v>613</v>
      </c>
      <c r="Q18" s="658">
        <v>607</v>
      </c>
      <c r="R18" s="658">
        <v>651</v>
      </c>
      <c r="S18" s="403">
        <v>693</v>
      </c>
      <c r="T18" s="403">
        <v>718</v>
      </c>
    </row>
    <row r="19" spans="1:20" ht="51" x14ac:dyDescent="0.25">
      <c r="A19" s="248" t="s">
        <v>55</v>
      </c>
      <c r="B19" s="249" t="s">
        <v>56</v>
      </c>
      <c r="C19" s="310">
        <v>771</v>
      </c>
      <c r="D19" s="310">
        <v>817</v>
      </c>
      <c r="E19" s="310">
        <v>772</v>
      </c>
      <c r="F19" s="445">
        <v>794</v>
      </c>
      <c r="G19" s="445">
        <v>896</v>
      </c>
      <c r="H19" s="446">
        <v>882</v>
      </c>
      <c r="I19" s="446">
        <v>865</v>
      </c>
      <c r="J19" s="448">
        <v>902</v>
      </c>
      <c r="K19" s="448">
        <v>894</v>
      </c>
      <c r="L19" s="448">
        <v>869</v>
      </c>
      <c r="M19" s="448">
        <v>882</v>
      </c>
      <c r="N19" s="448">
        <v>878</v>
      </c>
      <c r="O19" s="448">
        <v>887</v>
      </c>
      <c r="P19" s="635">
        <v>906</v>
      </c>
      <c r="Q19" s="658">
        <v>890</v>
      </c>
      <c r="R19" s="658">
        <v>916</v>
      </c>
      <c r="S19" s="403">
        <v>911</v>
      </c>
      <c r="T19" s="403">
        <v>922</v>
      </c>
    </row>
    <row r="20" spans="1:20" ht="51" x14ac:dyDescent="0.25">
      <c r="A20" s="248" t="s">
        <v>57</v>
      </c>
      <c r="B20" s="249" t="s">
        <v>58</v>
      </c>
      <c r="C20" s="310">
        <v>542</v>
      </c>
      <c r="D20" s="310">
        <v>483</v>
      </c>
      <c r="E20" s="310">
        <v>515</v>
      </c>
      <c r="F20" s="445">
        <v>518</v>
      </c>
      <c r="G20" s="445">
        <v>552</v>
      </c>
      <c r="H20" s="446">
        <v>561</v>
      </c>
      <c r="I20" s="446">
        <v>548</v>
      </c>
      <c r="J20" s="448">
        <v>558</v>
      </c>
      <c r="K20" s="448">
        <v>556</v>
      </c>
      <c r="L20" s="448">
        <v>569</v>
      </c>
      <c r="M20" s="448">
        <v>566</v>
      </c>
      <c r="N20" s="448">
        <v>572</v>
      </c>
      <c r="O20" s="448">
        <v>569</v>
      </c>
      <c r="P20" s="635">
        <v>579</v>
      </c>
      <c r="Q20" s="658">
        <v>571</v>
      </c>
      <c r="R20" s="658">
        <v>589</v>
      </c>
      <c r="S20" s="403">
        <v>609</v>
      </c>
      <c r="T20" s="403">
        <v>617</v>
      </c>
    </row>
    <row r="21" spans="1:20" ht="51" x14ac:dyDescent="0.25">
      <c r="A21" s="248" t="s">
        <v>59</v>
      </c>
      <c r="B21" s="249" t="s">
        <v>60</v>
      </c>
      <c r="C21" s="310" t="s">
        <v>763</v>
      </c>
      <c r="D21" s="310" t="s">
        <v>756</v>
      </c>
      <c r="E21" s="310" t="s">
        <v>764</v>
      </c>
      <c r="F21" s="445">
        <v>1115</v>
      </c>
      <c r="G21" s="445">
        <v>1098</v>
      </c>
      <c r="H21" s="446">
        <v>1102</v>
      </c>
      <c r="I21" s="446">
        <v>1105</v>
      </c>
      <c r="J21" s="448">
        <v>1103</v>
      </c>
      <c r="K21" s="448">
        <v>1117</v>
      </c>
      <c r="L21" s="448">
        <v>1110</v>
      </c>
      <c r="M21" s="448">
        <v>1117</v>
      </c>
      <c r="N21" s="448">
        <v>1119</v>
      </c>
      <c r="O21" s="448">
        <v>1116</v>
      </c>
      <c r="P21" s="635">
        <v>1112</v>
      </c>
      <c r="Q21" s="658">
        <v>1116</v>
      </c>
      <c r="R21" s="658">
        <v>1154</v>
      </c>
      <c r="S21" s="403">
        <v>1146</v>
      </c>
      <c r="T21" s="403">
        <v>1145</v>
      </c>
    </row>
    <row r="22" spans="1:20" ht="25.5" x14ac:dyDescent="0.25">
      <c r="A22" s="248" t="s">
        <v>61</v>
      </c>
      <c r="B22" s="250" t="s">
        <v>62</v>
      </c>
      <c r="C22" s="310">
        <v>819</v>
      </c>
      <c r="D22" s="310">
        <v>843</v>
      </c>
      <c r="E22" s="310">
        <v>851</v>
      </c>
      <c r="F22" s="445">
        <v>855</v>
      </c>
      <c r="G22" s="445">
        <v>833</v>
      </c>
      <c r="H22" s="446">
        <v>835</v>
      </c>
      <c r="I22" s="446">
        <v>817</v>
      </c>
      <c r="J22" s="448">
        <v>839</v>
      </c>
      <c r="K22" s="448">
        <v>828</v>
      </c>
      <c r="L22" s="448">
        <v>837</v>
      </c>
      <c r="M22" s="448">
        <v>840</v>
      </c>
      <c r="N22" s="448">
        <v>839</v>
      </c>
      <c r="O22" s="448">
        <v>843</v>
      </c>
      <c r="P22" s="635">
        <v>841</v>
      </c>
      <c r="Q22" s="658">
        <v>844</v>
      </c>
      <c r="R22" s="658">
        <v>881</v>
      </c>
      <c r="S22" s="403">
        <v>860</v>
      </c>
      <c r="T22" s="403">
        <v>847</v>
      </c>
    </row>
    <row r="23" spans="1:20" ht="51" x14ac:dyDescent="0.25">
      <c r="A23" s="248" t="s">
        <v>63</v>
      </c>
      <c r="B23" s="249" t="s">
        <v>64</v>
      </c>
      <c r="C23" s="310" t="s">
        <v>766</v>
      </c>
      <c r="D23" s="310" t="s">
        <v>765</v>
      </c>
      <c r="E23" s="310" t="s">
        <v>767</v>
      </c>
      <c r="F23" s="445">
        <v>1059</v>
      </c>
      <c r="G23" s="445">
        <v>1041</v>
      </c>
      <c r="H23" s="446">
        <v>1026</v>
      </c>
      <c r="I23" s="446">
        <v>1030</v>
      </c>
      <c r="J23" s="448">
        <v>1037</v>
      </c>
      <c r="K23" s="448">
        <v>1043</v>
      </c>
      <c r="L23" s="448">
        <v>1042</v>
      </c>
      <c r="M23" s="448">
        <v>1023</v>
      </c>
      <c r="N23" s="448">
        <v>1035</v>
      </c>
      <c r="O23" s="448">
        <v>1039</v>
      </c>
      <c r="P23" s="635">
        <v>1046</v>
      </c>
      <c r="Q23" s="658">
        <v>1034</v>
      </c>
      <c r="R23" s="658">
        <v>1055</v>
      </c>
      <c r="S23" s="403">
        <v>1082</v>
      </c>
      <c r="T23" s="403">
        <v>1052</v>
      </c>
    </row>
    <row r="24" spans="1:20" ht="25.5" x14ac:dyDescent="0.25">
      <c r="A24" s="248" t="s">
        <v>65</v>
      </c>
      <c r="B24" s="249" t="s">
        <v>66</v>
      </c>
      <c r="C24" s="310">
        <v>554</v>
      </c>
      <c r="D24" s="310">
        <v>566</v>
      </c>
      <c r="E24" s="310">
        <v>551</v>
      </c>
      <c r="F24" s="445">
        <v>548</v>
      </c>
      <c r="G24" s="445">
        <v>564</v>
      </c>
      <c r="H24" s="446">
        <v>564</v>
      </c>
      <c r="I24" s="446">
        <v>560</v>
      </c>
      <c r="J24" s="448">
        <v>569</v>
      </c>
      <c r="K24" s="448">
        <v>577</v>
      </c>
      <c r="L24" s="448">
        <v>579</v>
      </c>
      <c r="M24" s="448">
        <v>573</v>
      </c>
      <c r="N24" s="448">
        <v>575</v>
      </c>
      <c r="O24" s="448">
        <v>577</v>
      </c>
      <c r="P24" s="635">
        <v>580</v>
      </c>
      <c r="Q24" s="658">
        <v>580</v>
      </c>
      <c r="R24" s="658">
        <v>601</v>
      </c>
      <c r="S24" s="403">
        <v>620</v>
      </c>
      <c r="T24" s="403">
        <v>608</v>
      </c>
    </row>
    <row r="25" spans="1:20" ht="25.5" x14ac:dyDescent="0.25">
      <c r="A25" s="294" t="s">
        <v>67</v>
      </c>
      <c r="B25" s="364" t="s">
        <v>68</v>
      </c>
      <c r="C25" s="365">
        <v>808</v>
      </c>
      <c r="D25" s="365">
        <v>703</v>
      </c>
      <c r="E25" s="365">
        <v>695</v>
      </c>
      <c r="F25" s="447">
        <v>685</v>
      </c>
      <c r="G25" s="447">
        <v>813</v>
      </c>
      <c r="H25" s="447">
        <v>828</v>
      </c>
      <c r="I25" s="447">
        <v>848</v>
      </c>
      <c r="J25" s="449">
        <v>779</v>
      </c>
      <c r="K25" s="449">
        <v>756</v>
      </c>
      <c r="L25" s="449">
        <v>774</v>
      </c>
      <c r="M25" s="449">
        <v>773</v>
      </c>
      <c r="N25" s="449">
        <v>747</v>
      </c>
      <c r="O25" s="449">
        <v>782</v>
      </c>
      <c r="P25" s="638">
        <v>758</v>
      </c>
      <c r="Q25" s="661">
        <v>770</v>
      </c>
      <c r="R25" s="661">
        <v>789</v>
      </c>
      <c r="S25" s="683">
        <v>848</v>
      </c>
      <c r="T25" s="683">
        <v>838</v>
      </c>
    </row>
  </sheetData>
  <mergeCells count="9">
    <mergeCell ref="J4:T4"/>
    <mergeCell ref="H4:I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31" sqref="F31"/>
    </sheetView>
  </sheetViews>
  <sheetFormatPr defaultRowHeight="15" x14ac:dyDescent="0.25"/>
  <cols>
    <col min="1" max="1" width="11.85546875" style="97" customWidth="1"/>
    <col min="2" max="7" width="19.140625" style="97" customWidth="1"/>
    <col min="8" max="16384" width="9.140625" style="97"/>
  </cols>
  <sheetData>
    <row r="1" spans="1:12" x14ac:dyDescent="0.25">
      <c r="A1" s="73" t="s">
        <v>1092</v>
      </c>
      <c r="B1" s="90"/>
      <c r="C1" s="90"/>
      <c r="D1" s="90"/>
      <c r="E1" s="98"/>
      <c r="F1" s="98"/>
      <c r="G1" s="98"/>
    </row>
    <row r="2" spans="1:12" x14ac:dyDescent="0.25">
      <c r="A2" s="78" t="s">
        <v>1093</v>
      </c>
      <c r="B2" s="90"/>
      <c r="C2" s="90"/>
      <c r="D2" s="90"/>
      <c r="E2" s="98"/>
      <c r="F2" s="98"/>
      <c r="G2" s="98"/>
    </row>
    <row r="3" spans="1:12" x14ac:dyDescent="0.25">
      <c r="A3" s="805"/>
      <c r="B3" s="806" t="s">
        <v>69</v>
      </c>
      <c r="C3" s="806"/>
      <c r="D3" s="806"/>
      <c r="E3" s="806" t="s">
        <v>70</v>
      </c>
      <c r="F3" s="806"/>
      <c r="G3" s="807"/>
    </row>
    <row r="4" spans="1:12" x14ac:dyDescent="0.25">
      <c r="A4" s="805"/>
      <c r="B4" s="808" t="s">
        <v>71</v>
      </c>
      <c r="C4" s="808"/>
      <c r="D4" s="808"/>
      <c r="E4" s="808" t="s">
        <v>72</v>
      </c>
      <c r="F4" s="808"/>
      <c r="G4" s="809"/>
    </row>
    <row r="5" spans="1:12" ht="51" x14ac:dyDescent="0.25">
      <c r="A5" s="805"/>
      <c r="B5" s="423" t="s">
        <v>768</v>
      </c>
      <c r="C5" s="423" t="s">
        <v>769</v>
      </c>
      <c r="D5" s="418" t="s">
        <v>880</v>
      </c>
      <c r="E5" s="423" t="s">
        <v>768</v>
      </c>
      <c r="F5" s="423" t="s">
        <v>769</v>
      </c>
      <c r="G5" s="432" t="s">
        <v>880</v>
      </c>
    </row>
    <row r="6" spans="1:12" x14ac:dyDescent="0.25">
      <c r="A6" s="236">
        <v>2017</v>
      </c>
      <c r="B6" s="130"/>
      <c r="C6" s="130"/>
      <c r="D6" s="130"/>
      <c r="E6" s="130"/>
      <c r="F6" s="130"/>
      <c r="G6" s="130"/>
    </row>
    <row r="7" spans="1:12" s="60" customFormat="1" x14ac:dyDescent="0.25">
      <c r="A7" s="199" t="s">
        <v>604</v>
      </c>
      <c r="B7" s="452">
        <v>100.1</v>
      </c>
      <c r="C7" s="451">
        <v>99.2</v>
      </c>
      <c r="D7" s="451">
        <v>100.19114079042872</v>
      </c>
      <c r="E7" s="451">
        <v>100.2</v>
      </c>
      <c r="F7" s="451">
        <v>98.9</v>
      </c>
      <c r="G7" s="451">
        <v>99.859289253921133</v>
      </c>
      <c r="J7" s="450"/>
      <c r="L7" s="97"/>
    </row>
    <row r="8" spans="1:12" x14ac:dyDescent="0.25">
      <c r="A8" s="311" t="s">
        <v>605</v>
      </c>
      <c r="B8" s="452">
        <v>100.4</v>
      </c>
      <c r="C8" s="451">
        <v>100</v>
      </c>
      <c r="D8" s="451">
        <v>100.55698288103194</v>
      </c>
      <c r="E8" s="451">
        <v>100.4</v>
      </c>
      <c r="F8" s="451">
        <v>99.6</v>
      </c>
      <c r="G8" s="451">
        <v>100.23141494297222</v>
      </c>
      <c r="J8" s="450"/>
    </row>
    <row r="9" spans="1:12" x14ac:dyDescent="0.25">
      <c r="A9" s="130"/>
      <c r="B9" s="130"/>
      <c r="C9" s="130"/>
      <c r="D9" s="130"/>
      <c r="E9" s="130"/>
      <c r="F9" s="130"/>
      <c r="G9" s="130"/>
      <c r="J9" s="450"/>
    </row>
    <row r="10" spans="1:12" x14ac:dyDescent="0.25">
      <c r="A10" s="700">
        <v>2018</v>
      </c>
      <c r="B10" s="268"/>
      <c r="C10" s="268"/>
      <c r="D10" s="268"/>
      <c r="E10" s="268"/>
      <c r="F10" s="268"/>
      <c r="G10" s="268"/>
      <c r="J10" s="450"/>
    </row>
    <row r="11" spans="1:12" x14ac:dyDescent="0.25">
      <c r="A11" s="311" t="s">
        <v>606</v>
      </c>
      <c r="B11" s="528">
        <v>98.8</v>
      </c>
      <c r="C11" s="528">
        <v>101.3</v>
      </c>
      <c r="D11" s="451">
        <v>99.4</v>
      </c>
      <c r="E11" s="528">
        <v>98.6</v>
      </c>
      <c r="F11" s="528">
        <v>101.6</v>
      </c>
      <c r="G11" s="451">
        <v>98.9</v>
      </c>
      <c r="J11" s="450"/>
    </row>
    <row r="12" spans="1:12" x14ac:dyDescent="0.25">
      <c r="A12" s="199" t="s">
        <v>607</v>
      </c>
      <c r="B12" s="528">
        <v>101.9</v>
      </c>
      <c r="C12" s="528">
        <v>99.3</v>
      </c>
      <c r="D12" s="451">
        <v>101.3</v>
      </c>
      <c r="E12" s="528">
        <v>100.7</v>
      </c>
      <c r="F12" s="451">
        <v>98.5</v>
      </c>
      <c r="G12" s="130">
        <v>99.6</v>
      </c>
      <c r="J12" s="450"/>
    </row>
    <row r="13" spans="1:12" x14ac:dyDescent="0.25">
      <c r="A13" s="199" t="s">
        <v>608</v>
      </c>
      <c r="B13" s="451">
        <v>99.8</v>
      </c>
      <c r="C13" s="451">
        <v>101.4</v>
      </c>
      <c r="D13" s="451">
        <v>101.1</v>
      </c>
      <c r="E13" s="451">
        <v>99.4</v>
      </c>
      <c r="F13" s="451">
        <v>100.4</v>
      </c>
      <c r="G13" s="451">
        <v>99</v>
      </c>
      <c r="J13" s="450"/>
    </row>
    <row r="14" spans="1:12" s="60" customFormat="1" x14ac:dyDescent="0.25">
      <c r="A14" s="199" t="s">
        <v>770</v>
      </c>
      <c r="B14" s="451">
        <v>100</v>
      </c>
      <c r="C14" s="451">
        <v>102.2</v>
      </c>
      <c r="D14" s="451">
        <v>101.1</v>
      </c>
      <c r="E14" s="451">
        <v>101.1</v>
      </c>
      <c r="F14" s="451">
        <v>101.1</v>
      </c>
      <c r="G14" s="451">
        <v>100.1</v>
      </c>
      <c r="J14" s="450"/>
      <c r="L14" s="97"/>
    </row>
    <row r="15" spans="1:12" x14ac:dyDescent="0.25">
      <c r="A15" s="311" t="s">
        <v>599</v>
      </c>
      <c r="B15" s="618">
        <v>100.8</v>
      </c>
      <c r="C15" s="618">
        <v>101.1</v>
      </c>
      <c r="D15" s="618">
        <v>101.9</v>
      </c>
      <c r="E15" s="618">
        <v>100.6</v>
      </c>
      <c r="F15" s="618">
        <v>99.7</v>
      </c>
      <c r="G15" s="618">
        <v>100.7</v>
      </c>
      <c r="J15" s="450"/>
    </row>
    <row r="16" spans="1:12" s="60" customFormat="1" x14ac:dyDescent="0.25">
      <c r="A16" s="199" t="s">
        <v>600</v>
      </c>
      <c r="B16" s="618">
        <v>100.3</v>
      </c>
      <c r="C16" s="639">
        <v>102.5</v>
      </c>
      <c r="D16" s="639">
        <v>102.2</v>
      </c>
      <c r="E16" s="639">
        <v>100.5</v>
      </c>
      <c r="F16" s="639">
        <v>100.9</v>
      </c>
      <c r="G16" s="639">
        <v>101.2</v>
      </c>
      <c r="J16" s="450"/>
      <c r="L16" s="97"/>
    </row>
    <row r="17" spans="1:12" s="60" customFormat="1" x14ac:dyDescent="0.25">
      <c r="A17" s="199" t="s">
        <v>648</v>
      </c>
      <c r="B17" s="618">
        <v>99.9</v>
      </c>
      <c r="C17" s="639">
        <v>102.2</v>
      </c>
      <c r="D17" s="639">
        <v>102.1</v>
      </c>
      <c r="E17" s="639">
        <v>100.5</v>
      </c>
      <c r="F17" s="639">
        <v>100.7</v>
      </c>
      <c r="G17" s="639">
        <v>101.7</v>
      </c>
    </row>
    <row r="18" spans="1:12" x14ac:dyDescent="0.25">
      <c r="A18" s="130" t="s">
        <v>656</v>
      </c>
      <c r="B18" s="130">
        <v>100.4</v>
      </c>
      <c r="C18" s="130">
        <v>102.4</v>
      </c>
      <c r="D18" s="130">
        <v>102.6</v>
      </c>
      <c r="E18" s="130">
        <v>100.4</v>
      </c>
      <c r="F18" s="130">
        <v>100.8</v>
      </c>
      <c r="G18" s="130">
        <v>102.2</v>
      </c>
    </row>
    <row r="19" spans="1:12" x14ac:dyDescent="0.25">
      <c r="A19" s="199" t="s">
        <v>602</v>
      </c>
      <c r="B19" s="130">
        <v>103.4</v>
      </c>
      <c r="C19" s="130">
        <v>106.2</v>
      </c>
      <c r="D19" s="130">
        <v>106.1</v>
      </c>
      <c r="E19" s="130">
        <v>103.1</v>
      </c>
      <c r="F19" s="130">
        <v>104.5</v>
      </c>
      <c r="G19" s="130">
        <v>105.3</v>
      </c>
    </row>
    <row r="20" spans="1:12" s="60" customFormat="1" x14ac:dyDescent="0.25">
      <c r="A20" s="199" t="s">
        <v>603</v>
      </c>
      <c r="B20" s="701">
        <v>100.3</v>
      </c>
      <c r="C20" s="701">
        <v>106.4</v>
      </c>
      <c r="D20" s="701">
        <v>106.4</v>
      </c>
      <c r="E20" s="701">
        <v>99</v>
      </c>
      <c r="F20" s="701">
        <v>104.7</v>
      </c>
      <c r="G20" s="701">
        <v>104.3</v>
      </c>
    </row>
    <row r="21" spans="1:12" s="60" customFormat="1" x14ac:dyDescent="0.25">
      <c r="A21" s="598" t="s">
        <v>604</v>
      </c>
      <c r="B21" s="702">
        <v>99.5</v>
      </c>
      <c r="C21" s="702">
        <v>105.7</v>
      </c>
      <c r="D21" s="702">
        <v>105.9</v>
      </c>
      <c r="E21" s="702">
        <v>99.5</v>
      </c>
      <c r="F21" s="599">
        <v>104</v>
      </c>
      <c r="G21" s="702">
        <v>103.8</v>
      </c>
      <c r="J21" s="450"/>
      <c r="L21" s="97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5" sqref="D25"/>
    </sheetView>
  </sheetViews>
  <sheetFormatPr defaultRowHeight="15" x14ac:dyDescent="0.25"/>
  <cols>
    <col min="2" max="2" width="12.140625" customWidth="1"/>
    <col min="3" max="3" width="13.7109375" customWidth="1"/>
    <col min="4" max="4" width="18.85546875" customWidth="1"/>
    <col min="5" max="5" width="21.5703125" customWidth="1"/>
  </cols>
  <sheetData>
    <row r="1" spans="1:5" x14ac:dyDescent="0.25">
      <c r="A1" s="73" t="s">
        <v>1150</v>
      </c>
      <c r="B1" s="75"/>
      <c r="C1" s="75"/>
      <c r="D1" s="90"/>
      <c r="E1" s="90"/>
    </row>
    <row r="2" spans="1:5" x14ac:dyDescent="0.25">
      <c r="A2" s="84" t="s">
        <v>1151</v>
      </c>
      <c r="B2" s="80"/>
      <c r="C2" s="80"/>
      <c r="D2" s="80"/>
      <c r="E2" s="80"/>
    </row>
    <row r="3" spans="1:5" ht="33" customHeight="1" x14ac:dyDescent="0.25">
      <c r="A3" s="810"/>
      <c r="B3" s="800" t="s">
        <v>1152</v>
      </c>
      <c r="C3" s="800"/>
      <c r="D3" s="800"/>
      <c r="E3" s="811" t="s">
        <v>1153</v>
      </c>
    </row>
    <row r="4" spans="1:5" ht="108.75" customHeight="1" x14ac:dyDescent="0.25">
      <c r="A4" s="810"/>
      <c r="B4" s="696" t="s">
        <v>907</v>
      </c>
      <c r="C4" s="696" t="s">
        <v>1154</v>
      </c>
      <c r="D4" s="696" t="s">
        <v>1155</v>
      </c>
      <c r="E4" s="811"/>
    </row>
    <row r="5" spans="1:5" x14ac:dyDescent="0.25">
      <c r="A5" s="120">
        <v>2013</v>
      </c>
      <c r="B5" s="154">
        <v>238640</v>
      </c>
      <c r="C5" s="154">
        <v>201890</v>
      </c>
      <c r="D5" s="154">
        <v>36750</v>
      </c>
      <c r="E5" s="154">
        <v>149284</v>
      </c>
    </row>
    <row r="6" spans="1:5" x14ac:dyDescent="0.25">
      <c r="A6" s="120">
        <v>2014</v>
      </c>
      <c r="B6" s="154">
        <v>241544</v>
      </c>
      <c r="C6" s="154">
        <v>204714</v>
      </c>
      <c r="D6" s="154">
        <v>36830</v>
      </c>
      <c r="E6" s="154">
        <v>142675</v>
      </c>
    </row>
    <row r="7" spans="1:5" x14ac:dyDescent="0.25">
      <c r="A7" s="120">
        <v>2015</v>
      </c>
      <c r="B7" s="154">
        <v>245975</v>
      </c>
      <c r="C7" s="154">
        <v>207709</v>
      </c>
      <c r="D7" s="154">
        <v>38266</v>
      </c>
      <c r="E7" s="154">
        <v>135585</v>
      </c>
    </row>
    <row r="8" spans="1:5" x14ac:dyDescent="0.25">
      <c r="A8" s="120">
        <v>2016</v>
      </c>
      <c r="B8" s="154">
        <v>253305</v>
      </c>
      <c r="C8" s="154">
        <v>213844</v>
      </c>
      <c r="D8" s="154">
        <v>39461</v>
      </c>
      <c r="E8" s="154">
        <v>125906</v>
      </c>
    </row>
    <row r="9" spans="1:5" x14ac:dyDescent="0.25">
      <c r="A9" s="120">
        <v>2017</v>
      </c>
      <c r="B9" s="154">
        <v>260608</v>
      </c>
      <c r="C9" s="154">
        <v>219899</v>
      </c>
      <c r="D9" s="154">
        <v>40709</v>
      </c>
      <c r="E9" s="154">
        <v>114364</v>
      </c>
    </row>
    <row r="10" spans="1:5" x14ac:dyDescent="0.25">
      <c r="A10" s="120"/>
      <c r="B10" s="154"/>
      <c r="C10" s="154"/>
      <c r="D10" s="154"/>
      <c r="E10" s="154"/>
    </row>
    <row r="11" spans="1:5" x14ac:dyDescent="0.25">
      <c r="A11" s="120">
        <v>2017</v>
      </c>
      <c r="B11" s="154"/>
      <c r="C11" s="154"/>
      <c r="D11" s="154"/>
      <c r="E11" s="154"/>
    </row>
    <row r="12" spans="1:5" x14ac:dyDescent="0.25">
      <c r="A12" s="3" t="s">
        <v>384</v>
      </c>
      <c r="B12" s="154">
        <v>263476</v>
      </c>
      <c r="C12" s="154">
        <v>221685</v>
      </c>
      <c r="D12" s="154">
        <v>41791</v>
      </c>
      <c r="E12" s="154">
        <v>116936</v>
      </c>
    </row>
    <row r="13" spans="1:5" x14ac:dyDescent="0.25">
      <c r="A13" s="3"/>
      <c r="B13" s="154"/>
      <c r="C13" s="154"/>
      <c r="D13" s="154"/>
      <c r="E13" s="154"/>
    </row>
    <row r="14" spans="1:5" x14ac:dyDescent="0.25">
      <c r="A14" s="120">
        <v>2018</v>
      </c>
      <c r="B14" s="154"/>
      <c r="C14" s="154"/>
      <c r="D14" s="154"/>
      <c r="E14" s="154"/>
    </row>
    <row r="15" spans="1:5" x14ac:dyDescent="0.25">
      <c r="A15" s="3" t="s">
        <v>378</v>
      </c>
      <c r="B15" s="154">
        <v>263739</v>
      </c>
      <c r="C15" s="154">
        <v>223007</v>
      </c>
      <c r="D15" s="154">
        <v>40732</v>
      </c>
      <c r="E15" s="154">
        <v>112333</v>
      </c>
    </row>
    <row r="16" spans="1:5" x14ac:dyDescent="0.25">
      <c r="A16" s="3" t="s">
        <v>384</v>
      </c>
      <c r="B16" s="154">
        <v>268879</v>
      </c>
      <c r="C16" s="154">
        <v>227677</v>
      </c>
      <c r="D16" s="154">
        <v>41202</v>
      </c>
      <c r="E16" s="154">
        <v>100981</v>
      </c>
    </row>
    <row r="17" spans="1:5" x14ac:dyDescent="0.25">
      <c r="A17" s="3"/>
      <c r="B17" s="154"/>
      <c r="C17" s="154"/>
      <c r="D17" s="154"/>
      <c r="E17" s="154"/>
    </row>
    <row r="18" spans="1:5" x14ac:dyDescent="0.25">
      <c r="A18" s="142" t="s">
        <v>1156</v>
      </c>
      <c r="B18" s="424"/>
      <c r="C18" s="424"/>
      <c r="D18" s="424"/>
      <c r="E18" s="424"/>
    </row>
    <row r="19" spans="1:5" x14ac:dyDescent="0.25">
      <c r="A19" s="699" t="s">
        <v>1157</v>
      </c>
      <c r="B19" s="424"/>
      <c r="C19" s="424"/>
      <c r="D19" s="424"/>
      <c r="E19" s="424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1" sqref="J21"/>
    </sheetView>
  </sheetViews>
  <sheetFormatPr defaultRowHeight="15" x14ac:dyDescent="0.25"/>
  <cols>
    <col min="2" max="2" width="39.140625" customWidth="1"/>
  </cols>
  <sheetData>
    <row r="1" spans="1:10" x14ac:dyDescent="0.25">
      <c r="A1" s="73" t="s">
        <v>1158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53" t="s">
        <v>1159</v>
      </c>
      <c r="B2" s="90"/>
      <c r="C2" s="90"/>
      <c r="D2" s="90"/>
      <c r="E2" s="90"/>
      <c r="F2" s="90"/>
      <c r="G2" s="90"/>
      <c r="H2" s="90"/>
      <c r="I2" s="90"/>
      <c r="J2" s="90"/>
    </row>
    <row r="3" spans="1:10" x14ac:dyDescent="0.25">
      <c r="A3" s="90"/>
      <c r="B3" s="75"/>
      <c r="C3" s="90"/>
      <c r="D3" s="90"/>
      <c r="E3" s="90"/>
      <c r="F3" s="90"/>
      <c r="G3" s="90"/>
      <c r="H3" s="90"/>
      <c r="I3" s="90"/>
      <c r="J3" s="90"/>
    </row>
    <row r="4" spans="1:10" x14ac:dyDescent="0.25">
      <c r="A4" s="810"/>
      <c r="B4" s="816"/>
      <c r="C4" s="817">
        <v>2013</v>
      </c>
      <c r="D4" s="817">
        <v>2014</v>
      </c>
      <c r="E4" s="817">
        <v>2015</v>
      </c>
      <c r="F4" s="817">
        <v>2016</v>
      </c>
      <c r="G4" s="817">
        <v>2017</v>
      </c>
      <c r="H4" s="703">
        <v>2017</v>
      </c>
      <c r="I4" s="813">
        <v>2018</v>
      </c>
      <c r="J4" s="814"/>
    </row>
    <row r="5" spans="1:10" ht="25.5" x14ac:dyDescent="0.25">
      <c r="A5" s="810"/>
      <c r="B5" s="816"/>
      <c r="C5" s="818"/>
      <c r="D5" s="818"/>
      <c r="E5" s="818"/>
      <c r="F5" s="818"/>
      <c r="G5" s="818"/>
      <c r="H5" s="680" t="s">
        <v>1160</v>
      </c>
      <c r="I5" s="680" t="s">
        <v>1161</v>
      </c>
      <c r="J5" s="680" t="s">
        <v>1160</v>
      </c>
    </row>
    <row r="6" spans="1:10" ht="21" customHeight="1" x14ac:dyDescent="0.25">
      <c r="A6" s="815" t="s">
        <v>973</v>
      </c>
      <c r="B6" s="815"/>
      <c r="C6" s="964">
        <v>238640</v>
      </c>
      <c r="D6" s="964">
        <v>241544</v>
      </c>
      <c r="E6" s="964">
        <v>245975</v>
      </c>
      <c r="F6" s="964">
        <v>253305</v>
      </c>
      <c r="G6" s="965">
        <v>260608</v>
      </c>
      <c r="H6" s="381">
        <v>263476</v>
      </c>
      <c r="I6" s="704">
        <v>263739</v>
      </c>
      <c r="J6" s="704">
        <v>268879</v>
      </c>
    </row>
    <row r="7" spans="1:10" ht="9.75" customHeight="1" x14ac:dyDescent="0.25">
      <c r="A7" s="812"/>
      <c r="B7" s="812"/>
      <c r="C7" s="966"/>
      <c r="D7" s="966"/>
      <c r="E7" s="966"/>
      <c r="F7" s="966"/>
      <c r="G7" s="967"/>
      <c r="H7" s="381"/>
      <c r="I7" s="381"/>
      <c r="J7" s="381"/>
    </row>
    <row r="8" spans="1:10" ht="24.75" customHeight="1" x14ac:dyDescent="0.25">
      <c r="A8" s="812" t="s">
        <v>1162</v>
      </c>
      <c r="B8" s="812"/>
      <c r="C8" s="966">
        <v>36750</v>
      </c>
      <c r="D8" s="966">
        <v>36830</v>
      </c>
      <c r="E8" s="966">
        <v>38266</v>
      </c>
      <c r="F8" s="966">
        <v>39461</v>
      </c>
      <c r="G8" s="967">
        <v>40709</v>
      </c>
      <c r="H8" s="381">
        <v>41791</v>
      </c>
      <c r="I8" s="381">
        <v>40732</v>
      </c>
      <c r="J8" s="381">
        <v>41202</v>
      </c>
    </row>
    <row r="9" spans="1:10" x14ac:dyDescent="0.25">
      <c r="A9" s="812"/>
      <c r="B9" s="812"/>
      <c r="C9" s="966"/>
      <c r="D9" s="966" t="s">
        <v>112</v>
      </c>
      <c r="E9" s="966"/>
      <c r="F9" s="966"/>
      <c r="G9" s="967"/>
      <c r="H9" s="381"/>
      <c r="I9" s="381"/>
      <c r="J9" s="381"/>
    </row>
    <row r="10" spans="1:10" ht="24" customHeight="1" x14ac:dyDescent="0.25">
      <c r="A10" s="812" t="s">
        <v>1163</v>
      </c>
      <c r="B10" s="812"/>
      <c r="C10" s="966">
        <v>201890</v>
      </c>
      <c r="D10" s="966">
        <v>204714</v>
      </c>
      <c r="E10" s="966">
        <v>207709</v>
      </c>
      <c r="F10" s="966">
        <v>213844</v>
      </c>
      <c r="G10" s="967">
        <v>219899</v>
      </c>
      <c r="H10" s="381">
        <v>221685</v>
      </c>
      <c r="I10" s="381">
        <v>223007</v>
      </c>
      <c r="J10" s="381">
        <v>227677</v>
      </c>
    </row>
    <row r="11" spans="1:10" x14ac:dyDescent="0.25">
      <c r="A11" s="812"/>
      <c r="B11" s="812"/>
      <c r="C11" s="966"/>
      <c r="D11" s="966"/>
      <c r="E11" s="966"/>
      <c r="F11" s="966"/>
      <c r="G11" s="967"/>
      <c r="H11" s="381"/>
      <c r="I11" s="381"/>
      <c r="J11" s="381"/>
    </row>
    <row r="12" spans="1:10" ht="29.25" customHeight="1" x14ac:dyDescent="0.25">
      <c r="A12" s="705" t="s">
        <v>31</v>
      </c>
      <c r="B12" s="706" t="s">
        <v>1164</v>
      </c>
      <c r="C12" s="966">
        <v>7389</v>
      </c>
      <c r="D12" s="966">
        <v>7750</v>
      </c>
      <c r="E12" s="966">
        <v>7690</v>
      </c>
      <c r="F12" s="966">
        <v>7738</v>
      </c>
      <c r="G12" s="967">
        <v>7690</v>
      </c>
      <c r="H12" s="381">
        <v>7745</v>
      </c>
      <c r="I12" s="707">
        <v>7629</v>
      </c>
      <c r="J12" s="381">
        <v>7975</v>
      </c>
    </row>
    <row r="13" spans="1:10" ht="27" customHeight="1" x14ac:dyDescent="0.25">
      <c r="A13" s="705" t="s">
        <v>33</v>
      </c>
      <c r="B13" s="706" t="s">
        <v>1165</v>
      </c>
      <c r="C13" s="966">
        <v>4862</v>
      </c>
      <c r="D13" s="966">
        <v>5152</v>
      </c>
      <c r="E13" s="966">
        <v>5285</v>
      </c>
      <c r="F13" s="966">
        <v>5274</v>
      </c>
      <c r="G13" s="967">
        <v>5356</v>
      </c>
      <c r="H13" s="381">
        <v>5421</v>
      </c>
      <c r="I13" s="707">
        <v>5361</v>
      </c>
      <c r="J13" s="381">
        <v>4865</v>
      </c>
    </row>
    <row r="14" spans="1:10" ht="28.5" customHeight="1" x14ac:dyDescent="0.25">
      <c r="A14" s="705" t="s">
        <v>35</v>
      </c>
      <c r="B14" s="706" t="s">
        <v>1166</v>
      </c>
      <c r="C14" s="966">
        <v>40742</v>
      </c>
      <c r="D14" s="966">
        <v>43209</v>
      </c>
      <c r="E14" s="966">
        <v>43866</v>
      </c>
      <c r="F14" s="966">
        <v>45674</v>
      </c>
      <c r="G14" s="967">
        <v>47828</v>
      </c>
      <c r="H14" s="381">
        <v>48814</v>
      </c>
      <c r="I14" s="707">
        <v>49000</v>
      </c>
      <c r="J14" s="381">
        <v>49918</v>
      </c>
    </row>
    <row r="15" spans="1:10" ht="52.5" customHeight="1" x14ac:dyDescent="0.25">
      <c r="A15" s="705" t="s">
        <v>37</v>
      </c>
      <c r="B15" s="706" t="s">
        <v>1167</v>
      </c>
      <c r="C15" s="966">
        <v>7166</v>
      </c>
      <c r="D15" s="966">
        <v>7565</v>
      </c>
      <c r="E15" s="966">
        <v>7832</v>
      </c>
      <c r="F15" s="966">
        <v>7854</v>
      </c>
      <c r="G15" s="967">
        <v>8201</v>
      </c>
      <c r="H15" s="381">
        <v>8272</v>
      </c>
      <c r="I15" s="707">
        <v>8226</v>
      </c>
      <c r="J15" s="381">
        <v>9132</v>
      </c>
    </row>
    <row r="16" spans="1:10" ht="66" customHeight="1" x14ac:dyDescent="0.25">
      <c r="A16" s="705" t="s">
        <v>39</v>
      </c>
      <c r="B16" s="706" t="s">
        <v>1168</v>
      </c>
      <c r="C16" s="966">
        <v>4606</v>
      </c>
      <c r="D16" s="966">
        <v>4790</v>
      </c>
      <c r="E16" s="966">
        <v>4749</v>
      </c>
      <c r="F16" s="966">
        <v>4792</v>
      </c>
      <c r="G16" s="967">
        <v>4905</v>
      </c>
      <c r="H16" s="381">
        <v>4897</v>
      </c>
      <c r="I16" s="707">
        <v>4756</v>
      </c>
      <c r="J16" s="381">
        <v>4933</v>
      </c>
    </row>
    <row r="17" spans="1:10" ht="27.75" customHeight="1" x14ac:dyDescent="0.25">
      <c r="A17" s="705" t="s">
        <v>41</v>
      </c>
      <c r="B17" s="706" t="s">
        <v>1169</v>
      </c>
      <c r="C17" s="966">
        <v>10182</v>
      </c>
      <c r="D17" s="966">
        <v>10043</v>
      </c>
      <c r="E17" s="966">
        <v>10033</v>
      </c>
      <c r="F17" s="966">
        <v>10476</v>
      </c>
      <c r="G17" s="967">
        <v>10574</v>
      </c>
      <c r="H17" s="381">
        <v>10831</v>
      </c>
      <c r="I17" s="707">
        <v>10738</v>
      </c>
      <c r="J17" s="381">
        <v>11073</v>
      </c>
    </row>
    <row r="18" spans="1:10" ht="52.5" customHeight="1" x14ac:dyDescent="0.25">
      <c r="A18" s="705" t="s">
        <v>43</v>
      </c>
      <c r="B18" s="706" t="s">
        <v>1170</v>
      </c>
      <c r="C18" s="966">
        <v>30160</v>
      </c>
      <c r="D18" s="966">
        <v>28498</v>
      </c>
      <c r="E18" s="966">
        <v>29079</v>
      </c>
      <c r="F18" s="966">
        <v>31370</v>
      </c>
      <c r="G18" s="967">
        <v>32600</v>
      </c>
      <c r="H18" s="381">
        <v>32605</v>
      </c>
      <c r="I18" s="707">
        <v>32938</v>
      </c>
      <c r="J18" s="381">
        <v>33934</v>
      </c>
    </row>
    <row r="19" spans="1:10" ht="27.75" customHeight="1" x14ac:dyDescent="0.25">
      <c r="A19" s="705" t="s">
        <v>45</v>
      </c>
      <c r="B19" s="706" t="s">
        <v>1171</v>
      </c>
      <c r="C19" s="966">
        <v>9363</v>
      </c>
      <c r="D19" s="966">
        <v>9771</v>
      </c>
      <c r="E19" s="966">
        <v>9781</v>
      </c>
      <c r="F19" s="966">
        <v>9910</v>
      </c>
      <c r="G19" s="967">
        <v>10130</v>
      </c>
      <c r="H19" s="381">
        <v>10227</v>
      </c>
      <c r="I19" s="707">
        <v>10162</v>
      </c>
      <c r="J19" s="381">
        <v>10228</v>
      </c>
    </row>
    <row r="20" spans="1:10" ht="54.75" customHeight="1" x14ac:dyDescent="0.25">
      <c r="A20" s="705" t="s">
        <v>47</v>
      </c>
      <c r="B20" s="706" t="s">
        <v>1172</v>
      </c>
      <c r="C20" s="966">
        <v>2619</v>
      </c>
      <c r="D20" s="966">
        <v>2528</v>
      </c>
      <c r="E20" s="966">
        <v>2475</v>
      </c>
      <c r="F20" s="966">
        <v>2578</v>
      </c>
      <c r="G20" s="967">
        <v>2780</v>
      </c>
      <c r="H20" s="381">
        <v>2882</v>
      </c>
      <c r="I20" s="707">
        <v>3015</v>
      </c>
      <c r="J20" s="381">
        <v>3166</v>
      </c>
    </row>
    <row r="21" spans="1:10" ht="27" customHeight="1" x14ac:dyDescent="0.25">
      <c r="A21" s="705" t="s">
        <v>49</v>
      </c>
      <c r="B21" s="706" t="s">
        <v>1173</v>
      </c>
      <c r="C21" s="966">
        <v>5004</v>
      </c>
      <c r="D21" s="966">
        <v>4935</v>
      </c>
      <c r="E21" s="966">
        <v>5000</v>
      </c>
      <c r="F21" s="966">
        <v>5004</v>
      </c>
      <c r="G21" s="967">
        <v>5365</v>
      </c>
      <c r="H21" s="381">
        <v>5371</v>
      </c>
      <c r="I21" s="707">
        <v>5583</v>
      </c>
      <c r="J21" s="381">
        <v>5770</v>
      </c>
    </row>
    <row r="22" spans="1:10" ht="28.5" customHeight="1" x14ac:dyDescent="0.25">
      <c r="A22" s="705" t="s">
        <v>51</v>
      </c>
      <c r="B22" s="706" t="s">
        <v>1174</v>
      </c>
      <c r="C22" s="966">
        <v>5618</v>
      </c>
      <c r="D22" s="966">
        <v>5553</v>
      </c>
      <c r="E22" s="966">
        <v>5540</v>
      </c>
      <c r="F22" s="966">
        <v>5489</v>
      </c>
      <c r="G22" s="967">
        <v>5425</v>
      </c>
      <c r="H22" s="381">
        <v>5476</v>
      </c>
      <c r="I22" s="707">
        <v>5536</v>
      </c>
      <c r="J22" s="381">
        <v>5510</v>
      </c>
    </row>
    <row r="23" spans="1:10" ht="26.25" customHeight="1" x14ac:dyDescent="0.25">
      <c r="A23" s="705" t="s">
        <v>53</v>
      </c>
      <c r="B23" s="706" t="s">
        <v>1175</v>
      </c>
      <c r="C23" s="966">
        <v>640</v>
      </c>
      <c r="D23" s="966">
        <v>480</v>
      </c>
      <c r="E23" s="966">
        <v>462</v>
      </c>
      <c r="F23" s="966">
        <v>481</v>
      </c>
      <c r="G23" s="967">
        <v>488</v>
      </c>
      <c r="H23" s="381">
        <v>504</v>
      </c>
      <c r="I23" s="707">
        <v>497</v>
      </c>
      <c r="J23" s="381">
        <v>521</v>
      </c>
    </row>
    <row r="24" spans="1:10" ht="25.5" customHeight="1" x14ac:dyDescent="0.25">
      <c r="A24" s="705" t="s">
        <v>55</v>
      </c>
      <c r="B24" s="706" t="s">
        <v>1176</v>
      </c>
      <c r="C24" s="966">
        <v>5211</v>
      </c>
      <c r="D24" s="966">
        <v>4878</v>
      </c>
      <c r="E24" s="966">
        <v>5098</v>
      </c>
      <c r="F24" s="966">
        <v>5363</v>
      </c>
      <c r="G24" s="967">
        <v>5465</v>
      </c>
      <c r="H24" s="381">
        <v>5583</v>
      </c>
      <c r="I24" s="707">
        <v>5550</v>
      </c>
      <c r="J24" s="381">
        <v>5561</v>
      </c>
    </row>
    <row r="25" spans="1:10" ht="26.25" customHeight="1" x14ac:dyDescent="0.25">
      <c r="A25" s="705" t="s">
        <v>57</v>
      </c>
      <c r="B25" s="706" t="s">
        <v>1177</v>
      </c>
      <c r="C25" s="966">
        <v>2386</v>
      </c>
      <c r="D25" s="966">
        <v>2522</v>
      </c>
      <c r="E25" s="966">
        <v>2608</v>
      </c>
      <c r="F25" s="966">
        <v>2700</v>
      </c>
      <c r="G25" s="967">
        <v>2885</v>
      </c>
      <c r="H25" s="381">
        <v>2911</v>
      </c>
      <c r="I25" s="707">
        <v>2902</v>
      </c>
      <c r="J25" s="381">
        <v>3176</v>
      </c>
    </row>
    <row r="26" spans="1:10" ht="51" customHeight="1" x14ac:dyDescent="0.25">
      <c r="A26" s="705" t="s">
        <v>59</v>
      </c>
      <c r="B26" s="706" t="s">
        <v>1178</v>
      </c>
      <c r="C26" s="966">
        <v>23681</v>
      </c>
      <c r="D26" s="966">
        <v>23842</v>
      </c>
      <c r="E26" s="966">
        <v>24135</v>
      </c>
      <c r="F26" s="966">
        <v>24201</v>
      </c>
      <c r="G26" s="967">
        <v>24580</v>
      </c>
      <c r="H26" s="381">
        <v>24661</v>
      </c>
      <c r="I26" s="707">
        <v>24697</v>
      </c>
      <c r="J26" s="381">
        <v>25093</v>
      </c>
    </row>
    <row r="27" spans="1:10" ht="28.5" customHeight="1" x14ac:dyDescent="0.25">
      <c r="A27" s="705" t="s">
        <v>61</v>
      </c>
      <c r="B27" s="708" t="s">
        <v>1179</v>
      </c>
      <c r="C27" s="966">
        <v>21085</v>
      </c>
      <c r="D27" s="966">
        <v>21498</v>
      </c>
      <c r="E27" s="966">
        <v>21874</v>
      </c>
      <c r="F27" s="966">
        <v>22163</v>
      </c>
      <c r="G27" s="967">
        <v>22202</v>
      </c>
      <c r="H27" s="381">
        <v>21902</v>
      </c>
      <c r="I27" s="707">
        <v>22492</v>
      </c>
      <c r="J27" s="381">
        <v>22146</v>
      </c>
    </row>
    <row r="28" spans="1:10" ht="27.75" customHeight="1" x14ac:dyDescent="0.25">
      <c r="A28" s="705" t="s">
        <v>63</v>
      </c>
      <c r="B28" s="706" t="s">
        <v>1180</v>
      </c>
      <c r="C28" s="966">
        <v>16632</v>
      </c>
      <c r="D28" s="966">
        <v>16672</v>
      </c>
      <c r="E28" s="966">
        <v>16942</v>
      </c>
      <c r="F28" s="966">
        <v>17111</v>
      </c>
      <c r="G28" s="967">
        <v>17439</v>
      </c>
      <c r="H28" s="381">
        <v>17497</v>
      </c>
      <c r="I28" s="707">
        <v>17740</v>
      </c>
      <c r="J28" s="381">
        <v>18218</v>
      </c>
    </row>
    <row r="29" spans="1:10" ht="28.5" customHeight="1" x14ac:dyDescent="0.25">
      <c r="A29" s="705" t="s">
        <v>65</v>
      </c>
      <c r="B29" s="706" t="s">
        <v>1181</v>
      </c>
      <c r="C29" s="966">
        <v>2745</v>
      </c>
      <c r="D29" s="966">
        <v>3045</v>
      </c>
      <c r="E29" s="966">
        <v>3195</v>
      </c>
      <c r="F29" s="966">
        <v>3466</v>
      </c>
      <c r="G29" s="967">
        <v>3716</v>
      </c>
      <c r="H29" s="381">
        <v>3792</v>
      </c>
      <c r="I29" s="707">
        <v>3878</v>
      </c>
      <c r="J29" s="381">
        <v>4095</v>
      </c>
    </row>
    <row r="30" spans="1:10" ht="27" customHeight="1" x14ac:dyDescent="0.25">
      <c r="A30" s="709" t="s">
        <v>67</v>
      </c>
      <c r="B30" s="710" t="s">
        <v>1182</v>
      </c>
      <c r="C30" s="968">
        <v>1799</v>
      </c>
      <c r="D30" s="968">
        <v>1983</v>
      </c>
      <c r="E30" s="968">
        <v>2065</v>
      </c>
      <c r="F30" s="968">
        <v>2200</v>
      </c>
      <c r="G30" s="969">
        <v>2270</v>
      </c>
      <c r="H30" s="398">
        <v>2294</v>
      </c>
      <c r="I30" s="711">
        <v>2307</v>
      </c>
      <c r="J30" s="712">
        <v>2363</v>
      </c>
    </row>
  </sheetData>
  <mergeCells count="13">
    <mergeCell ref="A11:B11"/>
    <mergeCell ref="I4:J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O22" sqref="O22"/>
    </sheetView>
  </sheetViews>
  <sheetFormatPr defaultRowHeight="15" x14ac:dyDescent="0.25"/>
  <sheetData>
    <row r="1" spans="1:9" x14ac:dyDescent="0.25">
      <c r="A1" s="73" t="s">
        <v>1183</v>
      </c>
      <c r="B1" s="54"/>
      <c r="C1" s="54"/>
      <c r="D1" s="54"/>
      <c r="E1" s="54"/>
      <c r="F1" s="98"/>
      <c r="G1" s="98"/>
      <c r="H1" s="98"/>
      <c r="I1" s="98"/>
    </row>
    <row r="2" spans="1:9" x14ac:dyDescent="0.25">
      <c r="A2" s="142" t="s">
        <v>1184</v>
      </c>
      <c r="B2" s="98"/>
      <c r="C2" s="98"/>
      <c r="D2" s="98"/>
      <c r="E2" s="98"/>
      <c r="F2" s="98"/>
      <c r="G2" s="98"/>
      <c r="H2" s="98"/>
      <c r="I2" s="98"/>
    </row>
    <row r="3" spans="1:9" x14ac:dyDescent="0.25">
      <c r="A3" s="794"/>
      <c r="B3" s="819" t="s">
        <v>1185</v>
      </c>
      <c r="C3" s="820" t="s">
        <v>1186</v>
      </c>
      <c r="D3" s="820"/>
      <c r="E3" s="820"/>
      <c r="F3" s="820"/>
      <c r="G3" s="820"/>
      <c r="H3" s="820"/>
      <c r="I3" s="821"/>
    </row>
    <row r="4" spans="1:9" x14ac:dyDescent="0.25">
      <c r="A4" s="794"/>
      <c r="B4" s="819"/>
      <c r="C4" s="822" t="s">
        <v>1187</v>
      </c>
      <c r="D4" s="822"/>
      <c r="E4" s="822"/>
      <c r="F4" s="822"/>
      <c r="G4" s="822"/>
      <c r="H4" s="822"/>
      <c r="I4" s="823"/>
    </row>
    <row r="5" spans="1:9" x14ac:dyDescent="0.25">
      <c r="A5" s="794"/>
      <c r="B5" s="819"/>
      <c r="C5" s="713" t="s">
        <v>1188</v>
      </c>
      <c r="D5" s="713" t="s">
        <v>1189</v>
      </c>
      <c r="E5" s="713" t="s">
        <v>1190</v>
      </c>
      <c r="F5" s="713" t="s">
        <v>1191</v>
      </c>
      <c r="G5" s="713" t="s">
        <v>1192</v>
      </c>
      <c r="H5" s="713" t="s">
        <v>1193</v>
      </c>
      <c r="I5" s="714" t="s">
        <v>1194</v>
      </c>
    </row>
    <row r="6" spans="1:9" ht="38.25" x14ac:dyDescent="0.25">
      <c r="A6" s="794"/>
      <c r="B6" s="819"/>
      <c r="C6" s="715" t="s">
        <v>1195</v>
      </c>
      <c r="D6" s="715" t="s">
        <v>1196</v>
      </c>
      <c r="E6" s="715" t="s">
        <v>1197</v>
      </c>
      <c r="F6" s="715" t="s">
        <v>1198</v>
      </c>
      <c r="G6" s="715" t="s">
        <v>1199</v>
      </c>
      <c r="H6" s="715" t="s">
        <v>1200</v>
      </c>
      <c r="I6" s="716" t="s">
        <v>1201</v>
      </c>
    </row>
    <row r="7" spans="1:9" x14ac:dyDescent="0.25">
      <c r="A7" s="359">
        <v>2013</v>
      </c>
      <c r="B7" s="970">
        <v>149284</v>
      </c>
      <c r="C7" s="970">
        <v>13264</v>
      </c>
      <c r="D7" s="970">
        <v>2171</v>
      </c>
      <c r="E7" s="970">
        <v>41830</v>
      </c>
      <c r="F7" s="970">
        <v>1296</v>
      </c>
      <c r="G7" s="970">
        <v>53579</v>
      </c>
      <c r="H7" s="970">
        <v>3155</v>
      </c>
      <c r="I7" s="970">
        <v>33989</v>
      </c>
    </row>
    <row r="8" spans="1:9" x14ac:dyDescent="0.25">
      <c r="A8" s="359">
        <v>2014</v>
      </c>
      <c r="B8" s="970">
        <v>142675</v>
      </c>
      <c r="C8" s="970">
        <v>13847</v>
      </c>
      <c r="D8" s="970">
        <v>1941</v>
      </c>
      <c r="E8" s="970">
        <v>41278</v>
      </c>
      <c r="F8" s="970">
        <v>1174</v>
      </c>
      <c r="G8" s="970">
        <v>50772</v>
      </c>
      <c r="H8" s="970">
        <v>2895</v>
      </c>
      <c r="I8" s="970">
        <v>30768</v>
      </c>
    </row>
    <row r="9" spans="1:9" x14ac:dyDescent="0.25">
      <c r="A9" s="359">
        <v>2015</v>
      </c>
      <c r="B9" s="970">
        <v>135585</v>
      </c>
      <c r="C9" s="970">
        <v>14471</v>
      </c>
      <c r="D9" s="970">
        <v>1784</v>
      </c>
      <c r="E9" s="970">
        <v>39781</v>
      </c>
      <c r="F9" s="970">
        <v>1046</v>
      </c>
      <c r="G9" s="970">
        <v>47319</v>
      </c>
      <c r="H9" s="970">
        <v>2686</v>
      </c>
      <c r="I9" s="970">
        <v>28498</v>
      </c>
    </row>
    <row r="10" spans="1:9" x14ac:dyDescent="0.25">
      <c r="A10" s="359">
        <v>2016</v>
      </c>
      <c r="B10" s="970">
        <v>125906</v>
      </c>
      <c r="C10" s="970">
        <v>13488</v>
      </c>
      <c r="D10" s="970">
        <v>1595</v>
      </c>
      <c r="E10" s="970">
        <v>37574</v>
      </c>
      <c r="F10" s="970">
        <v>939</v>
      </c>
      <c r="G10" s="970">
        <v>43301</v>
      </c>
      <c r="H10" s="970">
        <v>2399</v>
      </c>
      <c r="I10" s="970">
        <v>26610</v>
      </c>
    </row>
    <row r="11" spans="1:9" x14ac:dyDescent="0.25">
      <c r="A11" s="81">
        <v>2017</v>
      </c>
      <c r="B11" s="970">
        <v>114364</v>
      </c>
      <c r="C11" s="970">
        <v>12785</v>
      </c>
      <c r="D11" s="970">
        <v>1409</v>
      </c>
      <c r="E11" s="970">
        <v>34739</v>
      </c>
      <c r="F11" s="970">
        <v>791</v>
      </c>
      <c r="G11" s="970">
        <v>38481</v>
      </c>
      <c r="H11" s="970">
        <v>2162</v>
      </c>
      <c r="I11" s="970">
        <v>23997</v>
      </c>
    </row>
    <row r="12" spans="1:9" x14ac:dyDescent="0.25">
      <c r="A12" s="359"/>
      <c r="B12" s="101"/>
      <c r="C12" s="101"/>
      <c r="D12" s="101"/>
      <c r="E12" s="101"/>
      <c r="F12" s="101"/>
      <c r="G12" s="101"/>
      <c r="H12" s="101"/>
      <c r="I12" s="101"/>
    </row>
    <row r="13" spans="1:9" x14ac:dyDescent="0.25">
      <c r="A13" s="359">
        <v>2017</v>
      </c>
      <c r="B13" s="101"/>
      <c r="C13" s="101"/>
      <c r="D13" s="101"/>
      <c r="E13" s="101"/>
      <c r="F13" s="101"/>
      <c r="G13" s="101"/>
      <c r="H13" s="101"/>
      <c r="I13" s="101"/>
    </row>
    <row r="14" spans="1:9" x14ac:dyDescent="0.25">
      <c r="A14" s="772" t="s">
        <v>386</v>
      </c>
      <c r="B14" s="266">
        <v>115347</v>
      </c>
      <c r="C14" s="266">
        <v>12858</v>
      </c>
      <c r="D14" s="266">
        <v>1433</v>
      </c>
      <c r="E14" s="266">
        <v>34994</v>
      </c>
      <c r="F14" s="266">
        <v>795</v>
      </c>
      <c r="G14" s="266">
        <v>38800</v>
      </c>
      <c r="H14" s="266">
        <v>2193</v>
      </c>
      <c r="I14" s="266">
        <v>24274</v>
      </c>
    </row>
    <row r="15" spans="1:9" x14ac:dyDescent="0.25">
      <c r="A15" s="772" t="s">
        <v>387</v>
      </c>
      <c r="B15" s="266">
        <v>114364</v>
      </c>
      <c r="C15" s="266">
        <v>12785</v>
      </c>
      <c r="D15" s="266">
        <v>1409</v>
      </c>
      <c r="E15" s="266">
        <v>34739</v>
      </c>
      <c r="F15" s="266">
        <v>791</v>
      </c>
      <c r="G15" s="266">
        <v>38481</v>
      </c>
      <c r="H15" s="266">
        <v>2162</v>
      </c>
      <c r="I15" s="266">
        <v>23997</v>
      </c>
    </row>
    <row r="16" spans="1:9" x14ac:dyDescent="0.25">
      <c r="A16" s="772"/>
      <c r="B16" s="266"/>
      <c r="C16" s="266"/>
      <c r="D16" s="266"/>
      <c r="E16" s="266"/>
      <c r="F16" s="266"/>
      <c r="G16" s="266"/>
      <c r="H16" s="266"/>
      <c r="I16" s="266"/>
    </row>
    <row r="17" spans="1:9" x14ac:dyDescent="0.25">
      <c r="A17" s="717">
        <v>2018</v>
      </c>
      <c r="B17" s="266"/>
      <c r="C17" s="266"/>
      <c r="D17" s="266"/>
      <c r="E17" s="266"/>
      <c r="F17" s="266"/>
      <c r="G17" s="266"/>
      <c r="H17" s="266"/>
      <c r="I17" s="266"/>
    </row>
    <row r="18" spans="1:9" x14ac:dyDescent="0.25">
      <c r="A18" s="772" t="s">
        <v>372</v>
      </c>
      <c r="B18" s="266">
        <v>114357</v>
      </c>
      <c r="C18" s="266">
        <v>12889</v>
      </c>
      <c r="D18" s="266">
        <v>1408</v>
      </c>
      <c r="E18" s="266">
        <v>34789</v>
      </c>
      <c r="F18" s="266">
        <v>804</v>
      </c>
      <c r="G18" s="266">
        <v>38586</v>
      </c>
      <c r="H18" s="266">
        <v>2132</v>
      </c>
      <c r="I18" s="266">
        <v>23749</v>
      </c>
    </row>
    <row r="19" spans="1:9" x14ac:dyDescent="0.25">
      <c r="A19" s="771" t="s">
        <v>388</v>
      </c>
      <c r="B19" s="266">
        <v>113429</v>
      </c>
      <c r="C19" s="266">
        <v>12745</v>
      </c>
      <c r="D19" s="266">
        <v>1394</v>
      </c>
      <c r="E19" s="266">
        <v>34491</v>
      </c>
      <c r="F19" s="266">
        <v>780</v>
      </c>
      <c r="G19" s="266">
        <v>38345</v>
      </c>
      <c r="H19" s="266">
        <v>2096</v>
      </c>
      <c r="I19" s="266">
        <v>23578</v>
      </c>
    </row>
    <row r="20" spans="1:9" x14ac:dyDescent="0.25">
      <c r="A20" s="771" t="s">
        <v>378</v>
      </c>
      <c r="B20" s="266">
        <v>112333</v>
      </c>
      <c r="C20" s="266">
        <v>12778</v>
      </c>
      <c r="D20" s="266">
        <v>1367</v>
      </c>
      <c r="E20" s="266">
        <v>34208</v>
      </c>
      <c r="F20" s="266">
        <v>766</v>
      </c>
      <c r="G20" s="266">
        <v>37873</v>
      </c>
      <c r="H20" s="266">
        <v>2079</v>
      </c>
      <c r="I20" s="266">
        <v>23262</v>
      </c>
    </row>
    <row r="21" spans="1:9" x14ac:dyDescent="0.25">
      <c r="A21" s="771" t="s">
        <v>597</v>
      </c>
      <c r="B21" s="266">
        <v>110619</v>
      </c>
      <c r="C21" s="266">
        <v>12689</v>
      </c>
      <c r="D21" s="266">
        <v>1354</v>
      </c>
      <c r="E21" s="266">
        <v>33685</v>
      </c>
      <c r="F21" s="266">
        <v>755</v>
      </c>
      <c r="G21" s="266">
        <v>37139</v>
      </c>
      <c r="H21" s="266">
        <v>2038</v>
      </c>
      <c r="I21" s="266">
        <v>22959</v>
      </c>
    </row>
    <row r="22" spans="1:9" x14ac:dyDescent="0.25">
      <c r="A22" s="771" t="s">
        <v>380</v>
      </c>
      <c r="B22" s="266">
        <v>108128</v>
      </c>
      <c r="C22" s="266">
        <v>12565</v>
      </c>
      <c r="D22" s="266">
        <v>1345</v>
      </c>
      <c r="E22" s="266">
        <v>32723</v>
      </c>
      <c r="F22" s="266">
        <v>744</v>
      </c>
      <c r="G22" s="266">
        <v>36205</v>
      </c>
      <c r="H22" s="266">
        <v>2013</v>
      </c>
      <c r="I22" s="266">
        <v>22533</v>
      </c>
    </row>
    <row r="23" spans="1:9" x14ac:dyDescent="0.25">
      <c r="A23" s="772" t="s">
        <v>1202</v>
      </c>
      <c r="B23" s="266">
        <v>107034</v>
      </c>
      <c r="C23" s="266">
        <v>12516</v>
      </c>
      <c r="D23" s="266">
        <v>1315</v>
      </c>
      <c r="E23" s="266">
        <v>32817</v>
      </c>
      <c r="F23" s="266">
        <v>732</v>
      </c>
      <c r="G23" s="266">
        <v>35556</v>
      </c>
      <c r="H23" s="266">
        <v>1994</v>
      </c>
      <c r="I23" s="266">
        <v>22104</v>
      </c>
    </row>
    <row r="24" spans="1:9" x14ac:dyDescent="0.25">
      <c r="A24" s="772" t="s">
        <v>649</v>
      </c>
      <c r="B24" s="970">
        <v>106423</v>
      </c>
      <c r="C24" s="970">
        <v>13026</v>
      </c>
      <c r="D24" s="970">
        <v>1301</v>
      </c>
      <c r="E24" s="970">
        <v>32709</v>
      </c>
      <c r="F24" s="970">
        <v>699</v>
      </c>
      <c r="G24" s="970">
        <v>34989</v>
      </c>
      <c r="H24" s="970">
        <v>1960</v>
      </c>
      <c r="I24" s="970">
        <v>21739</v>
      </c>
    </row>
    <row r="25" spans="1:9" x14ac:dyDescent="0.25">
      <c r="A25" s="772" t="s">
        <v>383</v>
      </c>
      <c r="B25" s="971">
        <v>104022</v>
      </c>
      <c r="C25" s="971">
        <v>12855</v>
      </c>
      <c r="D25" s="971">
        <v>1281</v>
      </c>
      <c r="E25" s="971">
        <v>32089</v>
      </c>
      <c r="F25" s="971">
        <v>682</v>
      </c>
      <c r="G25" s="971">
        <v>34054</v>
      </c>
      <c r="H25" s="971">
        <v>1914</v>
      </c>
      <c r="I25" s="971">
        <v>21147</v>
      </c>
    </row>
    <row r="26" spans="1:9" x14ac:dyDescent="0.25">
      <c r="A26" s="772" t="s">
        <v>384</v>
      </c>
      <c r="B26" s="266">
        <v>100981</v>
      </c>
      <c r="C26" s="266">
        <v>11798</v>
      </c>
      <c r="D26" s="266">
        <v>1261</v>
      </c>
      <c r="E26" s="266">
        <v>31660</v>
      </c>
      <c r="F26" s="266">
        <v>658</v>
      </c>
      <c r="G26" s="266">
        <v>33197</v>
      </c>
      <c r="H26" s="266">
        <v>1889</v>
      </c>
      <c r="I26" s="266">
        <v>20518</v>
      </c>
    </row>
    <row r="27" spans="1:9" x14ac:dyDescent="0.25">
      <c r="A27" s="772" t="s">
        <v>385</v>
      </c>
      <c r="B27" s="971">
        <v>98986</v>
      </c>
      <c r="C27" s="971">
        <v>11496</v>
      </c>
      <c r="D27" s="971">
        <v>1234</v>
      </c>
      <c r="E27" s="971">
        <v>31054</v>
      </c>
      <c r="F27" s="971">
        <v>645</v>
      </c>
      <c r="G27" s="971">
        <v>32664</v>
      </c>
      <c r="H27" s="971">
        <v>1824</v>
      </c>
      <c r="I27" s="971">
        <v>20069</v>
      </c>
    </row>
    <row r="28" spans="1:9" x14ac:dyDescent="0.25">
      <c r="A28" s="375" t="s">
        <v>386</v>
      </c>
      <c r="B28" s="972">
        <v>97193</v>
      </c>
      <c r="C28" s="972">
        <v>11380</v>
      </c>
      <c r="D28" s="972">
        <v>1221</v>
      </c>
      <c r="E28" s="972">
        <v>30444</v>
      </c>
      <c r="F28" s="972">
        <v>628</v>
      </c>
      <c r="G28" s="972">
        <v>32078</v>
      </c>
      <c r="H28" s="972">
        <v>1770</v>
      </c>
      <c r="I28" s="972">
        <v>19672</v>
      </c>
    </row>
    <row r="29" spans="1:9" x14ac:dyDescent="0.25">
      <c r="A29" s="425"/>
      <c r="B29" s="98"/>
      <c r="C29" s="98"/>
      <c r="D29" s="98"/>
      <c r="E29" s="98"/>
      <c r="F29" s="98"/>
      <c r="G29" s="98"/>
      <c r="H29" s="98"/>
      <c r="I29" s="98"/>
    </row>
    <row r="30" spans="1:9" x14ac:dyDescent="0.25">
      <c r="A30" s="425"/>
      <c r="B30" s="98"/>
      <c r="C30" s="98"/>
      <c r="D30" s="98"/>
      <c r="E30" s="98"/>
      <c r="F30" s="98"/>
      <c r="G30" s="98"/>
      <c r="H30" s="98"/>
      <c r="I30" s="98"/>
    </row>
    <row r="31" spans="1:9" x14ac:dyDescent="0.25">
      <c r="A31" s="425"/>
      <c r="B31" s="98"/>
      <c r="C31" s="98"/>
      <c r="D31" s="98"/>
      <c r="E31" s="98"/>
      <c r="F31" s="98"/>
      <c r="G31" s="98"/>
      <c r="H31" s="98"/>
      <c r="I31" s="98"/>
    </row>
    <row r="32" spans="1:9" x14ac:dyDescent="0.25">
      <c r="A32" s="425"/>
      <c r="B32" s="98"/>
      <c r="C32" s="98"/>
      <c r="D32" s="98"/>
      <c r="E32" s="98"/>
      <c r="F32" s="98"/>
      <c r="G32" s="98"/>
      <c r="H32" s="98"/>
      <c r="I32" s="98"/>
    </row>
    <row r="33" spans="1:9" x14ac:dyDescent="0.25">
      <c r="A33" s="718" t="s">
        <v>1203</v>
      </c>
      <c r="B33" s="98"/>
      <c r="C33" s="98"/>
      <c r="D33" s="98"/>
      <c r="E33" s="98"/>
      <c r="F33" s="98"/>
      <c r="G33" s="98"/>
      <c r="H33" s="98"/>
      <c r="I33" s="98"/>
    </row>
    <row r="34" spans="1:9" x14ac:dyDescent="0.25">
      <c r="A34" s="719" t="s">
        <v>1157</v>
      </c>
      <c r="B34" s="98"/>
      <c r="C34" s="98"/>
      <c r="D34" s="98"/>
      <c r="E34" s="98"/>
      <c r="F34" s="98"/>
      <c r="G34" s="98"/>
      <c r="H34" s="98"/>
      <c r="I34" s="98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17</vt:i4>
      </vt:variant>
    </vt:vector>
  </HeadingPairs>
  <TitlesOfParts>
    <vt:vector size="58" baseType="lpstr">
      <vt:lpstr>Знакови,симболи-Signs,symbols</vt:lpstr>
      <vt:lpstr>T1.1.</vt:lpstr>
      <vt:lpstr>T1.2.</vt:lpstr>
      <vt:lpstr>Т2.1.</vt:lpstr>
      <vt:lpstr>Т2.2.</vt:lpstr>
      <vt:lpstr>Т2.3.</vt:lpstr>
      <vt:lpstr>T2.4.</vt:lpstr>
      <vt:lpstr>T2.5.</vt:lpstr>
      <vt:lpstr>T2.6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2019-01-18T07:59:45Z</dcterms:modified>
</cp:coreProperties>
</file>