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3">'T1.2.'!#REF!</definedName>
    <definedName name="_Toc379874833" localSheetId="3">'T1.2.'!#REF!</definedName>
    <definedName name="_Toc379874842" localSheetId="7">'Т2.3.'!#REF!</definedName>
    <definedName name="_Toc379874843" localSheetId="7">'Т2.3.'!#REF!</definedName>
    <definedName name="_Toc379874850" localSheetId="8">'T3.1.'!$A$2</definedName>
    <definedName name="_Toc379874851" localSheetId="9">'T3.2.'!$A$2</definedName>
    <definedName name="_Toc379874856" localSheetId="11">'T4.1.'!#REF!</definedName>
    <definedName name="_Toc379874859" localSheetId="13">'T4.2.'!#REF!</definedName>
    <definedName name="_Toc379874860" localSheetId="13">'T4.2.'!#REF!</definedName>
    <definedName name="_Toc379874870" localSheetId="19">'T5.2.'!#REF!</definedName>
    <definedName name="_Toc379874871" localSheetId="19">'T5.2.'!#REF!</definedName>
    <definedName name="_Toc379874874" localSheetId="17">'T5.1.'!#REF!</definedName>
    <definedName name="_Toc379874875" localSheetId="17">'T5.1.'!#REF!</definedName>
    <definedName name="_Toc379874878" localSheetId="22">'T5.4.'!#REF!</definedName>
    <definedName name="_Toc379874879" localSheetId="22">'T5.4.'!#REF!</definedName>
    <definedName name="_Toc379874880" localSheetId="21">'T5.3.'!#REF!</definedName>
    <definedName name="_Toc379874881" localSheetId="21">'T5.3.'!#REF!</definedName>
    <definedName name="_Toc379874882" localSheetId="23">'T5.5.'!#REF!</definedName>
    <definedName name="_Toc379874883" localSheetId="23">'T5.5.'!#REF!</definedName>
    <definedName name="_Toc379874884" localSheetId="24">'T5.6.'!#REF!</definedName>
    <definedName name="_Toc379874886" localSheetId="25">'T5.7.'!#REF!</definedName>
    <definedName name="_Toc379874888" localSheetId="26">'T6.1.'!#REF!</definedName>
    <definedName name="_Toc379874888" localSheetId="33">'T7.1.'!#REF!</definedName>
    <definedName name="_Toc379874889" localSheetId="26">'T6.1.'!#REF!</definedName>
    <definedName name="_Toc379874889" localSheetId="33">'T7.1.'!#REF!</definedName>
    <definedName name="_Toc379874891" localSheetId="27">'T6.2.'!$A$2</definedName>
    <definedName name="_Toc379874892" localSheetId="27">'T6.2.'!#REF!</definedName>
    <definedName name="_Toc379874894" localSheetId="27">'T6.2.'!#REF!</definedName>
    <definedName name="_Toc379874907" localSheetId="29">'T6.4.'!$A$1</definedName>
    <definedName name="_Toc379874908" localSheetId="29">'T6.4.'!$A$2</definedName>
    <definedName name="_Toc379874909" localSheetId="29">'T6.4.'!$C$4</definedName>
    <definedName name="_Toc379874911" localSheetId="29">'T6.4.'!#REF!</definedName>
    <definedName name="_Toc379874918" localSheetId="30">'T6.5.'!#REF!</definedName>
    <definedName name="_Toc379874918" localSheetId="34">'T7.2.'!#REF!</definedName>
    <definedName name="_Toc379874920" localSheetId="31">'G8.'!$A$2</definedName>
    <definedName name="_Toc379874920" localSheetId="35">'G9.'!#REF!</definedName>
    <definedName name="_Toc379874921" localSheetId="32">'T6.6.'!$A$1</definedName>
    <definedName name="_Toc379874922" localSheetId="32">'T6.6.'!$A$2</definedName>
    <definedName name="_Toc379874929" localSheetId="36">'T8.1.'!#REF!</definedName>
    <definedName name="_Toc379874930" localSheetId="36">'T8.1.'!#REF!</definedName>
    <definedName name="_Toc379874933" localSheetId="38">'T8.2.'!#REF!</definedName>
    <definedName name="_Toc379874934" localSheetId="38">'T8.2.'!#REF!</definedName>
    <definedName name="_Toc379874935" localSheetId="39">'T8.3.'!#REF!</definedName>
    <definedName name="_Toc379874936" localSheetId="39">'T8.3.'!#REF!</definedName>
    <definedName name="_Toc379874937" localSheetId="40">'T8.4.'!#REF!</definedName>
    <definedName name="_Toc379874938" localSheetId="40">'T8.4.'!#REF!</definedName>
    <definedName name="_Toc379874942" localSheetId="42">'T8.5.'!#REF!</definedName>
    <definedName name="_Toc379874945" localSheetId="44">'T9.1.'!$A$1</definedName>
    <definedName name="_Toc379874946" localSheetId="44">'T9.1.'!$A$2</definedName>
    <definedName name="_Toc379874950" localSheetId="47">'T11.1.'!$A$2</definedName>
    <definedName name="_Toc379874953" localSheetId="49">'T12.1.'!#REF!</definedName>
    <definedName name="_Toc379874954" localSheetId="49">'T12.1.'!#REF!</definedName>
    <definedName name="_Toc379874955" localSheetId="50">'T12.2.'!#REF!</definedName>
    <definedName name="_Toc379874956" localSheetId="50">'T12.2.'!#REF!</definedName>
    <definedName name="_Toc379874957" localSheetId="51">'T12.3.'!#REF!</definedName>
    <definedName name="_Toc379874958" localSheetId="51">'T12.3.'!#REF!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'Т2.1.'!#REF!</definedName>
    <definedName name="_xlnm.Print_Titles" localSheetId="5">'Т2.2.'!#REF!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6" i="50" l="1"/>
  <c r="F28" i="91" l="1"/>
  <c r="E28" i="91"/>
  <c r="H24" i="91"/>
  <c r="F24" i="91"/>
  <c r="E24" i="91"/>
  <c r="H29" i="90"/>
  <c r="F29" i="90"/>
  <c r="E29" i="90"/>
  <c r="H25" i="90"/>
  <c r="F25" i="90"/>
  <c r="E25" i="90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<sst xmlns="http://schemas.openxmlformats.org/spreadsheetml/2006/main" count="2767" uniqueCount="1347">
  <si>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</si>
  <si>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</si>
  <si>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</si>
  <si>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</si>
  <si>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</si>
  <si>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</si>
  <si>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</si>
  <si>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</si>
  <si>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</si>
  <si>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</si>
  <si>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</si>
  <si>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</si>
  <si>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</si>
  <si>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</si>
  <si>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</si>
  <si>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</si>
  <si>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</si>
  <si>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</si>
  <si>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</si>
  <si>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</si>
  <si>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</si>
  <si>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</si>
  <si>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</si>
  <si>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</si>
  <si>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</si>
  <si>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</si>
  <si>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</si>
  <si>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</si>
  <si>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</si>
  <si>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</si>
  <si>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</si>
  <si>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</si>
  <si>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</si>
  <si>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</si>
  <si>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</si>
  <si>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</si>
  <si>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</si>
  <si>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</si>
  <si>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</si>
  <si>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</si>
  <si>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</si>
  <si>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</si>
  <si>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</si>
  <si>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</si>
  <si>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</si>
  <si>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</si>
  <si>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</si>
  <si>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</si>
  <si>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</si>
  <si>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</si>
  <si>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</si>
  <si>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</si>
  <si>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</si>
  <si>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</si>
  <si>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</si>
  <si>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</si>
  <si>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</si>
  <si>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</si>
  <si>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</si>
  <si>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</si>
  <si>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</si>
  <si>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</si>
  <si>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</si>
  <si>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</si>
  <si>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</si>
  <si>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</si>
  <si>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</si>
  <si>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</si>
  <si>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</si>
  <si>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</si>
  <si>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</si>
  <si>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</si>
  <si>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</si>
  <si>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</si>
  <si>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</si>
  <si>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</si>
  <si>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</si>
  <si>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</si>
  <si>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</si>
  <si>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</si>
  <si>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</si>
  <si>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</si>
  <si>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</si>
  <si>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</si>
  <si>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</si>
  <si>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</si>
  <si>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</si>
  <si>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</si>
  <si>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</si>
  <si>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</si>
  <si>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</si>
  <si>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</si>
  <si>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</si>
  <si>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</si>
  <si>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</si>
  <si>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</si>
  <si>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</si>
  <si>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</si>
  <si>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</si>
  <si>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</si>
  <si>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</si>
  <si>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</si>
  <si>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</si>
  <si>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</si>
  <si>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</si>
  <si>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</si>
  <si>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</si>
  <si>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</si>
  <si>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</si>
  <si>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</si>
  <si>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</si>
  <si>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</si>
  <si>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</si>
  <si>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</si>
  <si>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</si>
  <si>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</si>
  <si>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</si>
  <si>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</si>
  <si>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</si>
  <si>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</si>
  <si>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</si>
  <si>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</si>
  <si>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</si>
  <si>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</si>
  <si>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</si>
  <si>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</si>
  <si>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</si>
  <si>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</si>
  <si>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</si>
  <si>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</si>
  <si>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</si>
  <si>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</si>
  <si>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</si>
  <si>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</si>
  <si>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</si>
  <si>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</si>
  <si>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</si>
  <si>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</si>
  <si>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</si>
  <si>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</si>
  <si>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</si>
  <si>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</si>
  <si>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</si>
  <si>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</si>
  <si>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</si>
  <si>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</si>
  <si>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</si>
  <si>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</si>
  <si>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</si>
  <si>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</si>
  <si>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</si>
  <si>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</si>
  <si>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</si>
  <si>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</si>
  <si>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</si>
  <si>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</si>
  <si>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</si>
  <si>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</si>
  <si>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</si>
  <si>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</si>
  <si>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</si>
  <si>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</si>
  <si>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</si>
  <si>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</si>
  <si>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</si>
  <si>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</si>
  <si>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</si>
  <si>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</si>
  <si>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</si>
  <si>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</si>
  <si>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</si>
  <si>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</si>
  <si>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</si>
  <si>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</si>
  <si>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</si>
  <si>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</si>
  <si>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</si>
  <si>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</si>
  <si>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</si>
  <si>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</si>
  <si>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</si>
  <si>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</si>
  <si>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</si>
  <si>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</si>
  <si>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</si>
  <si>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</si>
  <si>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</si>
  <si>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</si>
  <si>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</si>
  <si>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</si>
  <si>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</si>
  <si>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</si>
  <si>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</si>
  <si>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</si>
  <si>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</si>
  <si>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</si>
  <si>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</si>
  <si>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</si>
  <si>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</si>
  <si>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</si>
  <si>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</si>
  <si>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</si>
  <si>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</si>
  <si>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</si>
  <si>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</si>
  <si>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</si>
  <si>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</si>
  <si>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</si>
  <si>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</si>
  <si>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</si>
  <si>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</si>
  <si>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</si>
  <si>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</si>
  <si>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</si>
  <si>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</si>
  <si>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</si>
  <si>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</si>
  <si>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</si>
  <si>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</si>
  <si>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</si>
  <si>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</si>
  <si>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</si>
  <si>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</si>
  <si>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</si>
  <si>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</si>
  <si>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</si>
  <si>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</si>
  <si>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</si>
  <si>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</si>
  <si>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</si>
  <si>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</si>
  <si>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</si>
  <si>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</si>
  <si>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</si>
  <si>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</si>
  <si>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</si>
  <si>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</si>
  <si>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</si>
  <si>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</si>
  <si>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</si>
  <si>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</si>
  <si>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</si>
  <si>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</si>
  <si>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</si>
  <si>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</si>
  <si>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</si>
  <si>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</si>
  <si>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</si>
  <si>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</si>
  <si>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</si>
  <si>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</si>
  <si>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</si>
  <si>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</si>
  <si>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</si>
  <si>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</si>
  <si>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</si>
  <si>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</si>
  <si>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</si>
  <si>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</si>
  <si>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</si>
  <si>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</si>
  <si>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</si>
  <si>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</si>
  <si>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</si>
  <si>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</si>
  <si>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</si>
  <si>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</si>
  <si>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</si>
  <si>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</si>
  <si>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</si>
  <si>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</si>
  <si>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</si>
  <si>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</si>
  <si>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</si>
  <si>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</si>
  <si>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</si>
  <si>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</si>
  <si>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</si>
  <si>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</si>
  <si>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</si>
  <si>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</si>
  <si>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</si>
  <si>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</si>
  <si>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</si>
  <si>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</si>
  <si>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</si>
  <si>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</si>
  <si>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</si>
  <si>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</si>
  <si>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</si>
  <si>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</si>
  <si>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</si>
  <si>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</si>
  <si>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</si>
  <si>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</si>
  <si>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</si>
  <si>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</si>
  <si>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</si>
  <si>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</si>
  <si>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</si>
  <si>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</si>
  <si>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</si>
  <si>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</si>
  <si>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</si>
  <si>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</si>
  <si>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</si>
  <si>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</si>
  <si>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</si>
  <si>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</si>
  <si>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</si>
  <si>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</si>
  <si>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</si>
  <si>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</si>
  <si>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</si>
  <si>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</si>
  <si>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</si>
  <si>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</si>
  <si>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</si>
  <si>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</si>
  <si>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</si>
  <si>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</si>
  <si>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</si>
  <si>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</si>
  <si>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</si>
  <si>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</si>
  <si>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</si>
  <si>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</si>
  <si>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</si>
  <si>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</si>
  <si>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</si>
  <si>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</si>
  <si>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</si>
  <si>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</si>
  <si>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</si>
  <si>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</si>
  <si>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</si>
  <si>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</si>
  <si>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</si>
  <si>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</si>
  <si>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</si>
  <si>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</si>
  <si>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</si>
  <si>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</si>
  <si>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</si>
  <si>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</si>
  <si>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</si>
  <si>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</si>
  <si>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</si>
  <si>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</si>
  <si>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</si>
  <si>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</si>
  <si>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</si>
  <si>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</si>
  <si>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</si>
  <si>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</si>
  <si>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</si>
  <si>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</si>
  <si>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</si>
  <si>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</si>
  <si>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</si>
  <si>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</si>
  <si>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</si>
  <si>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</si>
  <si>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</si>
  <si>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</si>
  <si>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</si>
  <si>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</si>
  <si>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</si>
  <si>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</si>
  <si>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</si>
  <si>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</si>
  <si>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</si>
  <si>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</si>
  <si>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</si>
  <si>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</si>
  <si>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</si>
  <si>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</si>
  <si>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</si>
  <si>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</si>
  <si>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</si>
  <si>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</si>
  <si>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</si>
  <si>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</si>
  <si>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</si>
  <si>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</si>
  <si>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</si>
  <si>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</si>
  <si>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</si>
  <si>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</si>
  <si>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</si>
  <si>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</si>
  <si>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</si>
  <si>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</si>
  <si>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</si>
  <si>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</si>
  <si>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</si>
  <si>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</si>
  <si>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</si>
  <si>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</si>
  <si>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</si>
  <si>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</si>
  <si>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</si>
  <si>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</si>
  <si>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</si>
  <si>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</si>
  <si>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</si>
  <si>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</si>
  <si>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</si>
  <si>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</si>
  <si>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</si>
  <si>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</si>
  <si>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</si>
  <si>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</si>
  <si>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</si>
  <si>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</si>
  <si>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</si>
  <si>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</si>
  <si>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</si>
  <si>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</si>
  <si>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</si>
  <si>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</si>
  <si>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</si>
  <si>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</si>
  <si>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</si>
  <si>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</si>
  <si>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</si>
  <si>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</si>
  <si>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</si>
  <si>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</si>
  <si>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</si>
  <si>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</si>
  <si>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</si>
  <si>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</si>
  <si>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</si>
  <si>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</si>
  <si>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</si>
  <si>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</si>
  <si>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</si>
  <si>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</si>
  <si>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</si>
  <si>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</si>
  <si>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</si>
  <si>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</si>
  <si>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</si>
  <si>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</si>
  <si>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</si>
  <si>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</si>
  <si>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</si>
  <si>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</si>
  <si>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</si>
  <si>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</si>
  <si>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</si>
  <si>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</si>
  <si>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</si>
  <si>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</si>
  <si>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</si>
  <si>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</si>
  <si>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</si>
  <si>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</si>
  <si>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</si>
  <si>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</si>
  <si>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</si>
  <si>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</si>
  <si>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</si>
  <si>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</si>
  <si>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</si>
  <si>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</si>
  <si>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</si>
  <si>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</si>
  <si>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</si>
  <si>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</si>
  <si>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</si>
  <si>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</si>
  <si>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</si>
  <si>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</si>
  <si>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</si>
  <si>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</si>
  <si>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</si>
  <si>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</si>
  <si>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</si>
  <si>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</si>
  <si>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</si>
  <si>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</si>
  <si>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</si>
  <si>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</si>
  <si>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</si>
  <si>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</si>
  <si>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</si>
  <si>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</si>
  <si>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</si>
  <si>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</si>
  <si>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</si>
  <si>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</si>
  <si>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</si>
  <si>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</si>
  <si>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</si>
  <si>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</si>
  <si>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</si>
  <si>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</si>
  <si>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</si>
  <si>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</si>
  <si>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</si>
  <si>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</si>
  <si>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</si>
  <si>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</si>
  <si>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</si>
  <si>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</si>
  <si>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</si>
  <si>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</si>
  <si>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</si>
  <si>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</si>
  <si>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</si>
  <si>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</si>
  <si>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</si>
  <si>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</si>
  <si>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</si>
  <si>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</si>
  <si>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</si>
  <si>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</si>
  <si>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</si>
  <si>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</si>
  <si>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</si>
  <si>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</si>
  <si>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</si>
  <si>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</si>
  <si>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</si>
  <si>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</si>
  <si>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</si>
  <si>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</si>
  <si>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</si>
  <si>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</si>
  <si>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</si>
  <si>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</si>
  <si>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</si>
  <si>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</si>
  <si>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</si>
  <si>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</si>
  <si>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</si>
  <si>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</si>
  <si>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</si>
  <si>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</si>
  <si>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</si>
  <si>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</si>
  <si>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</si>
  <si>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</si>
  <si>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</si>
  <si>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</si>
  <si>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</si>
  <si>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</si>
  <si>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</si>
  <si>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</si>
  <si>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</si>
  <si>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</si>
  <si>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</si>
  <si>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</si>
  <si>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</si>
  <si>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</si>
  <si>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</si>
  <si>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</si>
  <si>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</si>
  <si>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</si>
  <si>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</si>
  <si>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</si>
  <si>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</si>
  <si>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</si>
  <si>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</si>
  <si>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</si>
  <si>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</si>
  <si>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</si>
  <si>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</si>
  <si>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</si>
  <si>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</si>
  <si>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</si>
  <si>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</si>
  <si>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</si>
  <si>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</si>
  <si>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</si>
  <si>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</si>
  <si>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</si>
  <si>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</si>
  <si>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</si>
  <si>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</si>
  <si>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</si>
  <si>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</si>
  <si>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</si>
  <si>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</si>
  <si>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</si>
  <si>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</si>
  <si>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</si>
  <si>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</si>
  <si>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</si>
  <si>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</si>
  <si>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</si>
  <si>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</si>
  <si>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</si>
  <si>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</si>
  <si>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</si>
  <si>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</si>
  <si>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</si>
  <si>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</si>
  <si>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</si>
  <si>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</si>
  <si>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</si>
  <si>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</si>
  <si>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</si>
  <si>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</si>
  <si>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</si>
  <si>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</si>
  <si>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</si>
  <si>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</si>
  <si>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</si>
  <si>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</si>
  <si>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</si>
  <si>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</si>
  <si>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</si>
  <si>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</si>
  <si>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</si>
  <si>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</si>
  <si>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</si>
  <si>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</si>
  <si>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</si>
  <si>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</si>
  <si>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</si>
  <si>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</si>
  <si>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</si>
  <si>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</si>
  <si>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</si>
  <si>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</si>
  <si>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</si>
  <si>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</si>
  <si>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</si>
  <si>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</si>
  <si>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</si>
  <si>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</si>
  <si>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</si>
  <si>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</si>
  <si>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</si>
  <si>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</si>
  <si>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</si>
  <si>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</si>
  <si>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</si>
  <si>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</si>
  <si>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</si>
  <si>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</si>
  <si>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</si>
  <si>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</si>
  <si>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</si>
  <si>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</si>
  <si>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</si>
  <si>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</si>
  <si>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</si>
  <si>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</si>
  <si>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</si>
  <si>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</si>
  <si>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</si>
  <si>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</si>
  <si>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</si>
  <si>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</si>
  <si>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</si>
  <si>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</si>
  <si>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</si>
  <si>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</si>
  <si>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</si>
  <si>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</si>
  <si>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</si>
  <si>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</si>
  <si>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</si>
  <si>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</si>
  <si>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</si>
  <si>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</si>
  <si>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</si>
  <si>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</si>
  <si>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</si>
  <si>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</si>
  <si>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</si>
  <si>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</si>
  <si>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</si>
  <si>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</si>
  <si>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</si>
  <si>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</si>
  <si>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</si>
  <si>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</si>
  <si>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</si>
  <si>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</si>
  <si>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</si>
  <si>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</si>
  <si>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</si>
  <si>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</si>
  <si>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</si>
  <si>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</si>
  <si>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</si>
  <si>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</si>
  <si>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</si>
  <si>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</si>
  <si>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</si>
  <si>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</si>
  <si>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</si>
  <si>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</si>
  <si>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</si>
  <si>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</si>
  <si>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</si>
  <si>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</si>
  <si>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</si>
  <si>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</si>
  <si>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</si>
  <si>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</si>
  <si>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</si>
  <si>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</si>
  <si>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</si>
  <si>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</si>
  <si>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</si>
  <si>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</si>
  <si>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</si>
  <si>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</si>
  <si>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</si>
  <si>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</si>
  <si>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</si>
  <si>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</si>
  <si>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</si>
  <si>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</si>
  <si>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</si>
  <si>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</si>
  <si>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</si>
  <si>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</si>
  <si>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</si>
  <si>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</si>
  <si>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</si>
  <si>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</si>
  <si>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</si>
  <si>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</si>
  <si>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</si>
  <si>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</si>
  <si>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</si>
  <si>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</si>
  <si>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</si>
  <si>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</si>
  <si>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</si>
  <si>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</si>
  <si>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</si>
  <si>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</si>
  <si>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</si>
  <si>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</si>
  <si>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</si>
  <si>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</si>
  <si>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</si>
  <si>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</si>
  <si>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</si>
  <si>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</si>
  <si>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</si>
  <si>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</si>
  <si>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</si>
  <si>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</si>
  <si>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</si>
  <si>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</si>
  <si>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</si>
  <si>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</si>
  <si>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</si>
  <si>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</si>
  <si>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</si>
  <si>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</si>
  <si>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</si>
  <si>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</si>
  <si>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</si>
  <si>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</si>
  <si>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</si>
  <si>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</si>
  <si>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</si>
  <si>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</si>
  <si>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115,5</t>
  </si>
  <si>
    <t>118,6</t>
  </si>
  <si>
    <t>132,8</t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</si>
  <si>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</si>
  <si>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</si>
  <si>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</si>
  <si>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</si>
  <si>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</si>
  <si>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</si>
  <si>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</si>
  <si>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</si>
  <si>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</si>
  <si>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</si>
  <si>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</si>
  <si>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</si>
  <si>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</si>
  <si>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</si>
  <si>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</si>
  <si>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</si>
  <si>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</si>
  <si>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</si>
  <si>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</si>
  <si>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</si>
  <si>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</si>
  <si>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</si>
  <si>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</si>
  <si>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</si>
  <si>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</si>
  <si>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</si>
  <si>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</si>
  <si>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</si>
  <si>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</si>
  <si>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</si>
  <si>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</si>
  <si>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</si>
  <si>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</si>
  <si>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</si>
  <si>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</si>
  <si>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</si>
  <si>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</si>
  <si>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</si>
  <si>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</si>
  <si>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</si>
  <si>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</si>
  <si>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</si>
  <si>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</si>
  <si>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</si>
  <si>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</si>
  <si>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</si>
  <si>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</si>
  <si>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</si>
  <si>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</si>
  <si>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</si>
  <si>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</si>
  <si>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</si>
  <si>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</si>
  <si>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24,7</t>
  </si>
  <si>
    <t>121,4</t>
  </si>
  <si>
    <t>мај / May</t>
  </si>
  <si>
    <t>125,6</t>
  </si>
  <si>
    <t>126,2</t>
  </si>
  <si>
    <t>106,2</t>
  </si>
  <si>
    <t>129,1</t>
  </si>
  <si>
    <t>111,4</t>
  </si>
  <si>
    <t>116,3</t>
  </si>
  <si>
    <t>109,8</t>
  </si>
  <si>
    <t>84,5</t>
  </si>
  <si>
    <t>113,7</t>
  </si>
  <si>
    <t>131,3</t>
  </si>
  <si>
    <t>93,0</t>
  </si>
  <si>
    <t>84,0</t>
  </si>
  <si>
    <t>110,8</t>
  </si>
  <si>
    <t>117,7</t>
  </si>
  <si>
    <t>105,5</t>
  </si>
  <si>
    <t>126,0</t>
  </si>
  <si>
    <t>121,1</t>
  </si>
  <si>
    <t>115,8</t>
  </si>
  <si>
    <t>100,2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</si>
  <si>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</si>
  <si>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</si>
  <si>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</si>
  <si>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</si>
  <si>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</si>
  <si>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</si>
  <si>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</si>
  <si>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</si>
  <si>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</si>
  <si>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</si>
  <si>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</si>
  <si>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</si>
  <si>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672,8</t>
  </si>
  <si>
    <t>80,0</t>
  </si>
  <si>
    <t>89,9</t>
  </si>
  <si>
    <t>258,3</t>
  </si>
  <si>
    <t>155,8</t>
  </si>
  <si>
    <t>78,8</t>
  </si>
  <si>
    <t>13,0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</si>
  <si>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</si>
  <si>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</si>
  <si>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</si>
  <si>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</si>
  <si>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</si>
  <si>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</si>
  <si>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</si>
  <si>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</si>
  <si>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</si>
  <si>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</si>
  <si>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</si>
  <si>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</si>
  <si>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</si>
  <si>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</si>
  <si>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</si>
  <si>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</si>
  <si>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</si>
  <si>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</si>
  <si>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</si>
  <si>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</si>
  <si>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</si>
  <si>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</si>
  <si>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</si>
  <si>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</si>
  <si>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</si>
  <si>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</si>
  <si>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</si>
  <si>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</si>
  <si>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</si>
  <si>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</si>
  <si>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</si>
  <si>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</si>
  <si>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</si>
  <si>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</si>
  <si>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</si>
  <si>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</si>
  <si>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</si>
  <si>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</si>
  <si>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</si>
  <si>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</si>
  <si>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</si>
  <si>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</si>
  <si>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</si>
  <si>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</si>
  <si>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</si>
  <si>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</si>
  <si>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</si>
  <si>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</si>
  <si>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</si>
  <si>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</si>
  <si>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</si>
  <si>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</si>
  <si>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</si>
  <si>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</si>
  <si>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</si>
  <si>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</si>
  <si>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</si>
  <si>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</si>
  <si>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</si>
  <si>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</si>
  <si>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</si>
  <si>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</si>
  <si>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</si>
  <si>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</si>
  <si>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</si>
  <si>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</si>
  <si>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</si>
  <si>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224,4</t>
  </si>
  <si>
    <t>96,0</t>
  </si>
  <si>
    <t>51,6</t>
  </si>
  <si>
    <t>763,4</t>
  </si>
  <si>
    <t>77,1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</si>
  <si>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</si>
  <si>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</si>
  <si>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</si>
  <si>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</si>
  <si>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</si>
  <si>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</si>
  <si>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</si>
  <si>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</si>
  <si>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</si>
  <si>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</si>
  <si>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</si>
  <si>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</si>
  <si>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</si>
  <si>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</si>
  <si>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</si>
  <si>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</si>
  <si>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</si>
  <si>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</si>
  <si>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</si>
  <si>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</si>
  <si>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</si>
  <si>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</si>
  <si>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</si>
  <si>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</si>
  <si>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</si>
  <si>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</si>
  <si>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122,4</t>
  </si>
  <si>
    <t>111,7</t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</si>
  <si>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</si>
  <si>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</si>
  <si>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</si>
  <si>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</si>
  <si>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</si>
  <si>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</si>
  <si>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</si>
  <si>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</si>
  <si>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</si>
  <si>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</si>
  <si>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</si>
  <si>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</si>
  <si>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</si>
  <si>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</si>
  <si>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</si>
  <si>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</si>
  <si>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</si>
  <si>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</si>
  <si>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</si>
  <si>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</si>
  <si>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</si>
  <si>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</si>
  <si>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</si>
  <si>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</si>
  <si>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</si>
  <si>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</si>
  <si>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</si>
  <si>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</si>
  <si>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106,0</t>
  </si>
  <si>
    <t>78,9</t>
  </si>
  <si>
    <t>13,1</t>
  </si>
  <si>
    <t>150,5</t>
  </si>
  <si>
    <t>51,5</t>
  </si>
  <si>
    <t>4,6</t>
  </si>
  <si>
    <t>118,1</t>
  </si>
  <si>
    <t>121,2</t>
  </si>
  <si>
    <t>131,1</t>
  </si>
  <si>
    <t>124,4</t>
  </si>
  <si>
    <t>123,0</t>
  </si>
  <si>
    <t>63,8</t>
  </si>
  <si>
    <t>182,0</t>
  </si>
  <si>
    <t>69,1</t>
  </si>
  <si>
    <t>29,9</t>
  </si>
  <si>
    <t>175,0</t>
  </si>
  <si>
    <t>176,5</t>
  </si>
  <si>
    <t>121,0</t>
  </si>
  <si>
    <t>102,7</t>
  </si>
  <si>
    <t>92,5</t>
  </si>
  <si>
    <t>94,2</t>
  </si>
  <si>
    <t>Извоз
Export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</si>
  <si>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</si>
  <si>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</si>
  <si>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</si>
  <si>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</si>
  <si>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</si>
  <si>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</si>
  <si>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</si>
  <si>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</si>
  <si>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</si>
  <si>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</si>
  <si>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</si>
  <si>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</si>
  <si>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</si>
  <si>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</si>
  <si>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</si>
  <si>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</si>
  <si>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</si>
  <si>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</si>
  <si>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</si>
  <si>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</si>
  <si>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</si>
  <si>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</si>
  <si>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</si>
  <si>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</si>
  <si>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</si>
  <si>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</si>
  <si>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</si>
  <si>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</si>
  <si>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</si>
  <si>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</si>
  <si>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</si>
  <si>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</si>
  <si>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</si>
  <si>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</si>
  <si>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</si>
  <si>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</si>
  <si>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</si>
  <si>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</si>
  <si>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</si>
  <si>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</si>
  <si>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</si>
  <si>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</si>
  <si>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</si>
  <si>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</si>
  <si>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</si>
  <si>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</si>
  <si>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</si>
  <si>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</si>
  <si>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</si>
  <si>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</si>
  <si>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</si>
  <si>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</si>
  <si>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</si>
  <si>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</si>
  <si>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</si>
  <si>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</si>
  <si>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</si>
  <si>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</si>
  <si>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t>130,9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</si>
  <si>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</si>
  <si>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</si>
  <si>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</si>
  <si>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</si>
  <si>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</si>
  <si>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</si>
  <si>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</si>
  <si>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</si>
  <si>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</si>
  <si>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</si>
  <si>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</si>
  <si>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</si>
  <si>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</si>
  <si>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</si>
  <si>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</si>
  <si>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</si>
  <si>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</si>
  <si>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</si>
  <si>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87,1</t>
  </si>
  <si>
    <t>92,8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</si>
  <si>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</si>
  <si>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</si>
  <si>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</si>
  <si>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</si>
  <si>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</si>
  <si>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</si>
  <si>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</si>
  <si>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</si>
  <si>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</si>
  <si>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</si>
  <si>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</si>
  <si>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</si>
  <si>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</si>
  <si>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</si>
  <si>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</si>
  <si>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</si>
  <si>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</si>
  <si>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</si>
  <si>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</si>
  <si>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</si>
  <si>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</si>
  <si>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</si>
  <si>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</si>
  <si>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</si>
  <si>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</si>
  <si>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</si>
  <si>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</si>
  <si>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</si>
  <si>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</si>
  <si>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</si>
  <si>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</si>
  <si>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</si>
  <si>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</si>
  <si>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</si>
  <si>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</si>
  <si>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</si>
  <si>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</si>
  <si>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</si>
  <si>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</si>
  <si>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</si>
  <si>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</si>
  <si>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</si>
  <si>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</si>
  <si>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</si>
  <si>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</si>
  <si>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</si>
  <si>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</si>
  <si>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</si>
  <si>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</si>
  <si>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</si>
  <si>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</si>
  <si>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</si>
  <si>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</si>
  <si>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</si>
  <si>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</si>
  <si>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</si>
  <si>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</si>
  <si>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</si>
  <si>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</si>
  <si>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</si>
  <si>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</si>
  <si>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</si>
  <si>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</si>
  <si>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</si>
  <si>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</si>
  <si>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</si>
  <si>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</si>
  <si>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</si>
  <si>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</si>
  <si>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</si>
  <si>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</si>
  <si>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</si>
  <si>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</si>
  <si>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</si>
  <si>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</si>
  <si>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</si>
  <si>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</si>
  <si>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</si>
  <si>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</si>
  <si>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</si>
  <si>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</si>
  <si>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</si>
  <si>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24,8</t>
  </si>
  <si>
    <t>14,2</t>
  </si>
  <si>
    <t>40,2</t>
  </si>
  <si>
    <t>93,9</t>
  </si>
  <si>
    <t>8,1</t>
  </si>
  <si>
    <t>120,5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</si>
  <si>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</si>
  <si>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</si>
  <si>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</si>
  <si>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</si>
  <si>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</si>
  <si>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t>65,0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</si>
  <si>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</si>
  <si>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</si>
  <si>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105,7</t>
  </si>
  <si>
    <t>90,8</t>
  </si>
  <si>
    <t>135,4</t>
  </si>
  <si>
    <t>45,9</t>
  </si>
  <si>
    <t>106,8</t>
  </si>
  <si>
    <t>103,0</t>
  </si>
  <si>
    <t>121,6</t>
  </si>
  <si>
    <t>72,5</t>
  </si>
  <si>
    <t>262,7</t>
  </si>
  <si>
    <t>24,3</t>
  </si>
  <si>
    <t>68,0</t>
  </si>
  <si>
    <t>101,4</t>
  </si>
  <si>
    <t>120,8</t>
  </si>
  <si>
    <t>138,8</t>
  </si>
  <si>
    <t>115,0</t>
  </si>
  <si>
    <t>39,2</t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</si>
  <si>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</si>
  <si>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25,0</t>
  </si>
  <si>
    <t>II 2018</t>
  </si>
  <si>
    <r>
      <t>2017</t>
    </r>
    <r>
      <rPr>
        <vertAlign val="superscript"/>
        <sz val="10"/>
        <rFont val="Arial Narrow"/>
        <family val="2"/>
        <charset val="238"/>
      </rPr>
      <t>1)</t>
    </r>
  </si>
  <si>
    <r>
      <t>2018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</si>
  <si>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</si>
  <si>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</si>
  <si>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t>I 20182</t>
    </r>
    <r>
      <rPr>
        <sz val="10"/>
        <rFont val="Calibri"/>
        <family val="2"/>
      </rPr>
      <t>′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</si>
  <si>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</si>
  <si>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</si>
  <si>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111,8</t>
    </r>
    <r>
      <rPr>
        <vertAlign val="superscript"/>
        <sz val="10"/>
        <rFont val="Arial Narrow"/>
        <family val="2"/>
      </rPr>
      <t>1)</t>
    </r>
  </si>
  <si>
    <r>
      <t>109,4</t>
    </r>
    <r>
      <rPr>
        <vertAlign val="superscript"/>
        <sz val="10"/>
        <rFont val="Arial Narrow"/>
        <family val="2"/>
      </rPr>
      <t>1)</t>
    </r>
  </si>
  <si>
    <r>
      <t>113,4</t>
    </r>
    <r>
      <rPr>
        <vertAlign val="superscript"/>
        <sz val="10"/>
        <rFont val="Arial Narrow"/>
        <family val="2"/>
      </rPr>
      <t>1)</t>
    </r>
  </si>
  <si>
    <r>
      <t>119,6</t>
    </r>
    <r>
      <rPr>
        <vertAlign val="superscript"/>
        <sz val="10"/>
        <rFont val="Arial Narrow"/>
        <family val="2"/>
      </rPr>
      <t>1)</t>
    </r>
  </si>
  <si>
    <r>
      <t>115,7</t>
    </r>
    <r>
      <rPr>
        <vertAlign val="superscript"/>
        <sz val="10"/>
        <rFont val="Arial Narrow"/>
        <family val="2"/>
      </rPr>
      <t>1)</t>
    </r>
  </si>
  <si>
    <r>
      <t>115,5</t>
    </r>
    <r>
      <rPr>
        <vertAlign val="superscript"/>
        <sz val="10"/>
        <rFont val="Arial Narrow"/>
        <family val="2"/>
      </rPr>
      <t>1)</t>
    </r>
  </si>
  <si>
    <r>
      <t>121,7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</si>
  <si>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</si>
  <si>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Коначан податак</t>
    </r>
  </si>
  <si>
    <t>Final data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</si>
  <si>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</si>
  <si>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 xml:space="preserve">II 2018
</t>
    </r>
    <r>
      <rPr>
        <sz val="8"/>
        <rFont val="Arial Narrow"/>
        <family val="2"/>
      </rPr>
      <t>Ø 2017</t>
    </r>
  </si>
  <si>
    <r>
      <t xml:space="preserve">II 2018
</t>
    </r>
    <r>
      <rPr>
        <sz val="8"/>
        <rFont val="Arial Narrow"/>
        <family val="2"/>
      </rPr>
      <t>II 2017</t>
    </r>
  </si>
  <si>
    <r>
      <t xml:space="preserve">I-II 2018
</t>
    </r>
    <r>
      <rPr>
        <sz val="8"/>
        <rFont val="Arial Narrow"/>
        <family val="2"/>
      </rPr>
      <t>I-II 2017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</si>
  <si>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</si>
  <si>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70,6</t>
  </si>
  <si>
    <t>72,6</t>
  </si>
  <si>
    <t>70,4</t>
  </si>
  <si>
    <t>68,9</t>
  </si>
  <si>
    <t>74,2</t>
  </si>
  <si>
    <t>116,6</t>
  </si>
  <si>
    <t>125,1</t>
  </si>
  <si>
    <t>118,5</t>
  </si>
  <si>
    <t>82,2</t>
  </si>
  <si>
    <t>128,4</t>
  </si>
  <si>
    <t>124,1</t>
  </si>
  <si>
    <t>113,4</t>
  </si>
  <si>
    <t>71,3</t>
  </si>
  <si>
    <t>113,6</t>
  </si>
  <si>
    <t>221,1</t>
  </si>
  <si>
    <t>68,5</t>
  </si>
  <si>
    <t>110,7</t>
  </si>
  <si>
    <t>81,7</t>
  </si>
  <si>
    <t>188,9</t>
  </si>
  <si>
    <t>120,0</t>
  </si>
  <si>
    <t>311,8</t>
  </si>
  <si>
    <t>116,5</t>
  </si>
  <si>
    <t>155,4</t>
  </si>
  <si>
    <t>82,7</t>
  </si>
  <si>
    <t>92,7</t>
  </si>
  <si>
    <t>78,4</t>
  </si>
  <si>
    <t>48,2</t>
  </si>
  <si>
    <t>43,2</t>
  </si>
  <si>
    <t>203,0</t>
  </si>
  <si>
    <t>0,6</t>
  </si>
  <si>
    <t>120,1</t>
  </si>
  <si>
    <t>182,7</t>
  </si>
  <si>
    <t>119,0</t>
  </si>
  <si>
    <t>112,5</t>
  </si>
  <si>
    <t>205,4</t>
  </si>
  <si>
    <t>229,2</t>
  </si>
  <si>
    <t>219,8</t>
  </si>
  <si>
    <t>145,7</t>
  </si>
  <si>
    <t>111,0</t>
  </si>
  <si>
    <t>21,9</t>
  </si>
  <si>
    <t>189,2</t>
  </si>
  <si>
    <t>109,2</t>
  </si>
  <si>
    <t>111,9</t>
  </si>
  <si>
    <t>117,8</t>
  </si>
  <si>
    <t>111,8</t>
  </si>
  <si>
    <t>201,5</t>
  </si>
  <si>
    <t>329,8</t>
  </si>
  <si>
    <t>100,4</t>
  </si>
  <si>
    <t>87,4</t>
  </si>
  <si>
    <t>140,0</t>
  </si>
  <si>
    <t>106,5</t>
  </si>
  <si>
    <t>265,8</t>
  </si>
  <si>
    <t>46,7</t>
  </si>
  <si>
    <t>101,5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</si>
  <si>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</si>
  <si>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</si>
  <si>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</si>
  <si>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</si>
  <si>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</si>
  <si>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</si>
  <si>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>15.1</t>
    </r>
    <r>
      <rPr>
        <sz val="10"/>
        <rFont val="Calibri"/>
        <family val="2"/>
      </rPr>
      <t>*</t>
    </r>
  </si>
  <si>
    <r>
      <t>292.5</t>
    </r>
    <r>
      <rPr>
        <sz val="10"/>
        <rFont val="Calibri"/>
        <family val="2"/>
      </rPr>
      <t>*</t>
    </r>
  </si>
  <si>
    <t>Graph 6. Collecting of cow’s milk</t>
  </si>
  <si>
    <t>Графикон 6. Прикупљање крављег млијека</t>
  </si>
  <si>
    <t xml:space="preserve">Graph 7. Net weight of  livestock and poultry slaughtered in slaughterhouses </t>
  </si>
  <si>
    <t>Графикон 7. Нето тежина заклане стоке и живине у клаоницама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</si>
  <si>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</si>
  <si>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јун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Jun</t>
    </r>
    <r>
      <rPr>
        <i/>
        <vertAlign val="superscript"/>
        <sz val="10"/>
        <rFont val="Arial Narrow"/>
        <family val="2"/>
        <charset val="238"/>
      </rPr>
      <t>1)</t>
    </r>
  </si>
  <si>
    <r>
      <t>јун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  <r>
      <rPr>
        <i/>
        <vertAlign val="superscript"/>
        <sz val="10"/>
        <rFont val="Arial Narrow"/>
        <family val="2"/>
        <charset val="238"/>
      </rPr>
      <t>1)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</si>
  <si>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</si>
  <si>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</si>
  <si>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r>
      <t>јун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Jun</t>
    </r>
    <r>
      <rPr>
        <i/>
        <vertAlign val="superscript"/>
        <sz val="10"/>
        <rFont val="Arial Narrow"/>
        <family val="2"/>
      </rPr>
      <t>1)</t>
    </r>
  </si>
  <si>
    <r>
      <t>300,0</t>
    </r>
    <r>
      <rPr>
        <vertAlign val="superscript"/>
        <sz val="10"/>
        <rFont val="Arial Narrow"/>
        <family val="2"/>
      </rPr>
      <t>2)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</si>
  <si>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</si>
  <si>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</si>
  <si>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Graph 9. Indices of production in construction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</si>
  <si>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</si>
  <si>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101,0</t>
  </si>
  <si>
    <t>73,1</t>
  </si>
  <si>
    <t>58,8</t>
  </si>
  <si>
    <t>64,7</t>
  </si>
  <si>
    <t>Графикон 10. Извоз и увоз</t>
  </si>
  <si>
    <t>Graph 10. Export and import</t>
  </si>
  <si>
    <t>106,9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</si>
  <si>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</si>
  <si>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</si>
  <si>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129,0</t>
  </si>
  <si>
    <t>89,4</t>
  </si>
  <si>
    <t>125,0</t>
  </si>
  <si>
    <t>92,9</t>
  </si>
  <si>
    <t>232,5</t>
  </si>
  <si>
    <t>20,1</t>
  </si>
  <si>
    <t>98,6</t>
  </si>
  <si>
    <t>116,4</t>
  </si>
  <si>
    <t>48,0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</si>
  <si>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јул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</si>
  <si>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July 2018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</si>
  <si>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</si>
  <si>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</si>
  <si>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t>132,2</t>
  </si>
  <si>
    <t>97,6</t>
  </si>
  <si>
    <t>95,3</t>
  </si>
  <si>
    <t>105,4</t>
  </si>
  <si>
    <t>233,8</t>
  </si>
  <si>
    <t>129,2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</si>
  <si>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јул 2018.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</si>
  <si>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July 2018</t>
    </r>
  </si>
  <si>
    <r>
      <t xml:space="preserve">Русија
</t>
    </r>
    <r>
      <rPr>
        <i/>
        <sz val="10"/>
        <rFont val="Arial Narrow"/>
        <family val="2"/>
      </rPr>
      <t xml:space="preserve">Russian Federation </t>
    </r>
    <r>
      <rPr>
        <sz val="10"/>
        <rFont val="Arial Narrow"/>
        <family val="2"/>
      </rPr>
      <t xml:space="preserve">   </t>
    </r>
    <r>
      <rPr>
        <i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         </t>
    </r>
  </si>
  <si>
    <r>
      <t xml:space="preserve">Србија
</t>
    </r>
    <r>
      <rPr>
        <i/>
        <sz val="10"/>
        <rFont val="Arial Narrow"/>
        <family val="2"/>
      </rPr>
      <t>Serbia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</si>
  <si>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</si>
  <si>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</si>
  <si>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</si>
  <si>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</si>
  <si>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</si>
  <si>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14. Индекси ноћења туриста, укупно</t>
  </si>
  <si>
    <t>Graph 14.Tourist night indices,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</si>
</sst>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65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7" fillId="0" borderId="0" xfId="1" applyFont="1"/>
    <xf numFmtId="0" fontId="18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20" fillId="0" borderId="0" xfId="1" applyFont="1" applyFill="1"/>
    <xf numFmtId="0" fontId="20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3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1" fillId="0" borderId="0" xfId="1" applyFont="1" applyBorder="1"/>
    <xf numFmtId="165" fontId="22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1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8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3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1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6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2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6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2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2" fillId="0" borderId="0" xfId="1" applyNumberFormat="1" applyFont="1" applyBorder="1"/>
    <xf numFmtId="0" fontId="22" fillId="0" borderId="0" xfId="1" applyFont="1"/>
    <xf numFmtId="0" fontId="7" fillId="0" borderId="0" xfId="1" applyFont="1" applyBorder="1" applyAlignment="1">
      <alignment wrapText="1"/>
    </xf>
    <xf numFmtId="0" fontId="48" fillId="0" borderId="0" xfId="1" applyFont="1"/>
    <xf numFmtId="0" fontId="7" fillId="0" borderId="0" xfId="1" applyFont="1" applyAlignment="1">
      <alignment vertical="center"/>
    </xf>
    <xf numFmtId="0" fontId="22" fillId="0" borderId="0" xfId="1" applyFont="1" applyBorder="1" applyAlignment="1">
      <alignment vertical="center"/>
    </xf>
    <xf numFmtId="0" fontId="50" fillId="0" borderId="0" xfId="1" applyFont="1"/>
    <xf numFmtId="0" fontId="20" fillId="0" borderId="0" xfId="0" applyFont="1"/>
    <xf numFmtId="165" fontId="22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2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6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0" fillId="0" borderId="0" xfId="1" applyNumberFormat="1" applyFont="1" applyAlignment="1">
      <alignment horizontal="right"/>
    </xf>
    <xf numFmtId="0" fontId="52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2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3" fillId="0" borderId="0" xfId="1" applyFont="1" applyAlignment="1">
      <alignment horizontal="left" vertical="center" indent="2"/>
    </xf>
    <xf numFmtId="0" fontId="23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9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7" fillId="0" borderId="0" xfId="1" applyFont="1" applyAlignment="1">
      <alignment vertical="center" wrapText="1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left" vertical="center" indent="2"/>
    </xf>
    <xf numFmtId="0" fontId="45" fillId="0" borderId="0" xfId="1" applyFont="1" applyAlignment="1">
      <alignment horizontal="left" vertical="center" indent="2"/>
    </xf>
    <xf numFmtId="0" fontId="22" fillId="2" borderId="2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9" fillId="0" borderId="0" xfId="1" applyNumberFormat="1" applyFont="1" applyBorder="1" applyAlignment="1"/>
    <xf numFmtId="3" fontId="49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2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2" fillId="0" borderId="0" xfId="10" applyFont="1" applyBorder="1" applyAlignment="1">
      <alignment horizontal="right" vertical="center" wrapText="1"/>
    </xf>
    <xf numFmtId="165" fontId="22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2" fillId="0" borderId="0" xfId="5" applyNumberFormat="1" applyFont="1" applyAlignment="1">
      <alignment vertical="center" wrapText="1"/>
    </xf>
    <xf numFmtId="165" fontId="22" fillId="0" borderId="0" xfId="5" applyNumberFormat="1" applyFont="1" applyBorder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0" fontId="22" fillId="0" borderId="0" xfId="5" applyFont="1" applyBorder="1" applyAlignment="1">
      <alignment wrapText="1"/>
    </xf>
    <xf numFmtId="165" fontId="22" fillId="0" borderId="0" xfId="5" applyNumberFormat="1" applyFont="1" applyBorder="1" applyAlignment="1">
      <alignment wrapText="1"/>
    </xf>
    <xf numFmtId="0" fontId="22" fillId="0" borderId="0" xfId="5" applyFont="1" applyAlignment="1">
      <alignment horizontal="right" vertical="center" wrapText="1"/>
    </xf>
    <xf numFmtId="0" fontId="22" fillId="0" borderId="0" xfId="5" applyFont="1" applyAlignment="1">
      <alignment wrapText="1"/>
    </xf>
    <xf numFmtId="0" fontId="22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3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2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2" fillId="2" borderId="20" xfId="1" applyFont="1" applyFill="1" applyBorder="1" applyAlignment="1">
      <alignment horizontal="center" vertical="center" wrapText="1"/>
    </xf>
    <xf numFmtId="165" fontId="22" fillId="0" borderId="0" xfId="15" applyNumberFormat="1" applyFont="1" applyBorder="1"/>
    <xf numFmtId="0" fontId="22" fillId="0" borderId="0" xfId="15" applyFont="1" applyBorder="1"/>
    <xf numFmtId="0" fontId="22" fillId="0" borderId="0" xfId="5" applyFont="1" applyBorder="1" applyAlignment="1">
      <alignment horizontal="centerContinuous" vertical="center" wrapText="1"/>
    </xf>
    <xf numFmtId="0" fontId="22" fillId="0" borderId="0" xfId="5" applyFont="1" applyFill="1" applyBorder="1"/>
    <xf numFmtId="165" fontId="22" fillId="0" borderId="0" xfId="5" applyNumberFormat="1" applyFont="1" applyFill="1" applyBorder="1"/>
    <xf numFmtId="0" fontId="2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48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2" fillId="0" borderId="0" xfId="5" applyFont="1"/>
    <xf numFmtId="0" fontId="5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2" fillId="2" borderId="2" xfId="5" applyFont="1" applyFill="1" applyBorder="1" applyAlignment="1">
      <alignment horizontal="center" wrapText="1"/>
    </xf>
    <xf numFmtId="0" fontId="22" fillId="2" borderId="3" xfId="5" applyFont="1" applyFill="1" applyBorder="1" applyAlignment="1">
      <alignment horizontal="center" wrapText="1"/>
    </xf>
    <xf numFmtId="0" fontId="23" fillId="2" borderId="5" xfId="5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3" fillId="0" borderId="0" xfId="1" applyFont="1" applyBorder="1" applyAlignment="1">
      <alignment horizontal="left" vertical="center" indent="2"/>
    </xf>
    <xf numFmtId="165" fontId="22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0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7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8" fillId="0" borderId="0" xfId="0" applyFont="1" applyFill="1" applyBorder="1" applyAlignment="1">
      <alignment horizontal="right"/>
    </xf>
    <xf numFmtId="0" fontId="22" fillId="0" borderId="0" xfId="1" applyFont="1" applyBorder="1" applyAlignment="1">
      <alignment horizontal="center" wrapText="1"/>
    </xf>
    <xf numFmtId="0" fontId="63" fillId="0" borderId="0" xfId="1" applyFont="1" applyBorder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2" fillId="0" borderId="0" xfId="5" applyFont="1" applyBorder="1" applyAlignment="1">
      <alignment vertical="center" wrapText="1"/>
    </xf>
    <xf numFmtId="165" fontId="22" fillId="0" borderId="0" xfId="5" applyNumberFormat="1" applyFont="1" applyBorder="1"/>
    <xf numFmtId="0" fontId="22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3" applyNumberFormat="1" applyFont="1" applyFill="1" applyBorder="1"/>
    <xf numFmtId="0" fontId="64" fillId="0" borderId="0" xfId="1" applyFont="1"/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right" vertical="top"/>
    </xf>
    <xf numFmtId="0" fontId="22" fillId="0" borderId="0" xfId="0" applyFont="1" applyBorder="1"/>
    <xf numFmtId="0" fontId="22" fillId="0" borderId="0" xfId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29" fillId="0" borderId="0" xfId="1" applyNumberFormat="1" applyFont="1" applyBorder="1" applyAlignment="1">
      <alignment horizontal="right" vertical="center" wrapText="1"/>
    </xf>
    <xf numFmtId="0" fontId="22" fillId="0" borderId="0" xfId="1" applyFont="1" applyFill="1" applyBorder="1"/>
    <xf numFmtId="165" fontId="20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29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2" fillId="0" borderId="0" xfId="24" applyFont="1"/>
    <xf numFmtId="165" fontId="22" fillId="0" borderId="0" xfId="24" applyNumberFormat="1" applyFont="1" applyBorder="1" applyAlignment="1">
      <alignment horizontal="right" wrapText="1"/>
    </xf>
    <xf numFmtId="0" fontId="66" fillId="0" borderId="0" xfId="19" applyFont="1"/>
    <xf numFmtId="0" fontId="1" fillId="0" borderId="0" xfId="24"/>
    <xf numFmtId="0" fontId="14" fillId="0" borderId="0" xfId="24" applyFont="1"/>
    <xf numFmtId="0" fontId="22" fillId="0" borderId="0" xfId="24" applyFont="1" applyBorder="1" applyAlignment="1">
      <alignment horizontal="center" wrapText="1"/>
    </xf>
    <xf numFmtId="0" fontId="22" fillId="0" borderId="0" xfId="24" applyFont="1" applyAlignment="1">
      <alignment wrapText="1"/>
    </xf>
    <xf numFmtId="0" fontId="22" fillId="0" borderId="0" xfId="24" applyFont="1" applyBorder="1" applyAlignment="1">
      <alignment wrapText="1"/>
    </xf>
    <xf numFmtId="0" fontId="46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2" fillId="0" borderId="0" xfId="10" applyFont="1"/>
    <xf numFmtId="0" fontId="22" fillId="0" borderId="0" xfId="10" applyFont="1" applyAlignment="1">
      <alignment horizontal="center" wrapText="1"/>
    </xf>
    <xf numFmtId="0" fontId="22" fillId="0" borderId="0" xfId="5" applyFont="1" applyFill="1" applyAlignment="1">
      <alignment horizontal="center" vertical="center" wrapText="1"/>
    </xf>
    <xf numFmtId="0" fontId="22" fillId="0" borderId="0" xfId="5" applyFont="1" applyFill="1" applyAlignment="1">
      <alignment horizontal="center" wrapText="1"/>
    </xf>
    <xf numFmtId="165" fontId="22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2" fillId="0" borderId="0" xfId="15" applyFont="1" applyBorder="1" applyAlignment="1">
      <alignment horizontal="center" vertical="center" wrapText="1"/>
    </xf>
    <xf numFmtId="0" fontId="22" fillId="0" borderId="0" xfId="15" applyFont="1" applyBorder="1" applyAlignment="1">
      <alignment horizontal="center" vertical="center"/>
    </xf>
    <xf numFmtId="0" fontId="67" fillId="0" borderId="0" xfId="1" applyFont="1"/>
    <xf numFmtId="0" fontId="56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2" fillId="0" borderId="0" xfId="1" applyFont="1" applyAlignment="1">
      <alignment horizontal="center" wrapText="1"/>
    </xf>
    <xf numFmtId="0" fontId="48" fillId="0" borderId="0" xfId="1" applyFont="1" applyFill="1" applyAlignment="1">
      <alignment horizontal="right" wrapText="1"/>
    </xf>
    <xf numFmtId="0" fontId="48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2" fillId="0" borderId="0" xfId="19" applyFont="1"/>
    <xf numFmtId="1" fontId="22" fillId="0" borderId="0" xfId="1" applyNumberFormat="1" applyFont="1"/>
    <xf numFmtId="0" fontId="22" fillId="0" borderId="0" xfId="1" applyFont="1" applyFill="1" applyBorder="1" applyAlignment="1">
      <alignment vertical="center" wrapText="1"/>
    </xf>
    <xf numFmtId="1" fontId="22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2" fillId="0" borderId="0" xfId="1" applyFont="1" applyBorder="1" applyAlignment="1">
      <alignment horizontal="left" vertical="center" wrapText="1"/>
    </xf>
    <xf numFmtId="0" fontId="22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2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3" fillId="0" borderId="0" xfId="15" applyNumberFormat="1" applyFont="1" applyBorder="1" applyAlignment="1">
      <alignment horizontal="right" wrapText="1"/>
    </xf>
    <xf numFmtId="0" fontId="53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7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2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/>
    </xf>
    <xf numFmtId="0" fontId="47" fillId="0" borderId="0" xfId="1" applyFont="1" applyBorder="1" applyAlignment="1">
      <alignment horizontal="right" vertical="top" wrapText="1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2" fillId="0" borderId="8" xfId="1" applyNumberFormat="1" applyFont="1" applyBorder="1" applyAlignment="1">
      <alignment horizontal="right" vertical="top"/>
    </xf>
    <xf numFmtId="165" fontId="22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2" fillId="0" borderId="0" xfId="3" applyFont="1" applyBorder="1"/>
    <xf numFmtId="165" fontId="22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7" fillId="0" borderId="0" xfId="3" applyFont="1" applyBorder="1"/>
    <xf numFmtId="165" fontId="47" fillId="0" borderId="0" xfId="1" applyNumberFormat="1" applyFont="1"/>
    <xf numFmtId="0" fontId="4" fillId="0" borderId="0" xfId="5" applyFont="1" applyBorder="1"/>
    <xf numFmtId="0" fontId="22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2" fillId="0" borderId="45" xfId="1" quotePrefix="1" applyNumberFormat="1" applyFont="1" applyBorder="1" applyAlignment="1">
      <alignment horizontal="right" vertical="top" wrapText="1"/>
    </xf>
    <xf numFmtId="167" fontId="22" fillId="0" borderId="0" xfId="15" applyNumberFormat="1" applyFont="1" applyFill="1" applyBorder="1"/>
    <xf numFmtId="0" fontId="22" fillId="0" borderId="8" xfId="1" applyFont="1" applyBorder="1" applyAlignment="1">
      <alignment horizontal="right" vertical="top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8" fillId="0" borderId="0" xfId="1" applyFont="1" applyAlignment="1">
      <alignment vertical="top"/>
    </xf>
    <xf numFmtId="0" fontId="48" fillId="0" borderId="0" xfId="1" applyFont="1" applyAlignment="1">
      <alignment vertical="top" wrapText="1"/>
    </xf>
    <xf numFmtId="0" fontId="7" fillId="0" borderId="8" xfId="1" applyFont="1" applyBorder="1" applyAlignment="1">
      <alignment vertical="top"/>
    </xf>
    <xf numFmtId="0" fontId="22" fillId="0" borderId="0" xfId="1" applyFont="1" applyBorder="1" applyAlignment="1"/>
    <xf numFmtId="165" fontId="22" fillId="0" borderId="0" xfId="5" applyNumberFormat="1" applyFont="1" applyBorder="1" applyAlignment="1">
      <alignment horizontal="right" vertical="center" wrapText="1"/>
    </xf>
    <xf numFmtId="0" fontId="22" fillId="0" borderId="0" xfId="1" applyFont="1" applyBorder="1" applyAlignment="1">
      <alignment horizontal="right" vertical="top"/>
    </xf>
    <xf numFmtId="0" fontId="22" fillId="0" borderId="0" xfId="1" applyFont="1" applyAlignment="1">
      <alignment horizontal="center" vertical="center"/>
    </xf>
    <xf numFmtId="166" fontId="0" fillId="0" borderId="0" xfId="0" applyNumberFormat="1"/>
    <xf numFmtId="165" fontId="78" fillId="0" borderId="0" xfId="0" applyNumberFormat="1" applyFont="1"/>
    <xf numFmtId="0" fontId="66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2" fillId="0" borderId="0" xfId="1" applyFont="1" applyBorder="1" applyAlignment="1">
      <alignment vertical="top"/>
    </xf>
    <xf numFmtId="165" fontId="22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51" fillId="0" borderId="0" xfId="1" applyFont="1" applyAlignment="1">
      <alignment horizontal="left" vertical="center" indent="1"/>
    </xf>
    <xf numFmtId="0" fontId="22" fillId="0" borderId="0" xfId="0" applyFont="1"/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2" fillId="0" borderId="0" xfId="28" applyNumberFormat="1" applyFont="1" applyBorder="1" applyAlignment="1">
      <alignment vertical="top"/>
    </xf>
    <xf numFmtId="165" fontId="22" fillId="0" borderId="8" xfId="28" applyNumberFormat="1" applyFont="1" applyBorder="1" applyAlignment="1">
      <alignment vertical="top"/>
    </xf>
    <xf numFmtId="165" fontId="22" fillId="0" borderId="8" xfId="1" applyNumberFormat="1" applyFont="1" applyBorder="1" applyAlignment="1">
      <alignment vertical="top"/>
    </xf>
    <xf numFmtId="0" fontId="22" fillId="2" borderId="10" xfId="1" applyFont="1" applyFill="1" applyBorder="1" applyAlignment="1">
      <alignment horizontal="center" vertical="center"/>
    </xf>
    <xf numFmtId="0" fontId="7" fillId="0" borderId="45" xfId="1" applyFont="1" applyBorder="1" applyAlignment="1">
      <alignment vertical="center" wrapText="1"/>
    </xf>
    <xf numFmtId="0" fontId="22" fillId="0" borderId="0" xfId="5" applyFont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165" fontId="7" fillId="0" borderId="45" xfId="1" applyNumberFormat="1" applyFont="1" applyBorder="1" applyAlignment="1">
      <alignment horizontal="right" vertical="center" wrapText="1"/>
    </xf>
    <xf numFmtId="168" fontId="48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2" fillId="0" borderId="0" xfId="1" applyFont="1" applyAlignment="1">
      <alignment vertical="center" wrapText="1"/>
    </xf>
    <xf numFmtId="0" fontId="22" fillId="2" borderId="10" xfId="1" applyFont="1" applyFill="1" applyBorder="1" applyAlignment="1">
      <alignment horizontal="center" vertical="top" wrapText="1"/>
    </xf>
    <xf numFmtId="0" fontId="22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2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6" fillId="0" borderId="0" xfId="21" applyFont="1" applyAlignment="1">
      <alignment horizontal="right" vertical="top" indent="1"/>
    </xf>
    <xf numFmtId="0" fontId="22" fillId="0" borderId="0" xfId="21" applyFont="1" applyBorder="1" applyAlignment="1">
      <alignment vertical="top"/>
    </xf>
    <xf numFmtId="0" fontId="22" fillId="0" borderId="0" xfId="21" applyFont="1" applyBorder="1" applyAlignment="1">
      <alignment horizontal="right" vertical="top"/>
    </xf>
    <xf numFmtId="1" fontId="22" fillId="0" borderId="0" xfId="21" applyNumberFormat="1" applyFont="1" applyBorder="1" applyAlignment="1">
      <alignment horizontal="right" vertical="top"/>
    </xf>
    <xf numFmtId="0" fontId="22" fillId="0" borderId="0" xfId="21" applyFont="1" applyAlignment="1">
      <alignment vertical="top"/>
    </xf>
    <xf numFmtId="0" fontId="22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2" fillId="0" borderId="0" xfId="21" applyFont="1" applyAlignment="1">
      <alignment wrapText="1"/>
    </xf>
    <xf numFmtId="0" fontId="22" fillId="0" borderId="0" xfId="25" applyFont="1" applyAlignment="1">
      <alignment horizontal="center" vertical="center"/>
    </xf>
    <xf numFmtId="0" fontId="22" fillId="0" borderId="0" xfId="21" applyFont="1" applyBorder="1" applyAlignment="1">
      <alignment wrapText="1"/>
    </xf>
    <xf numFmtId="165" fontId="79" fillId="0" borderId="0" xfId="0" applyNumberFormat="1" applyFont="1"/>
    <xf numFmtId="165" fontId="22" fillId="0" borderId="0" xfId="21" applyNumberFormat="1" applyFont="1" applyBorder="1" applyAlignment="1">
      <alignment vertical="center" wrapText="1"/>
    </xf>
    <xf numFmtId="165" fontId="22" fillId="0" borderId="0" xfId="21" applyNumberFormat="1" applyFont="1" applyBorder="1" applyAlignment="1">
      <alignment horizontal="right" vertical="center" wrapText="1"/>
    </xf>
    <xf numFmtId="165" fontId="22" fillId="0" borderId="0" xfId="1" applyNumberFormat="1" applyFont="1" applyBorder="1" applyAlignment="1"/>
    <xf numFmtId="0" fontId="22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0" fillId="0" borderId="0" xfId="13" applyFont="1"/>
    <xf numFmtId="0" fontId="47" fillId="0" borderId="0" xfId="0" applyFont="1"/>
    <xf numFmtId="0" fontId="80" fillId="0" borderId="0" xfId="0" applyFont="1"/>
    <xf numFmtId="49" fontId="47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3" fillId="0" borderId="0" xfId="5" applyFont="1" applyAlignment="1">
      <alignment horizontal="left" vertical="center" indent="1"/>
    </xf>
    <xf numFmtId="0" fontId="22" fillId="0" borderId="0" xfId="5" applyFont="1" applyAlignment="1">
      <alignment horizontal="right" vertical="center" inden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35" xfId="5" applyFont="1" applyFill="1" applyBorder="1" applyAlignment="1">
      <alignment horizontal="center" vertical="center" wrapText="1"/>
    </xf>
    <xf numFmtId="3" fontId="22" fillId="0" borderId="0" xfId="15" applyNumberFormat="1" applyFont="1" applyBorder="1"/>
    <xf numFmtId="165" fontId="14" fillId="0" borderId="0" xfId="15" applyNumberFormat="1" applyFont="1"/>
    <xf numFmtId="49" fontId="22" fillId="0" borderId="0" xfId="5" applyNumberFormat="1" applyFont="1" applyAlignment="1">
      <alignment vertical="center" wrapText="1"/>
    </xf>
    <xf numFmtId="49" fontId="22" fillId="0" borderId="0" xfId="5" applyNumberFormat="1" applyFont="1" applyAlignment="1">
      <alignment horizontal="right" vertical="center" wrapText="1"/>
    </xf>
    <xf numFmtId="165" fontId="76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1" fillId="0" borderId="0" xfId="5" applyFont="1"/>
    <xf numFmtId="0" fontId="19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0" fillId="0" borderId="0" xfId="1" applyNumberFormat="1" applyFont="1" applyBorder="1" applyAlignment="1"/>
    <xf numFmtId="3" fontId="20" fillId="0" borderId="0" xfId="1" applyNumberFormat="1" applyFont="1" applyBorder="1" applyAlignment="1">
      <alignment horizontal="right"/>
    </xf>
    <xf numFmtId="1" fontId="22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9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29" fillId="0" borderId="0" xfId="18" applyFont="1" applyBorder="1" applyAlignment="1">
      <alignment horizontal="right"/>
    </xf>
    <xf numFmtId="0" fontId="47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0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7" fillId="0" borderId="0" xfId="18" applyFont="1" applyAlignment="1">
      <alignment horizontal="right" vertical="center"/>
    </xf>
    <xf numFmtId="0" fontId="72" fillId="0" borderId="47" xfId="26" applyFont="1" applyFill="1" applyBorder="1" applyAlignment="1">
      <alignment horizontal="right" wrapText="1"/>
    </xf>
    <xf numFmtId="0" fontId="72" fillId="0" borderId="47" xfId="26" applyFont="1" applyFill="1" applyBorder="1" applyAlignment="1">
      <alignment wrapText="1"/>
    </xf>
    <xf numFmtId="0" fontId="47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7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169" fontId="22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2" fillId="0" borderId="0" xfId="21" applyFont="1" applyBorder="1" applyAlignment="1">
      <alignment vertical="center" wrapText="1"/>
    </xf>
    <xf numFmtId="167" fontId="22" fillId="0" borderId="0" xfId="15" applyNumberFormat="1" applyFont="1" applyBorder="1"/>
    <xf numFmtId="0" fontId="7" fillId="2" borderId="49" xfId="1" applyFont="1" applyFill="1" applyBorder="1" applyAlignment="1">
      <alignment horizontal="center" vertical="center" wrapText="1"/>
    </xf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 vertical="top" wrapText="1"/>
    </xf>
    <xf numFmtId="165" fontId="22" fillId="0" borderId="0" xfId="31" applyNumberFormat="1" applyFont="1" applyBorder="1"/>
    <xf numFmtId="165" fontId="22" fillId="0" borderId="0" xfId="0" applyNumberFormat="1" applyFont="1"/>
    <xf numFmtId="165" fontId="22" fillId="0" borderId="34" xfId="1" applyNumberFormat="1" applyFont="1" applyFill="1" applyBorder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22" fillId="0" borderId="0" xfId="31" applyFont="1" applyBorder="1" applyAlignment="1"/>
    <xf numFmtId="49" fontId="22" fillId="0" borderId="0" xfId="1" applyNumberFormat="1" applyFont="1" applyBorder="1" applyAlignment="1">
      <alignment horizontal="right" vertical="top" wrapText="1"/>
    </xf>
    <xf numFmtId="49" fontId="22" fillId="0" borderId="45" xfId="1" applyNumberFormat="1" applyFont="1" applyBorder="1" applyAlignment="1">
      <alignment horizontal="right" vertical="top" wrapText="1"/>
    </xf>
    <xf numFmtId="165" fontId="22" fillId="0" borderId="0" xfId="0" applyNumberFormat="1" applyFont="1" applyFill="1" applyBorder="1"/>
    <xf numFmtId="165" fontId="22" fillId="0" borderId="0" xfId="1" applyNumberFormat="1" applyFont="1" applyBorder="1" applyAlignment="1">
      <alignment horizontal="right" vertical="top"/>
    </xf>
    <xf numFmtId="165" fontId="22" fillId="0" borderId="0" xfId="28" applyNumberFormat="1" applyFont="1" applyBorder="1" applyAlignment="1">
      <alignment horizontal="right" vertical="top"/>
    </xf>
    <xf numFmtId="165" fontId="22" fillId="0" borderId="0" xfId="31" applyNumberFormat="1" applyFont="1" applyBorder="1" applyAlignment="1">
      <alignment vertical="top"/>
    </xf>
    <xf numFmtId="0" fontId="22" fillId="0" borderId="0" xfId="31" applyFont="1" applyBorder="1"/>
    <xf numFmtId="165" fontId="22" fillId="0" borderId="0" xfId="28" applyNumberFormat="1" applyFont="1" applyBorder="1" applyAlignment="1">
      <alignment horizontal="right" vertical="center"/>
    </xf>
    <xf numFmtId="165" fontId="22" fillId="0" borderId="0" xfId="28" applyNumberFormat="1" applyFont="1" applyAlignment="1">
      <alignment horizontal="right" vertical="center"/>
    </xf>
    <xf numFmtId="165" fontId="22" fillId="0" borderId="0" xfId="28" applyNumberFormat="1" applyFont="1" applyBorder="1" applyAlignment="1">
      <alignment vertical="center" wrapText="1"/>
    </xf>
    <xf numFmtId="0" fontId="22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2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2" fillId="0" borderId="45" xfId="1" applyFont="1" applyBorder="1" applyAlignment="1">
      <alignment horizontal="right"/>
    </xf>
    <xf numFmtId="0" fontId="22" fillId="0" borderId="45" xfId="1" applyFont="1" applyBorder="1"/>
    <xf numFmtId="0" fontId="48" fillId="0" borderId="0" xfId="1" applyFont="1" applyBorder="1"/>
    <xf numFmtId="0" fontId="22" fillId="0" borderId="45" xfId="1" applyFont="1" applyBorder="1" applyAlignment="1">
      <alignment vertical="center" wrapText="1"/>
    </xf>
    <xf numFmtId="0" fontId="22" fillId="0" borderId="45" xfId="5" applyFont="1" applyBorder="1" applyAlignment="1">
      <alignment vertical="center" wrapText="1"/>
    </xf>
    <xf numFmtId="165" fontId="22" fillId="0" borderId="45" xfId="15" applyNumberFormat="1" applyFont="1" applyBorder="1"/>
    <xf numFmtId="0" fontId="22" fillId="0" borderId="45" xfId="5" applyFont="1" applyBorder="1" applyAlignment="1">
      <alignment horizontal="left" vertical="center" wrapText="1"/>
    </xf>
    <xf numFmtId="165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1" fontId="7" fillId="0" borderId="45" xfId="1" applyNumberFormat="1" applyFont="1" applyBorder="1" applyAlignment="1"/>
    <xf numFmtId="3" fontId="49" fillId="0" borderId="0" xfId="21" applyNumberFormat="1" applyFont="1" applyBorder="1" applyAlignment="1">
      <alignment vertical="top"/>
    </xf>
    <xf numFmtId="1" fontId="22" fillId="0" borderId="0" xfId="21" applyNumberFormat="1" applyFont="1" applyAlignment="1">
      <alignment horizontal="right" vertical="top" indent="1"/>
    </xf>
    <xf numFmtId="1" fontId="22" fillId="0" borderId="0" xfId="21" applyNumberFormat="1" applyFont="1" applyBorder="1" applyAlignment="1">
      <alignment horizontal="right" vertical="top" indent="1"/>
    </xf>
    <xf numFmtId="1" fontId="22" fillId="0" borderId="45" xfId="21" applyNumberFormat="1" applyFont="1" applyBorder="1" applyAlignment="1">
      <alignment horizontal="right" vertical="top" indent="1"/>
    </xf>
    <xf numFmtId="165" fontId="22" fillId="0" borderId="0" xfId="19" applyNumberFormat="1" applyFont="1"/>
    <xf numFmtId="1" fontId="7" fillId="0" borderId="0" xfId="33" applyNumberFormat="1" applyFont="1" applyBorder="1" applyAlignment="1">
      <alignment horizontal="right" wrapText="1"/>
    </xf>
    <xf numFmtId="165" fontId="22" fillId="0" borderId="50" xfId="28" applyNumberFormat="1" applyFont="1" applyBorder="1" applyAlignment="1">
      <alignment horizontal="right" vertical="top"/>
    </xf>
    <xf numFmtId="165" fontId="22" fillId="0" borderId="8" xfId="28" applyNumberFormat="1" applyFont="1" applyBorder="1" applyAlignment="1">
      <alignment horizontal="right" vertical="top"/>
    </xf>
    <xf numFmtId="0" fontId="73" fillId="2" borderId="10" xfId="4" applyFont="1" applyFill="1" applyBorder="1" applyAlignment="1">
      <alignment horizontal="center" vertical="center" wrapText="1"/>
    </xf>
    <xf numFmtId="0" fontId="73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0" fillId="0" borderId="0" xfId="4" applyNumberFormat="1" applyFont="1" applyAlignment="1">
      <alignment horizontal="right" indent="1"/>
    </xf>
    <xf numFmtId="165" fontId="20" fillId="0" borderId="0" xfId="4" applyNumberFormat="1" applyFont="1" applyBorder="1" applyAlignment="1">
      <alignment horizontal="right" indent="1"/>
    </xf>
    <xf numFmtId="0" fontId="20" fillId="0" borderId="0" xfId="1" applyFont="1" applyBorder="1"/>
    <xf numFmtId="0" fontId="20" fillId="0" borderId="0" xfId="1" applyFont="1" applyBorder="1" applyAlignment="1">
      <alignment horizontal="right" vertical="center" indent="1"/>
    </xf>
    <xf numFmtId="0" fontId="7" fillId="0" borderId="8" xfId="1" applyFont="1" applyBorder="1" applyAlignment="1">
      <alignment horizontal="right" vertical="center" indent="1"/>
    </xf>
    <xf numFmtId="165" fontId="7" fillId="0" borderId="8" xfId="4" applyNumberFormat="1" applyFont="1" applyBorder="1" applyAlignment="1">
      <alignment horizontal="right" vertical="center" indent="2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5" fontId="20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0" xfId="18" applyFont="1" applyAlignment="1">
      <alignment horizontal="right" vertical="center"/>
    </xf>
    <xf numFmtId="0" fontId="7" fillId="0" borderId="34" xfId="21" applyFont="1" applyBorder="1" applyAlignment="1">
      <alignment vertical="top"/>
    </xf>
    <xf numFmtId="165" fontId="22" fillId="0" borderId="0" xfId="1" applyNumberFormat="1" applyFont="1"/>
    <xf numFmtId="0" fontId="22" fillId="0" borderId="0" xfId="20" applyFont="1"/>
    <xf numFmtId="165" fontId="7" fillId="0" borderId="0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7" fontId="22" fillId="0" borderId="45" xfId="15" applyNumberFormat="1" applyFont="1" applyBorder="1"/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165" fontId="22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165" fontId="7" fillId="0" borderId="8" xfId="1" applyNumberFormat="1" applyFont="1" applyBorder="1"/>
    <xf numFmtId="0" fontId="22" fillId="4" borderId="11" xfId="28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top" wrapText="1"/>
    </xf>
    <xf numFmtId="165" fontId="22" fillId="0" borderId="34" xfId="28" applyNumberFormat="1" applyFont="1" applyBorder="1" applyAlignment="1">
      <alignment horizontal="right" vertical="top"/>
    </xf>
    <xf numFmtId="165" fontId="22" fillId="0" borderId="0" xfId="0" applyNumberFormat="1" applyFont="1" applyAlignment="1">
      <alignment vertical="top"/>
    </xf>
    <xf numFmtId="165" fontId="22" fillId="0" borderId="8" xfId="0" applyNumberFormat="1" applyFont="1" applyBorder="1" applyAlignment="1">
      <alignment vertical="top"/>
    </xf>
    <xf numFmtId="0" fontId="7" fillId="0" borderId="0" xfId="31" applyFont="1" applyBorder="1"/>
    <xf numFmtId="165" fontId="7" fillId="0" borderId="0" xfId="31" applyNumberFormat="1" applyFont="1" applyBorder="1"/>
    <xf numFmtId="0" fontId="22" fillId="4" borderId="53" xfId="28" applyFont="1" applyFill="1" applyBorder="1" applyAlignment="1">
      <alignment horizontal="center" vertical="center" wrapText="1"/>
    </xf>
    <xf numFmtId="0" fontId="22" fillId="4" borderId="23" xfId="28" applyFont="1" applyFill="1" applyBorder="1" applyAlignment="1">
      <alignment horizontal="center" vertical="center" wrapText="1"/>
    </xf>
    <xf numFmtId="0" fontId="22" fillId="4" borderId="49" xfId="28" applyFont="1" applyFill="1" applyBorder="1" applyAlignment="1">
      <alignment horizontal="center" vertical="center" wrapText="1"/>
    </xf>
    <xf numFmtId="0" fontId="22" fillId="4" borderId="49" xfId="28" applyFont="1" applyFill="1" applyBorder="1" applyAlignment="1">
      <alignment horizontal="center" vertical="top" wrapText="1"/>
    </xf>
    <xf numFmtId="0" fontId="22" fillId="2" borderId="54" xfId="1" applyFont="1" applyFill="1" applyBorder="1" applyAlignment="1">
      <alignment horizontal="center" vertical="top" wrapText="1"/>
    </xf>
    <xf numFmtId="0" fontId="22" fillId="0" borderId="0" xfId="28" applyFont="1" applyBorder="1" applyAlignment="1">
      <alignment vertical="top" wrapText="1"/>
    </xf>
    <xf numFmtId="0" fontId="22" fillId="0" borderId="8" xfId="28" applyFont="1" applyBorder="1" applyAlignment="1">
      <alignment vertical="top" wrapText="1"/>
    </xf>
    <xf numFmtId="0" fontId="22" fillId="0" borderId="8" xfId="1" applyFont="1" applyBorder="1" applyAlignment="1">
      <alignment vertical="center" wrapText="1"/>
    </xf>
    <xf numFmtId="165" fontId="22" fillId="0" borderId="8" xfId="1" applyNumberFormat="1" applyFont="1" applyBorder="1"/>
    <xf numFmtId="165" fontId="22" fillId="0" borderId="8" xfId="0" applyNumberFormat="1" applyFont="1" applyBorder="1"/>
    <xf numFmtId="0" fontId="7" fillId="0" borderId="8" xfId="1" applyFont="1" applyBorder="1"/>
    <xf numFmtId="0" fontId="48" fillId="0" borderId="0" xfId="1" applyFont="1" applyAlignment="1">
      <alignment horizontal="center" vertical="center" wrapText="1"/>
    </xf>
    <xf numFmtId="165" fontId="22" fillId="0" borderId="0" xfId="0" applyNumberFormat="1" applyFont="1" applyFill="1" applyBorder="1" applyAlignment="1">
      <alignment horizontal="right"/>
    </xf>
    <xf numFmtId="0" fontId="22" fillId="0" borderId="0" xfId="1" applyFont="1" applyAlignment="1">
      <alignment horizontal="right" vertical="center" wrapText="1"/>
    </xf>
    <xf numFmtId="165" fontId="22" fillId="0" borderId="46" xfId="0" applyNumberFormat="1" applyFont="1" applyFill="1" applyBorder="1" applyAlignment="1">
      <alignment horizontal="right"/>
    </xf>
    <xf numFmtId="0" fontId="22" fillId="0" borderId="0" xfId="4" applyFont="1" applyFill="1" applyBorder="1" applyAlignment="1">
      <alignment wrapText="1"/>
    </xf>
    <xf numFmtId="165" fontId="22" fillId="0" borderId="0" xfId="15" applyNumberFormat="1" applyFont="1" applyFill="1"/>
    <xf numFmtId="0" fontId="22" fillId="0" borderId="0" xfId="4" applyFont="1" applyFill="1" applyAlignment="1">
      <alignment wrapText="1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2" fillId="2" borderId="52" xfId="1" applyFont="1" applyFill="1" applyBorder="1" applyAlignment="1">
      <alignment horizontal="center" vertical="center" wrapText="1"/>
    </xf>
    <xf numFmtId="0" fontId="22" fillId="0" borderId="34" xfId="21" applyFont="1" applyBorder="1" applyAlignment="1">
      <alignment vertical="top"/>
    </xf>
    <xf numFmtId="165" fontId="22" fillId="0" borderId="45" xfId="0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0" fontId="22" fillId="2" borderId="54" xfId="1" applyFont="1" applyFill="1" applyBorder="1" applyAlignment="1">
      <alignment horizontal="center" vertical="center" wrapText="1"/>
    </xf>
    <xf numFmtId="165" fontId="22" fillId="0" borderId="5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 indent="1"/>
    </xf>
    <xf numFmtId="165" fontId="22" fillId="0" borderId="0" xfId="0" applyNumberFormat="1" applyFont="1" applyFill="1" applyBorder="1" applyAlignment="1">
      <alignment horizontal="right" vertical="top" wrapText="1" indent="1"/>
    </xf>
    <xf numFmtId="165" fontId="22" fillId="0" borderId="8" xfId="0" applyNumberFormat="1" applyFont="1" applyFill="1" applyBorder="1" applyAlignment="1">
      <alignment horizontal="right" vertical="top" wrapText="1" indent="1"/>
    </xf>
    <xf numFmtId="0" fontId="22" fillId="0" borderId="0" xfId="1" applyFont="1" applyFill="1" applyBorder="1" applyAlignment="1">
      <alignment wrapText="1"/>
    </xf>
    <xf numFmtId="0" fontId="22" fillId="0" borderId="0" xfId="1" applyFont="1" applyFill="1" applyAlignment="1">
      <alignment wrapText="1"/>
    </xf>
    <xf numFmtId="1" fontId="22" fillId="0" borderId="0" xfId="1" applyNumberFormat="1" applyFont="1" applyFill="1" applyBorder="1" applyAlignment="1"/>
    <xf numFmtId="0" fontId="22" fillId="0" borderId="0" xfId="1" applyFont="1" applyFill="1" applyBorder="1" applyAlignment="1">
      <alignment horizontal="left" vertical="top" wrapText="1"/>
    </xf>
    <xf numFmtId="0" fontId="22" fillId="2" borderId="49" xfId="1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right"/>
    </xf>
    <xf numFmtId="0" fontId="4" fillId="0" borderId="8" xfId="1" applyFont="1" applyBorder="1"/>
    <xf numFmtId="0" fontId="22" fillId="0" borderId="0" xfId="3" applyFont="1" applyFill="1" applyBorder="1" applyAlignment="1">
      <alignment horizontal="right"/>
    </xf>
    <xf numFmtId="0" fontId="22" fillId="0" borderId="0" xfId="21" applyFont="1"/>
    <xf numFmtId="165" fontId="22" fillId="0" borderId="0" xfId="0" applyNumberFormat="1" applyFont="1" applyBorder="1" applyAlignment="1">
      <alignment horizontal="right" vertical="center" wrapText="1"/>
    </xf>
    <xf numFmtId="165" fontId="22" fillId="0" borderId="45" xfId="0" applyNumberFormat="1" applyFont="1" applyBorder="1" applyAlignment="1">
      <alignment vertical="center" wrapText="1"/>
    </xf>
    <xf numFmtId="1" fontId="22" fillId="2" borderId="60" xfId="0" applyNumberFormat="1" applyFont="1" applyFill="1" applyBorder="1" applyAlignment="1">
      <alignment horizontal="center" vertical="center" wrapText="1"/>
    </xf>
    <xf numFmtId="1" fontId="22" fillId="2" borderId="34" xfId="0" applyNumberFormat="1" applyFont="1" applyFill="1" applyBorder="1" applyAlignment="1">
      <alignment vertical="center" wrapText="1"/>
    </xf>
    <xf numFmtId="0" fontId="22" fillId="2" borderId="42" xfId="1" applyFont="1" applyFill="1" applyBorder="1" applyAlignment="1">
      <alignment horizontal="center" vertical="center" wrapText="1"/>
    </xf>
    <xf numFmtId="1" fontId="22" fillId="0" borderId="50" xfId="5" applyNumberFormat="1" applyFont="1" applyBorder="1" applyAlignment="1">
      <alignment horizontal="right" vertical="top" wrapText="1" indent="1"/>
    </xf>
    <xf numFmtId="1" fontId="22" fillId="0" borderId="0" xfId="5" applyNumberFormat="1" applyFont="1" applyBorder="1" applyAlignment="1">
      <alignment horizontal="right" vertical="top" wrapText="1" indent="1"/>
    </xf>
    <xf numFmtId="1" fontId="22" fillId="0" borderId="61" xfId="5" applyNumberFormat="1" applyFont="1" applyBorder="1" applyAlignment="1">
      <alignment horizontal="right" vertical="top" wrapText="1" indent="1"/>
    </xf>
    <xf numFmtId="1" fontId="22" fillId="0" borderId="62" xfId="5" applyNumberFormat="1" applyFont="1" applyBorder="1" applyAlignment="1">
      <alignment horizontal="right" vertical="top" wrapText="1" indent="1"/>
    </xf>
    <xf numFmtId="1" fontId="22" fillId="0" borderId="0" xfId="5" applyNumberFormat="1" applyFont="1" applyBorder="1" applyAlignment="1">
      <alignment horizontal="right" vertical="top" indent="1"/>
    </xf>
    <xf numFmtId="1" fontId="22" fillId="0" borderId="62" xfId="5" applyNumberFormat="1" applyFont="1" applyBorder="1" applyAlignment="1">
      <alignment horizontal="right" vertical="top" indent="1"/>
    </xf>
    <xf numFmtId="0" fontId="49" fillId="0" borderId="0" xfId="0" applyFont="1"/>
    <xf numFmtId="1" fontId="22" fillId="0" borderId="63" xfId="5" applyNumberFormat="1" applyFont="1" applyBorder="1" applyAlignment="1">
      <alignment horizontal="right" vertical="top" wrapText="1" indent="1"/>
    </xf>
    <xf numFmtId="1" fontId="22" fillId="0" borderId="46" xfId="5" applyNumberFormat="1" applyFont="1" applyBorder="1" applyAlignment="1">
      <alignment horizontal="right" vertical="top" wrapText="1" indent="1"/>
    </xf>
    <xf numFmtId="1" fontId="22" fillId="0" borderId="46" xfId="5" applyNumberFormat="1" applyFont="1" applyBorder="1" applyAlignment="1">
      <alignment horizontal="right" vertical="top" indent="1"/>
    </xf>
    <xf numFmtId="165" fontId="22" fillId="0" borderId="63" xfId="0" applyNumberFormat="1" applyFont="1" applyBorder="1" applyAlignment="1">
      <alignment horizontal="right" vertical="top" wrapText="1" indent="1"/>
    </xf>
    <xf numFmtId="165" fontId="22" fillId="0" borderId="50" xfId="0" applyNumberFormat="1" applyFont="1" applyBorder="1" applyAlignment="1">
      <alignment horizontal="right" vertical="top" wrapText="1" indent="1"/>
    </xf>
    <xf numFmtId="165" fontId="22" fillId="0" borderId="50" xfId="5" applyNumberFormat="1" applyFont="1" applyBorder="1" applyAlignment="1">
      <alignment horizontal="right" vertical="top" wrapText="1" indent="2"/>
    </xf>
    <xf numFmtId="165" fontId="22" fillId="0" borderId="0" xfId="5" applyNumberFormat="1" applyFont="1" applyBorder="1" applyAlignment="1">
      <alignment horizontal="right" vertical="top" wrapText="1" indent="2"/>
    </xf>
    <xf numFmtId="165" fontId="22" fillId="0" borderId="61" xfId="5" applyNumberFormat="1" applyFont="1" applyBorder="1" applyAlignment="1">
      <alignment horizontal="right" vertical="top" wrapText="1" indent="2"/>
    </xf>
    <xf numFmtId="165" fontId="22" fillId="0" borderId="46" xfId="0" applyNumberFormat="1" applyFont="1" applyBorder="1" applyAlignment="1">
      <alignment horizontal="right" vertical="top" wrapText="1" indent="1"/>
    </xf>
    <xf numFmtId="165" fontId="22" fillId="0" borderId="62" xfId="5" applyNumberFormat="1" applyFont="1" applyBorder="1" applyAlignment="1">
      <alignment horizontal="right" vertical="top" wrapText="1" indent="2"/>
    </xf>
    <xf numFmtId="165" fontId="22" fillId="0" borderId="46" xfId="0" applyNumberFormat="1" applyFont="1" applyBorder="1" applyAlignment="1">
      <alignment horizontal="right" vertical="top" indent="1"/>
    </xf>
    <xf numFmtId="165" fontId="22" fillId="0" borderId="0" xfId="0" applyNumberFormat="1" applyFont="1" applyBorder="1" applyAlignment="1">
      <alignment horizontal="right" vertical="top" indent="1"/>
    </xf>
    <xf numFmtId="165" fontId="22" fillId="0" borderId="0" xfId="5" applyNumberFormat="1" applyFont="1" applyBorder="1" applyAlignment="1">
      <alignment horizontal="right" vertical="top" indent="2"/>
    </xf>
    <xf numFmtId="165" fontId="22" fillId="0" borderId="62" xfId="5" applyNumberFormat="1" applyFont="1" applyBorder="1" applyAlignment="1">
      <alignment horizontal="right" vertical="top" indent="2"/>
    </xf>
    <xf numFmtId="165" fontId="22" fillId="0" borderId="0" xfId="3" applyNumberFormat="1" applyFont="1" applyFill="1" applyBorder="1"/>
    <xf numFmtId="165" fontId="7" fillId="0" borderId="0" xfId="0" applyNumberFormat="1" applyFont="1" applyFill="1" applyBorder="1" applyAlignment="1">
      <alignment vertical="top"/>
    </xf>
    <xf numFmtId="165" fontId="7" fillId="0" borderId="0" xfId="1" applyNumberFormat="1" applyFont="1" applyAlignment="1">
      <alignment vertical="top"/>
    </xf>
    <xf numFmtId="165" fontId="7" fillId="0" borderId="8" xfId="1" applyNumberFormat="1" applyFont="1" applyBorder="1" applyAlignment="1">
      <alignment vertical="top"/>
    </xf>
    <xf numFmtId="165" fontId="14" fillId="0" borderId="0" xfId="1" applyNumberFormat="1" applyFont="1" applyBorder="1"/>
    <xf numFmtId="2" fontId="7" fillId="0" borderId="0" xfId="13" applyNumberFormat="1" applyFont="1" applyBorder="1" applyAlignment="1">
      <alignment horizontal="right" vertical="top"/>
    </xf>
    <xf numFmtId="2" fontId="7" fillId="0" borderId="0" xfId="1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2" fontId="7" fillId="0" borderId="8" xfId="1" applyNumberFormat="1" applyFont="1" applyBorder="1" applyAlignment="1">
      <alignment horizontal="right" vertical="top"/>
    </xf>
    <xf numFmtId="165" fontId="22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65" fillId="0" borderId="0" xfId="1" applyFont="1"/>
    <xf numFmtId="0" fontId="22" fillId="2" borderId="40" xfId="1" applyFont="1" applyFill="1" applyBorder="1" applyAlignment="1">
      <alignment horizontal="center" vertical="center" wrapText="1"/>
    </xf>
    <xf numFmtId="165" fontId="14" fillId="0" borderId="0" xfId="0" applyNumberFormat="1" applyFont="1"/>
    <xf numFmtId="165" fontId="22" fillId="0" borderId="8" xfId="0" applyNumberFormat="1" applyFont="1" applyBorder="1" applyAlignment="1">
      <alignment horizontal="right" vertical="top" wrapText="1" indent="1"/>
    </xf>
    <xf numFmtId="0" fontId="22" fillId="0" borderId="0" xfId="28" applyFont="1" applyBorder="1" applyAlignment="1">
      <alignment vertical="center" wrapText="1"/>
    </xf>
    <xf numFmtId="0" fontId="22" fillId="0" borderId="8" xfId="1" applyFont="1" applyBorder="1"/>
    <xf numFmtId="0" fontId="7" fillId="0" borderId="0" xfId="28" applyFont="1" applyFill="1" applyBorder="1" applyAlignment="1">
      <alignment horizontal="right" vertical="center" wrapText="1"/>
    </xf>
    <xf numFmtId="165" fontId="7" fillId="0" borderId="8" xfId="4" applyNumberFormat="1" applyFont="1" applyBorder="1" applyAlignment="1">
      <alignment horizontal="right" vertical="center" inden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48" fillId="0" borderId="34" xfId="1" applyFont="1" applyBorder="1" applyAlignment="1">
      <alignment horizontal="right" vertical="top"/>
    </xf>
    <xf numFmtId="0" fontId="48" fillId="0" borderId="0" xfId="1" applyFont="1" applyBorder="1" applyAlignment="1">
      <alignment horizontal="right" vertical="top"/>
    </xf>
    <xf numFmtId="0" fontId="22" fillId="0" borderId="45" xfId="1" applyFont="1" applyBorder="1" applyAlignment="1">
      <alignment vertical="top"/>
    </xf>
    <xf numFmtId="0" fontId="22" fillId="0" borderId="45" xfId="21" applyFont="1" applyBorder="1" applyAlignment="1">
      <alignment horizontal="right" vertical="top"/>
    </xf>
    <xf numFmtId="0" fontId="48" fillId="0" borderId="45" xfId="1" applyFont="1" applyBorder="1" applyAlignment="1">
      <alignment horizontal="right" vertical="top"/>
    </xf>
    <xf numFmtId="0" fontId="48" fillId="0" borderId="8" xfId="1" applyFont="1" applyBorder="1" applyAlignment="1">
      <alignment horizontal="right" vertical="top"/>
    </xf>
    <xf numFmtId="0" fontId="48" fillId="0" borderId="0" xfId="21" applyFont="1"/>
    <xf numFmtId="165" fontId="22" fillId="0" borderId="0" xfId="0" applyNumberFormat="1" applyFont="1" applyBorder="1" applyAlignment="1">
      <alignment vertical="center" wrapText="1"/>
    </xf>
    <xf numFmtId="0" fontId="7" fillId="2" borderId="66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top" wrapText="1"/>
    </xf>
    <xf numFmtId="0" fontId="22" fillId="2" borderId="33" xfId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13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0" xfId="13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67" fontId="22" fillId="0" borderId="0" xfId="15" applyNumberFormat="1" applyFont="1" applyFill="1" applyBorder="1" applyAlignment="1">
      <alignment horizontal="right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2" fillId="0" borderId="0" xfId="1" applyFont="1" applyBorder="1" applyAlignment="1">
      <alignment wrapText="1"/>
    </xf>
    <xf numFmtId="165" fontId="22" fillId="0" borderId="0" xfId="28" applyNumberFormat="1" applyFont="1" applyBorder="1" applyAlignment="1">
      <alignment vertical="center"/>
    </xf>
    <xf numFmtId="165" fontId="22" fillId="0" borderId="0" xfId="28" applyNumberFormat="1" applyFont="1" applyFill="1" applyBorder="1"/>
    <xf numFmtId="165" fontId="22" fillId="0" borderId="34" xfId="0" applyNumberFormat="1" applyFont="1" applyBorder="1" applyAlignment="1">
      <alignment vertical="top"/>
    </xf>
    <xf numFmtId="165" fontId="22" fillId="0" borderId="34" xfId="0" applyNumberFormat="1" applyFont="1" applyBorder="1" applyAlignment="1">
      <alignment horizontal="right" vertical="top" wrapText="1" indent="1"/>
    </xf>
    <xf numFmtId="0" fontId="22" fillId="0" borderId="0" xfId="1" applyFont="1" applyFill="1" applyAlignment="1">
      <alignment horizontal="left"/>
    </xf>
    <xf numFmtId="0" fontId="22" fillId="0" borderId="0" xfId="1" applyFont="1" applyBorder="1" applyAlignment="1">
      <alignment horizontal="left" wrapText="1"/>
    </xf>
    <xf numFmtId="2" fontId="22" fillId="0" borderId="8" xfId="1" applyNumberFormat="1" applyFont="1" applyBorder="1"/>
    <xf numFmtId="165" fontId="48" fillId="0" borderId="0" xfId="1" applyNumberFormat="1" applyFont="1"/>
    <xf numFmtId="0" fontId="7" fillId="0" borderId="62" xfId="15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62" xfId="15" applyFont="1" applyBorder="1" applyAlignment="1">
      <alignment horizontal="center" vertical="center" wrapText="1"/>
    </xf>
    <xf numFmtId="0" fontId="7" fillId="0" borderId="62" xfId="15" applyFont="1" applyBorder="1" applyAlignment="1">
      <alignment horizontal="centerContinuous" vertical="center" wrapText="1"/>
    </xf>
    <xf numFmtId="0" fontId="7" fillId="0" borderId="62" xfId="15" applyFont="1" applyFill="1" applyBorder="1" applyAlignment="1">
      <alignment horizontal="center" vertical="center" wrapText="1"/>
    </xf>
    <xf numFmtId="165" fontId="7" fillId="0" borderId="0" xfId="15" applyNumberFormat="1" applyFont="1" applyFill="1" applyAlignment="1">
      <alignment horizontal="right" vertical="center" wrapText="1"/>
    </xf>
    <xf numFmtId="165" fontId="7" fillId="0" borderId="0" xfId="15" applyNumberFormat="1" applyFont="1" applyAlignment="1">
      <alignment vertical="center" wrapText="1"/>
    </xf>
    <xf numFmtId="0" fontId="14" fillId="0" borderId="62" xfId="15" applyFont="1" applyBorder="1"/>
    <xf numFmtId="165" fontId="17" fillId="0" borderId="0" xfId="15" applyNumberFormat="1" applyFont="1"/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4" fillId="0" borderId="0" xfId="15" applyFont="1" applyFill="1" applyAlignment="1">
      <alignment horizontal="right"/>
    </xf>
    <xf numFmtId="0" fontId="87" fillId="0" borderId="0" xfId="0" applyFont="1" applyFill="1" applyAlignment="1">
      <alignment vertical="center" wrapText="1"/>
    </xf>
    <xf numFmtId="0" fontId="87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0" fontId="22" fillId="2" borderId="11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vertical="center" wrapText="1"/>
    </xf>
    <xf numFmtId="0" fontId="16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22" fillId="2" borderId="52" xfId="1" applyFont="1" applyFill="1" applyBorder="1" applyAlignment="1">
      <alignment horizontal="center" vertical="center" wrapText="1"/>
    </xf>
    <xf numFmtId="0" fontId="22" fillId="2" borderId="6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vertical="center" wrapText="1"/>
    </xf>
    <xf numFmtId="0" fontId="22" fillId="2" borderId="21" xfId="1" applyFont="1" applyFill="1" applyBorder="1" applyAlignment="1">
      <alignment horizontal="center"/>
    </xf>
    <xf numFmtId="0" fontId="22" fillId="2" borderId="22" xfId="1" applyFont="1" applyFill="1" applyBorder="1" applyAlignment="1">
      <alignment horizontal="center"/>
    </xf>
    <xf numFmtId="0" fontId="23" fillId="2" borderId="32" xfId="1" applyFont="1" applyFill="1" applyBorder="1" applyAlignment="1">
      <alignment horizontal="center" vertical="top"/>
    </xf>
    <xf numFmtId="0" fontId="23" fillId="2" borderId="33" xfId="1" applyFont="1" applyFill="1" applyBorder="1" applyAlignment="1">
      <alignment horizontal="center" vertical="top"/>
    </xf>
    <xf numFmtId="0" fontId="22" fillId="2" borderId="13" xfId="1" applyFont="1" applyFill="1" applyBorder="1" applyAlignment="1">
      <alignment vertical="center" wrapText="1"/>
    </xf>
    <xf numFmtId="1" fontId="22" fillId="2" borderId="57" xfId="0" applyNumberFormat="1" applyFont="1" applyFill="1" applyBorder="1" applyAlignment="1">
      <alignment horizontal="center" vertical="center" wrapText="1"/>
    </xf>
    <xf numFmtId="1" fontId="22" fillId="2" borderId="48" xfId="0" applyNumberFormat="1" applyFont="1" applyFill="1" applyBorder="1" applyAlignment="1">
      <alignment horizontal="center" vertical="center" wrapText="1"/>
    </xf>
    <xf numFmtId="1" fontId="22" fillId="2" borderId="58" xfId="0" applyNumberFormat="1" applyFont="1" applyFill="1" applyBorder="1" applyAlignment="1">
      <alignment horizontal="center" vertical="center" wrapText="1"/>
    </xf>
    <xf numFmtId="1" fontId="22" fillId="2" borderId="59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2" fillId="2" borderId="57" xfId="1" applyFont="1" applyFill="1" applyBorder="1" applyAlignment="1">
      <alignment horizontal="center" vertical="center" wrapText="1"/>
    </xf>
    <xf numFmtId="0" fontId="22" fillId="2" borderId="4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22" fillId="2" borderId="26" xfId="5" applyFont="1" applyFill="1" applyBorder="1" applyAlignment="1">
      <alignment horizontal="center" vertical="center"/>
    </xf>
    <xf numFmtId="0" fontId="22" fillId="2" borderId="41" xfId="5" applyFont="1" applyFill="1" applyBorder="1" applyAlignment="1">
      <alignment horizontal="center" vertical="center"/>
    </xf>
    <xf numFmtId="0" fontId="22" fillId="2" borderId="27" xfId="5" applyFont="1" applyFill="1" applyBorder="1" applyAlignment="1">
      <alignment horizontal="center" vertical="center"/>
    </xf>
    <xf numFmtId="0" fontId="22" fillId="2" borderId="40" xfId="5" applyFont="1" applyFill="1" applyBorder="1" applyAlignment="1">
      <alignment horizontal="center" vertical="center" wrapText="1"/>
    </xf>
    <xf numFmtId="0" fontId="22" fillId="2" borderId="42" xfId="5" applyFont="1" applyFill="1" applyBorder="1" applyAlignment="1">
      <alignment horizontal="center" vertical="center" wrapTex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21" xfId="5" applyFont="1" applyFill="1" applyBorder="1" applyAlignment="1">
      <alignment horizontal="center"/>
    </xf>
    <xf numFmtId="0" fontId="22" fillId="2" borderId="22" xfId="5" applyFont="1" applyFill="1" applyBorder="1" applyAlignment="1">
      <alignment horizontal="center"/>
    </xf>
    <xf numFmtId="0" fontId="23" fillId="2" borderId="36" xfId="5" applyFont="1" applyFill="1" applyBorder="1" applyAlignment="1">
      <alignment horizontal="center" vertical="center" wrapText="1"/>
    </xf>
    <xf numFmtId="0" fontId="23" fillId="2" borderId="37" xfId="5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/>
    </xf>
    <xf numFmtId="0" fontId="23" fillId="2" borderId="5" xfId="5" applyFont="1" applyFill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4" borderId="48" xfId="28" applyFont="1" applyFill="1" applyBorder="1" applyAlignment="1">
      <alignment horizontal="center" vertical="center" wrapText="1"/>
    </xf>
    <xf numFmtId="0" fontId="22" fillId="4" borderId="55" xfId="28" applyFont="1" applyFill="1" applyBorder="1" applyAlignment="1">
      <alignment horizontal="center" vertical="center" wrapText="1"/>
    </xf>
    <xf numFmtId="0" fontId="22" fillId="2" borderId="56" xfId="1" applyFont="1" applyFill="1" applyBorder="1" applyAlignment="1">
      <alignment horizontal="center" vertical="center" wrapText="1"/>
    </xf>
    <xf numFmtId="0" fontId="22" fillId="2" borderId="50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0" borderId="0" xfId="1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3" fillId="2" borderId="21" xfId="4" applyFont="1" applyFill="1" applyBorder="1" applyAlignment="1">
      <alignment horizontal="center" vertical="center" wrapText="1"/>
    </xf>
    <xf numFmtId="0" fontId="73" fillId="2" borderId="32" xfId="4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81" fillId="0" borderId="0" xfId="4" applyFont="1" applyAlignment="1">
      <alignment horizontal="left" vertical="center" wrapText="1"/>
    </xf>
    <xf numFmtId="0" fontId="74" fillId="0" borderId="0" xfId="4" applyFont="1" applyAlignment="1">
      <alignment horizontal="left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2" fillId="0" borderId="20" xfId="1" applyFont="1" applyBorder="1" applyAlignment="1">
      <alignment horizontal="right" vertical="center"/>
    </xf>
    <xf numFmtId="0" fontId="28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right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2570</c:v>
                </c:pt>
                <c:pt idx="1">
                  <c:v>2369</c:v>
                </c:pt>
                <c:pt idx="2">
                  <c:v>2118</c:v>
                </c:pt>
                <c:pt idx="3">
                  <c:v>2116</c:v>
                </c:pt>
                <c:pt idx="4">
                  <c:v>2528</c:v>
                </c:pt>
                <c:pt idx="5" formatCode="000">
                  <c:v>2286</c:v>
                </c:pt>
                <c:pt idx="6" formatCode="000">
                  <c:v>2093</c:v>
                </c:pt>
                <c:pt idx="7">
                  <c:v>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3171</c:v>
                </c:pt>
                <c:pt idx="1">
                  <c:v>3552</c:v>
                </c:pt>
                <c:pt idx="2">
                  <c:v>4111</c:v>
                </c:pt>
                <c:pt idx="3">
                  <c:v>3448</c:v>
                </c:pt>
                <c:pt idx="4">
                  <c:v>3209</c:v>
                </c:pt>
                <c:pt idx="5" formatCode="000">
                  <c:v>3486</c:v>
                </c:pt>
                <c:pt idx="6" formatCode="000">
                  <c:v>4123</c:v>
                </c:pt>
                <c:pt idx="7">
                  <c:v>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91800"/>
        <c:axId val="188490232"/>
      </c:lineChart>
      <c:catAx>
        <c:axId val="18849180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490232"/>
        <c:crosses val="autoZero"/>
        <c:auto val="1"/>
        <c:lblAlgn val="ctr"/>
        <c:lblOffset val="100"/>
        <c:noMultiLvlLbl val="0"/>
      </c:catAx>
      <c:valAx>
        <c:axId val="188490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49180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100.70281303562494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96.613983504373721</c:v>
                </c:pt>
                <c:pt idx="1">
                  <c:v>93.450546042186005</c:v>
                </c:pt>
                <c:pt idx="2">
                  <c:v>91.902069804746333</c:v>
                </c:pt>
                <c:pt idx="3">
                  <c:v>92.880339294088358</c:v>
                </c:pt>
                <c:pt idx="4">
                  <c:v>93.068645750486269</c:v>
                </c:pt>
                <c:pt idx="5">
                  <c:v>91.798289989150646</c:v>
                </c:pt>
                <c:pt idx="6">
                  <c:v>94.816620327563868</c:v>
                </c:pt>
                <c:pt idx="7">
                  <c:v>94.774097829088277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100.70281303562493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95.034157265883806</c:v>
                </c:pt>
                <c:pt idx="1">
                  <c:v>94.458696661276434</c:v>
                </c:pt>
                <c:pt idx="2">
                  <c:v>94.173117141923171</c:v>
                </c:pt>
                <c:pt idx="3">
                  <c:v>94.438510548716138</c:v>
                </c:pt>
                <c:pt idx="4">
                  <c:v>94.647628737379861</c:v>
                </c:pt>
                <c:pt idx="5">
                  <c:v>94.804359902800286</c:v>
                </c:pt>
                <c:pt idx="6">
                  <c:v>95.04507254465048</c:v>
                </c:pt>
                <c:pt idx="7">
                  <c:v>94.89269841689152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89928"/>
        <c:axId val="217490320"/>
      </c:lineChart>
      <c:catAx>
        <c:axId val="2174899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7.64408176940745E-2"/>
              <c:y val="0.8795778991441790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7490320"/>
        <c:crossesAt val="100"/>
        <c:auto val="1"/>
        <c:lblAlgn val="ctr"/>
        <c:lblOffset val="100"/>
        <c:noMultiLvlLbl val="0"/>
      </c:catAx>
      <c:valAx>
        <c:axId val="217490320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7489928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307771</c:v>
                </c:pt>
                <c:pt idx="1">
                  <c:v>272641</c:v>
                </c:pt>
                <c:pt idx="2">
                  <c:v>323353</c:v>
                </c:pt>
                <c:pt idx="3">
                  <c:v>316606</c:v>
                </c:pt>
                <c:pt idx="4">
                  <c:v>331734</c:v>
                </c:pt>
                <c:pt idx="5">
                  <c:v>291356</c:v>
                </c:pt>
                <c:pt idx="6">
                  <c:v>291774</c:v>
                </c:pt>
                <c:pt idx="7">
                  <c:v>293137</c:v>
                </c:pt>
                <c:pt idx="8">
                  <c:v>298528</c:v>
                </c:pt>
                <c:pt idx="9">
                  <c:v>295434</c:v>
                </c:pt>
                <c:pt idx="10">
                  <c:v>311333</c:v>
                </c:pt>
                <c:pt idx="11">
                  <c:v>335807</c:v>
                </c:pt>
                <c:pt idx="12">
                  <c:v>346576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120769</c:v>
                </c:pt>
                <c:pt idx="1">
                  <c:v>113289</c:v>
                </c:pt>
                <c:pt idx="2">
                  <c:v>122092</c:v>
                </c:pt>
                <c:pt idx="3">
                  <c:v>133028</c:v>
                </c:pt>
                <c:pt idx="4">
                  <c:v>149675</c:v>
                </c:pt>
                <c:pt idx="5">
                  <c:v>84935</c:v>
                </c:pt>
                <c:pt idx="6">
                  <c:v>2914</c:v>
                </c:pt>
                <c:pt idx="7">
                  <c:v>107806</c:v>
                </c:pt>
                <c:pt idx="8">
                  <c:v>209362</c:v>
                </c:pt>
                <c:pt idx="9">
                  <c:v>96817</c:v>
                </c:pt>
                <c:pt idx="10">
                  <c:v>167289</c:v>
                </c:pt>
                <c:pt idx="11">
                  <c:v>116873</c:v>
                </c:pt>
                <c:pt idx="12">
                  <c:v>189119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91496"/>
        <c:axId val="217491888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307771</c:v>
                </c:pt>
                <c:pt idx="1">
                  <c:v>272641</c:v>
                </c:pt>
                <c:pt idx="2">
                  <c:v>323353</c:v>
                </c:pt>
                <c:pt idx="3">
                  <c:v>316606</c:v>
                </c:pt>
                <c:pt idx="4">
                  <c:v>331734</c:v>
                </c:pt>
                <c:pt idx="5">
                  <c:v>291356</c:v>
                </c:pt>
                <c:pt idx="6">
                  <c:v>291774</c:v>
                </c:pt>
                <c:pt idx="7">
                  <c:v>293137</c:v>
                </c:pt>
                <c:pt idx="8">
                  <c:v>298528</c:v>
                </c:pt>
                <c:pt idx="9">
                  <c:v>295434</c:v>
                </c:pt>
                <c:pt idx="10">
                  <c:v>311333</c:v>
                </c:pt>
                <c:pt idx="11">
                  <c:v>335807</c:v>
                </c:pt>
                <c:pt idx="12">
                  <c:v>346576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428539</c:v>
                </c:pt>
                <c:pt idx="1">
                  <c:v>385929</c:v>
                </c:pt>
                <c:pt idx="2">
                  <c:v>445444</c:v>
                </c:pt>
                <c:pt idx="3">
                  <c:v>449634</c:v>
                </c:pt>
                <c:pt idx="4">
                  <c:v>481408</c:v>
                </c:pt>
                <c:pt idx="5">
                  <c:v>376291</c:v>
                </c:pt>
                <c:pt idx="6">
                  <c:v>288860</c:v>
                </c:pt>
                <c:pt idx="7">
                  <c:v>400944</c:v>
                </c:pt>
                <c:pt idx="8">
                  <c:v>507890</c:v>
                </c:pt>
                <c:pt idx="9">
                  <c:v>392251</c:v>
                </c:pt>
                <c:pt idx="10">
                  <c:v>478622</c:v>
                </c:pt>
                <c:pt idx="11">
                  <c:v>452680</c:v>
                </c:pt>
                <c:pt idx="12">
                  <c:v>535694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91496"/>
        <c:axId val="217491888"/>
      </c:lineChart>
      <c:catAx>
        <c:axId val="2174914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49188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174918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4914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Хрватска
Croatia   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55449</c:v>
                </c:pt>
                <c:pt idx="1">
                  <c:v>49726</c:v>
                </c:pt>
                <c:pt idx="2">
                  <c:v>47022</c:v>
                </c:pt>
                <c:pt idx="3">
                  <c:v>36306</c:v>
                </c:pt>
                <c:pt idx="4">
                  <c:v>30075</c:v>
                </c:pt>
                <c:pt idx="5">
                  <c:v>26642</c:v>
                </c:pt>
                <c:pt idx="6">
                  <c:v>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7492672"/>
        <c:axId val="217493064"/>
      </c:barChart>
      <c:catAx>
        <c:axId val="2174926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49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930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4926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Русија
Russian Federation              </c:v>
                </c:pt>
                <c:pt idx="1">
                  <c:v>Србија
Serbia</c:v>
                </c:pt>
                <c:pt idx="2">
                  <c:v>Италија
Italy </c:v>
                </c:pt>
                <c:pt idx="3">
                  <c:v>Њемачка
Germany </c:v>
                </c:pt>
                <c:pt idx="4">
                  <c:v>Словенија
Slovenia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144039</c:v>
                </c:pt>
                <c:pt idx="1">
                  <c:v>69885</c:v>
                </c:pt>
                <c:pt idx="2">
                  <c:v>54125</c:v>
                </c:pt>
                <c:pt idx="3">
                  <c:v>39090</c:v>
                </c:pt>
                <c:pt idx="4">
                  <c:v>26904</c:v>
                </c:pt>
                <c:pt idx="5">
                  <c:v>21641</c:v>
                </c:pt>
                <c:pt idx="6">
                  <c:v>14462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7977872"/>
        <c:axId val="217978264"/>
      </c:barChart>
      <c:catAx>
        <c:axId val="2179778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978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9782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9778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115.95159439756047</c:v>
                </c:pt>
                <c:pt idx="1">
                  <c:v>123.49418674413033</c:v>
                </c:pt>
                <c:pt idx="2">
                  <c:v>107.56773165685691</c:v>
                </c:pt>
                <c:pt idx="3">
                  <c:v>111.93755737255728</c:v>
                </c:pt>
                <c:pt idx="4">
                  <c:v>104.51395616796553</c:v>
                </c:pt>
                <c:pt idx="5">
                  <c:v>120.05877267467349</c:v>
                </c:pt>
                <c:pt idx="6">
                  <c:v>96.297579106077762</c:v>
                </c:pt>
                <c:pt idx="7">
                  <c:v>83.434051066478375</c:v>
                </c:pt>
                <c:pt idx="8">
                  <c:v>101.07757522208065</c:v>
                </c:pt>
                <c:pt idx="9">
                  <c:v>115.82690194624234</c:v>
                </c:pt>
                <c:pt idx="10">
                  <c:v>113.92181968434517</c:v>
                </c:pt>
                <c:pt idx="11">
                  <c:v>109.69486706815539</c:v>
                </c:pt>
                <c:pt idx="12">
                  <c:v>119.10559899088784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124.07782805430116</c:v>
                </c:pt>
                <c:pt idx="1">
                  <c:v>129.43461893935105</c:v>
                </c:pt>
                <c:pt idx="2">
                  <c:v>98.456696959209168</c:v>
                </c:pt>
                <c:pt idx="3">
                  <c:v>102.99861943442079</c:v>
                </c:pt>
                <c:pt idx="4">
                  <c:v>93.335156429524034</c:v>
                </c:pt>
                <c:pt idx="5">
                  <c:v>111.53664205963013</c:v>
                </c:pt>
                <c:pt idx="6">
                  <c:v>85.996312165998503</c:v>
                </c:pt>
                <c:pt idx="7">
                  <c:v>70.607529018157393</c:v>
                </c:pt>
                <c:pt idx="8">
                  <c:v>91.051663020493265</c:v>
                </c:pt>
                <c:pt idx="9">
                  <c:v>107.30389518302745</c:v>
                </c:pt>
                <c:pt idx="10">
                  <c:v>105.62026200668532</c:v>
                </c:pt>
                <c:pt idx="11">
                  <c:v>101.44253569796564</c:v>
                </c:pt>
                <c:pt idx="12">
                  <c:v>113.62779560885066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115.55147905683792</c:v>
                </c:pt>
                <c:pt idx="1">
                  <c:v>121.67322549601668</c:v>
                </c:pt>
                <c:pt idx="2">
                  <c:v>102.90782653252279</c:v>
                </c:pt>
                <c:pt idx="3">
                  <c:v>115.10947901009074</c:v>
                </c:pt>
                <c:pt idx="4">
                  <c:v>102.08348189681291</c:v>
                </c:pt>
                <c:pt idx="5">
                  <c:v>96.853047690237389</c:v>
                </c:pt>
                <c:pt idx="6">
                  <c:v>94.588475975710409</c:v>
                </c:pt>
                <c:pt idx="7">
                  <c:v>70.698584117015358</c:v>
                </c:pt>
                <c:pt idx="8">
                  <c:v>88.818278658276867</c:v>
                </c:pt>
                <c:pt idx="9">
                  <c:v>111.62412885690341</c:v>
                </c:pt>
                <c:pt idx="10">
                  <c:v>113.67744101069543</c:v>
                </c:pt>
                <c:pt idx="11">
                  <c:v>110.11580174012674</c:v>
                </c:pt>
                <c:pt idx="12">
                  <c:v>122.6095408279707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101.35308179265682</c:v>
                </c:pt>
                <c:pt idx="1">
                  <c:v>109.80657237857794</c:v>
                </c:pt>
                <c:pt idx="2">
                  <c:v>104.78893551042383</c:v>
                </c:pt>
                <c:pt idx="3">
                  <c:v>111.95141023901431</c:v>
                </c:pt>
                <c:pt idx="4">
                  <c:v>100.76243133270737</c:v>
                </c:pt>
                <c:pt idx="5">
                  <c:v>103.77326654072871</c:v>
                </c:pt>
                <c:pt idx="6">
                  <c:v>89.06627286074945</c:v>
                </c:pt>
                <c:pt idx="7">
                  <c:v>82.587541308553583</c:v>
                </c:pt>
                <c:pt idx="8">
                  <c:v>103.76049230111578</c:v>
                </c:pt>
                <c:pt idx="9">
                  <c:v>126.38604766511175</c:v>
                </c:pt>
                <c:pt idx="10">
                  <c:v>115.16139164786334</c:v>
                </c:pt>
                <c:pt idx="11">
                  <c:v>109.63669268760776</c:v>
                </c:pt>
                <c:pt idx="12">
                  <c:v>116.14810519092838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978656"/>
        <c:axId val="217979048"/>
      </c:lineChart>
      <c:catAx>
        <c:axId val="217978656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7979048"/>
        <c:crossesAt val="100"/>
        <c:auto val="1"/>
        <c:lblAlgn val="ctr"/>
        <c:lblOffset val="100"/>
        <c:noMultiLvlLbl val="1"/>
      </c:catAx>
      <c:valAx>
        <c:axId val="217979048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7978656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120.08036683571788</c:v>
                </c:pt>
                <c:pt idx="1">
                  <c:v>130.59610804154445</c:v>
                </c:pt>
                <c:pt idx="2">
                  <c:v>112.54435568806001</c:v>
                </c:pt>
                <c:pt idx="3">
                  <c:v>120.23753584911773</c:v>
                </c:pt>
                <c:pt idx="4">
                  <c:v>95.856895182850749</c:v>
                </c:pt>
                <c:pt idx="5">
                  <c:v>101.99296790187469</c:v>
                </c:pt>
                <c:pt idx="6">
                  <c:v>98.548725493774512</c:v>
                </c:pt>
                <c:pt idx="7">
                  <c:v>111.89375527819148</c:v>
                </c:pt>
                <c:pt idx="8">
                  <c:v>107.41721970994658</c:v>
                </c:pt>
                <c:pt idx="9">
                  <c:v>105.15327678929911</c:v>
                </c:pt>
                <c:pt idx="10">
                  <c:v>129.7077691201107</c:v>
                </c:pt>
                <c:pt idx="11">
                  <c:v>122.77699256050344</c:v>
                </c:pt>
                <c:pt idx="12">
                  <c:v>137.19735747467425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979832"/>
        <c:axId val="217980224"/>
      </c:lineChart>
      <c:catAx>
        <c:axId val="2179798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17980224"/>
        <c:crossesAt val="100"/>
        <c:auto val="1"/>
        <c:lblAlgn val="ctr"/>
        <c:lblOffset val="100"/>
        <c:noMultiLvlLbl val="0"/>
      </c:catAx>
      <c:valAx>
        <c:axId val="21798022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17979832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1330</c:v>
                </c:pt>
                <c:pt idx="1">
                  <c:v>1333</c:v>
                </c:pt>
                <c:pt idx="2">
                  <c:v>1330</c:v>
                </c:pt>
                <c:pt idx="3">
                  <c:v>1332</c:v>
                </c:pt>
                <c:pt idx="4">
                  <c:v>1334</c:v>
                </c:pt>
                <c:pt idx="5">
                  <c:v>1338</c:v>
                </c:pt>
                <c:pt idx="6">
                  <c:v>1321</c:v>
                </c:pt>
                <c:pt idx="7" formatCode="0.0">
                  <c:v>1349</c:v>
                </c:pt>
                <c:pt idx="8" formatCode="0.0">
                  <c:v>1346</c:v>
                </c:pt>
                <c:pt idx="9">
                  <c:v>1345</c:v>
                </c:pt>
                <c:pt idx="10">
                  <c:v>1356</c:v>
                </c:pt>
                <c:pt idx="11">
                  <c:v>1360</c:v>
                </c:pt>
                <c:pt idx="12">
                  <c:v>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92584"/>
        <c:axId val="188492976"/>
      </c:lineChart>
      <c:catAx>
        <c:axId val="1884925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492976"/>
        <c:crosses val="autoZero"/>
        <c:auto val="1"/>
        <c:lblAlgn val="ctr"/>
        <c:lblOffset val="100"/>
        <c:noMultiLvlLbl val="0"/>
      </c:catAx>
      <c:valAx>
        <c:axId val="18849297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49258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830</c:v>
                </c:pt>
                <c:pt idx="1">
                  <c:v>832</c:v>
                </c:pt>
                <c:pt idx="2">
                  <c:v>830</c:v>
                </c:pt>
                <c:pt idx="3">
                  <c:v>831</c:v>
                </c:pt>
                <c:pt idx="4">
                  <c:v>832</c:v>
                </c:pt>
                <c:pt idx="5">
                  <c:v>835</c:v>
                </c:pt>
                <c:pt idx="6">
                  <c:v>825</c:v>
                </c:pt>
                <c:pt idx="7" formatCode="0.0">
                  <c:v>841</c:v>
                </c:pt>
                <c:pt idx="8" formatCode="0.0">
                  <c:v>840</c:v>
                </c:pt>
                <c:pt idx="9">
                  <c:v>840</c:v>
                </c:pt>
                <c:pt idx="10">
                  <c:v>847</c:v>
                </c:pt>
                <c:pt idx="11">
                  <c:v>849</c:v>
                </c:pt>
                <c:pt idx="12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01712"/>
        <c:axId val="191302104"/>
      </c:lineChart>
      <c:catAx>
        <c:axId val="1913017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02104"/>
        <c:crosses val="autoZero"/>
        <c:auto val="1"/>
        <c:lblAlgn val="ctr"/>
        <c:lblOffset val="100"/>
        <c:noMultiLvlLbl val="0"/>
      </c:catAx>
      <c:valAx>
        <c:axId val="19130210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017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2017¹′</c:v>
                </c:pt>
                <c:pt idx="4">
                  <c:v>II 2017¹′</c:v>
                </c:pt>
                <c:pt idx="5">
                  <c:v>III 2017¹′</c:v>
                </c:pt>
                <c:pt idx="6">
                  <c:v>IV 2017¹′</c:v>
                </c:pt>
                <c:pt idx="7">
                  <c:v>I 20182′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2.6</c:v>
                </c:pt>
                <c:pt idx="1">
                  <c:v>4</c:v>
                </c:pt>
                <c:pt idx="2">
                  <c:v>4.5</c:v>
                </c:pt>
                <c:pt idx="3">
                  <c:v>2.9</c:v>
                </c:pt>
                <c:pt idx="4">
                  <c:v>3.1</c:v>
                </c:pt>
                <c:pt idx="5">
                  <c:v>3.2</c:v>
                </c:pt>
                <c:pt idx="6">
                  <c:v>3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1302888"/>
        <c:axId val="191303280"/>
      </c:barChart>
      <c:catAx>
        <c:axId val="19130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303280"/>
        <c:crosses val="autoZero"/>
        <c:auto val="1"/>
        <c:lblAlgn val="ctr"/>
        <c:lblOffset val="100"/>
        <c:noMultiLvlLbl val="0"/>
      </c:catAx>
      <c:valAx>
        <c:axId val="19130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302888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100.3</c:v>
                </c:pt>
                <c:pt idx="1">
                  <c:v>100.4</c:v>
                </c:pt>
                <c:pt idx="2">
                  <c:v>100.6</c:v>
                </c:pt>
                <c:pt idx="3">
                  <c:v>100.5</c:v>
                </c:pt>
                <c:pt idx="4">
                  <c:v>100.3</c:v>
                </c:pt>
                <c:pt idx="5">
                  <c:v>100.4</c:v>
                </c:pt>
                <c:pt idx="6">
                  <c:v>99.7</c:v>
                </c:pt>
                <c:pt idx="7">
                  <c:v>100.8</c:v>
                </c:pt>
                <c:pt idx="8">
                  <c:v>101</c:v>
                </c:pt>
                <c:pt idx="9">
                  <c:v>101.1</c:v>
                </c:pt>
                <c:pt idx="10">
                  <c:v>101.4</c:v>
                </c:pt>
                <c:pt idx="11">
                  <c:v>101.6</c:v>
                </c:pt>
                <c:pt idx="12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04064"/>
        <c:axId val="191304456"/>
      </c:lineChart>
      <c:catAx>
        <c:axId val="1913040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37757499490645863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1304456"/>
        <c:crossesAt val="100"/>
        <c:auto val="1"/>
        <c:lblAlgn val="ctr"/>
        <c:lblOffset val="100"/>
        <c:noMultiLvlLbl val="0"/>
      </c:catAx>
      <c:valAx>
        <c:axId val="191304456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0406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јул
Jul</c:v>
                </c:pt>
                <c:pt idx="1">
                  <c:v>авг
Avg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99.3</c:v>
                </c:pt>
                <c:pt idx="1">
                  <c:v>99.8</c:v>
                </c:pt>
                <c:pt idx="2">
                  <c:v>100.5</c:v>
                </c:pt>
                <c:pt idx="3">
                  <c:v>101.1</c:v>
                </c:pt>
                <c:pt idx="4">
                  <c:v>102.7</c:v>
                </c:pt>
                <c:pt idx="5">
                  <c:v>102.8</c:v>
                </c:pt>
                <c:pt idx="6">
                  <c:v>102.4</c:v>
                </c:pt>
                <c:pt idx="7">
                  <c:v>101.4</c:v>
                </c:pt>
                <c:pt idx="8">
                  <c:v>100.3</c:v>
                </c:pt>
                <c:pt idx="9">
                  <c:v>103.3</c:v>
                </c:pt>
                <c:pt idx="10">
                  <c:v>106.3</c:v>
                </c:pt>
                <c:pt idx="11">
                  <c:v>107.5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07312"/>
        <c:axId val="191907704"/>
      </c:lineChart>
      <c:catAx>
        <c:axId val="1919073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1907704"/>
        <c:crossesAt val="100"/>
        <c:auto val="1"/>
        <c:lblAlgn val="ctr"/>
        <c:lblOffset val="100"/>
        <c:noMultiLvlLbl val="0"/>
      </c:catAx>
      <c:valAx>
        <c:axId val="191907704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0731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7659</c:v>
                </c:pt>
                <c:pt idx="1">
                  <c:v>7323</c:v>
                </c:pt>
                <c:pt idx="2">
                  <c:v>6949.6</c:v>
                </c:pt>
                <c:pt idx="3">
                  <c:v>7275</c:v>
                </c:pt>
                <c:pt idx="4">
                  <c:v>6810.8</c:v>
                </c:pt>
                <c:pt idx="5">
                  <c:v>6844</c:v>
                </c:pt>
                <c:pt idx="6">
                  <c:v>7283.5</c:v>
                </c:pt>
                <c:pt idx="7">
                  <c:v>6721.8</c:v>
                </c:pt>
                <c:pt idx="8">
                  <c:v>7575.8</c:v>
                </c:pt>
                <c:pt idx="9">
                  <c:v>7695.5</c:v>
                </c:pt>
                <c:pt idx="10">
                  <c:v>8737.9470000000001</c:v>
                </c:pt>
                <c:pt idx="11">
                  <c:v>8235.2000000000007</c:v>
                </c:pt>
                <c:pt idx="12">
                  <c:v>8277.2999999999993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08488"/>
        <c:axId val="191908880"/>
      </c:lineChart>
      <c:catAx>
        <c:axId val="1919084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08880"/>
        <c:crosses val="autoZero"/>
        <c:auto val="1"/>
        <c:lblAlgn val="ctr"/>
        <c:lblOffset val="100"/>
        <c:noMultiLvlLbl val="0"/>
      </c:catAx>
      <c:valAx>
        <c:axId val="19190888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0848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2169976.6</c:v>
                </c:pt>
                <c:pt idx="1">
                  <c:v>2273238.2000000002</c:v>
                </c:pt>
                <c:pt idx="2">
                  <c:v>2066000</c:v>
                </c:pt>
                <c:pt idx="3">
                  <c:v>2118775.52</c:v>
                </c:pt>
                <c:pt idx="4">
                  <c:v>2248639.9499999997</c:v>
                </c:pt>
                <c:pt idx="5">
                  <c:v>2190874.83</c:v>
                </c:pt>
                <c:pt idx="6">
                  <c:v>2324971.4700000002</c:v>
                </c:pt>
                <c:pt idx="7">
                  <c:v>2010400</c:v>
                </c:pt>
                <c:pt idx="8">
                  <c:v>2177800</c:v>
                </c:pt>
                <c:pt idx="9">
                  <c:v>2398200</c:v>
                </c:pt>
                <c:pt idx="10">
                  <c:v>2425732.2200000002</c:v>
                </c:pt>
                <c:pt idx="11">
                  <c:v>2110195.1399999997</c:v>
                </c:pt>
                <c:pt idx="12">
                  <c:v>2402333.8199999998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05240"/>
        <c:axId val="191909664"/>
      </c:lineChart>
      <c:catAx>
        <c:axId val="191305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909664"/>
        <c:crosses val="autoZero"/>
        <c:auto val="1"/>
        <c:lblAlgn val="ctr"/>
        <c:lblOffset val="100"/>
        <c:noMultiLvlLbl val="0"/>
      </c:catAx>
      <c:valAx>
        <c:axId val="19190966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305240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July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July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  <c:pt idx="30">
                    <c:v>2017</c:v>
                  </c:pt>
                  <c:pt idx="42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104.03569333166254</c:v>
                </c:pt>
                <c:pt idx="1">
                  <c:v>88.224727496476305</c:v>
                </c:pt>
                <c:pt idx="2">
                  <c:v>106.13188604197681</c:v>
                </c:pt>
                <c:pt idx="3">
                  <c:v>108.07439271013068</c:v>
                </c:pt>
                <c:pt idx="4">
                  <c:v>104.24175645960293</c:v>
                </c:pt>
                <c:pt idx="5">
                  <c:v>104.03214709081354</c:v>
                </c:pt>
                <c:pt idx="6">
                  <c:v>84.716328891195914</c:v>
                </c:pt>
                <c:pt idx="7">
                  <c:v>93.365327505501625</c:v>
                </c:pt>
                <c:pt idx="8">
                  <c:v>96.491348085487701</c:v>
                </c:pt>
                <c:pt idx="9">
                  <c:v>94.914471150862511</c:v>
                </c:pt>
                <c:pt idx="10">
                  <c:v>101.00124269460473</c:v>
                </c:pt>
                <c:pt idx="11">
                  <c:v>106.57105403931895</c:v>
                </c:pt>
                <c:pt idx="12">
                  <c:v>105.63381729109906</c:v>
                </c:pt>
                <c:pt idx="13">
                  <c:v>98.03196098311912</c:v>
                </c:pt>
                <c:pt idx="14">
                  <c:v>102.17467180904399</c:v>
                </c:pt>
                <c:pt idx="15">
                  <c:v>106.97293255121048</c:v>
                </c:pt>
                <c:pt idx="16">
                  <c:v>106.67915374609471</c:v>
                </c:pt>
                <c:pt idx="17">
                  <c:v>103.44769125246111</c:v>
                </c:pt>
                <c:pt idx="18">
                  <c:v>79.357941885666833</c:v>
                </c:pt>
                <c:pt idx="19">
                  <c:v>97.897854069612876</c:v>
                </c:pt>
                <c:pt idx="20">
                  <c:v>117.91310165549666</c:v>
                </c:pt>
                <c:pt idx="21">
                  <c:v>97.628693702010324</c:v>
                </c:pt>
                <c:pt idx="22">
                  <c:v>107.79309385294471</c:v>
                </c:pt>
                <c:pt idx="23">
                  <c:v>110.86897127015951</c:v>
                </c:pt>
                <c:pt idx="24">
                  <c:v>109.68388771350944</c:v>
                </c:pt>
                <c:pt idx="25">
                  <c:v>108.71874432166655</c:v>
                </c:pt>
                <c:pt idx="26">
                  <c:v>116.79907708214986</c:v>
                </c:pt>
                <c:pt idx="27">
                  <c:v>112.01124928795862</c:v>
                </c:pt>
                <c:pt idx="28">
                  <c:v>116.45140865207715</c:v>
                </c:pt>
                <c:pt idx="29">
                  <c:v>122.43239829761386</c:v>
                </c:pt>
                <c:pt idx="30">
                  <c:v>95.812000079192487</c:v>
                </c:pt>
                <c:pt idx="31">
                  <c:v>101.90688961780468</c:v>
                </c:pt>
                <c:pt idx="32">
                  <c:v>111.74620134262001</c:v>
                </c:pt>
                <c:pt idx="33">
                  <c:v>107.69955545174503</c:v>
                </c:pt>
                <c:pt idx="34">
                  <c:v>100.90090837882792</c:v>
                </c:pt>
                <c:pt idx="35">
                  <c:v>118.46572992834037</c:v>
                </c:pt>
                <c:pt idx="36">
                  <c:v>108.21199305477928</c:v>
                </c:pt>
                <c:pt idx="37">
                  <c:v>103.43346200983046</c:v>
                </c:pt>
                <c:pt idx="38">
                  <c:v>111.52063747767214</c:v>
                </c:pt>
                <c:pt idx="39">
                  <c:v>113.41448677789366</c:v>
                </c:pt>
                <c:pt idx="40">
                  <c:v>121.47925522769332</c:v>
                </c:pt>
                <c:pt idx="41">
                  <c:v>119.0996961215764</c:v>
                </c:pt>
                <c:pt idx="42">
                  <c:v>94.101202400000005</c:v>
                </c:pt>
                <c:pt idx="43" formatCode="General">
                  <c:v>107.2</c:v>
                </c:pt>
                <c:pt idx="44">
                  <c:v>121.24601989999999</c:v>
                </c:pt>
                <c:pt idx="45">
                  <c:v>111.7325404</c:v>
                </c:pt>
                <c:pt idx="46">
                  <c:v>122.3</c:v>
                </c:pt>
                <c:pt idx="47">
                  <c:v>113.2</c:v>
                </c:pt>
                <c:pt idx="48">
                  <c:v>125.5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July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July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  <c:pt idx="30">
                    <c:v>2017</c:v>
                  </c:pt>
                  <c:pt idx="42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99.622856957655998</c:v>
                </c:pt>
                <c:pt idx="1">
                  <c:v>90.705606365520282</c:v>
                </c:pt>
                <c:pt idx="2">
                  <c:v>101.91025666583886</c:v>
                </c:pt>
                <c:pt idx="3">
                  <c:v>101.19948997430707</c:v>
                </c:pt>
                <c:pt idx="4">
                  <c:v>97.277278694390176</c:v>
                </c:pt>
                <c:pt idx="5">
                  <c:v>97.505287618378702</c:v>
                </c:pt>
                <c:pt idx="6">
                  <c:v>98.938102998270381</c:v>
                </c:pt>
                <c:pt idx="7">
                  <c:v>103.3491886019568</c:v>
                </c:pt>
                <c:pt idx="8">
                  <c:v>95.944231327300429</c:v>
                </c:pt>
                <c:pt idx="9">
                  <c:v>99.23809297005559</c:v>
                </c:pt>
                <c:pt idx="10">
                  <c:v>102.30812431683128</c:v>
                </c:pt>
                <c:pt idx="11">
                  <c:v>102.92018768572002</c:v>
                </c:pt>
                <c:pt idx="12">
                  <c:v>101.51137859888338</c:v>
                </c:pt>
                <c:pt idx="13">
                  <c:v>100.68830141219607</c:v>
                </c:pt>
                <c:pt idx="14">
                  <c:v>98.253753527039535</c:v>
                </c:pt>
                <c:pt idx="15">
                  <c:v>100.80574825876459</c:v>
                </c:pt>
                <c:pt idx="16">
                  <c:v>99.553506760455178</c:v>
                </c:pt>
                <c:pt idx="17">
                  <c:v>96.830080582152036</c:v>
                </c:pt>
                <c:pt idx="18">
                  <c:v>93.521645297507035</c:v>
                </c:pt>
                <c:pt idx="19">
                  <c:v>107.55127857273398</c:v>
                </c:pt>
                <c:pt idx="20">
                  <c:v>115.60687433467083</c:v>
                </c:pt>
                <c:pt idx="21">
                  <c:v>102.41716796777376</c:v>
                </c:pt>
                <c:pt idx="22">
                  <c:v>109.3248651033509</c:v>
                </c:pt>
                <c:pt idx="23">
                  <c:v>107.2747943396578</c:v>
                </c:pt>
                <c:pt idx="24">
                  <c:v>106.20677144090297</c:v>
                </c:pt>
                <c:pt idx="25">
                  <c:v>111.55599792657569</c:v>
                </c:pt>
                <c:pt idx="26">
                  <c:v>112.54861484561289</c:v>
                </c:pt>
                <c:pt idx="27">
                  <c:v>106.42832848318689</c:v>
                </c:pt>
                <c:pt idx="28">
                  <c:v>108.57858251726866</c:v>
                </c:pt>
                <c:pt idx="29">
                  <c:v>114.14683840989132</c:v>
                </c:pt>
                <c:pt idx="30">
                  <c:v>112.83820159936134</c:v>
                </c:pt>
                <c:pt idx="31">
                  <c:v>111.25844077023324</c:v>
                </c:pt>
                <c:pt idx="32">
                  <c:v>108.78932977327146</c:v>
                </c:pt>
                <c:pt idx="33">
                  <c:v>112.52632776506026</c:v>
                </c:pt>
                <c:pt idx="34">
                  <c:v>102.28660233504299</c:v>
                </c:pt>
                <c:pt idx="35">
                  <c:v>115.07471263467092</c:v>
                </c:pt>
                <c:pt idx="36">
                  <c:v>104.93210612607393</c:v>
                </c:pt>
                <c:pt idx="37">
                  <c:v>106.4738049101319</c:v>
                </c:pt>
                <c:pt idx="38">
                  <c:v>108.05959884960629</c:v>
                </c:pt>
                <c:pt idx="39">
                  <c:v>108.27004351561673</c:v>
                </c:pt>
                <c:pt idx="40">
                  <c:v>113.22982154567561</c:v>
                </c:pt>
                <c:pt idx="41">
                  <c:v>111.20525853361791</c:v>
                </c:pt>
                <c:pt idx="42">
                  <c:v>111.25913218387826</c:v>
                </c:pt>
                <c:pt idx="43">
                  <c:v>116.51205639003602</c:v>
                </c:pt>
                <c:pt idx="44">
                  <c:v>117.69480096632542</c:v>
                </c:pt>
                <c:pt idx="45">
                  <c:v>116.38452145415553</c:v>
                </c:pt>
                <c:pt idx="46">
                  <c:v>123.01004336888111</c:v>
                </c:pt>
                <c:pt idx="47">
                  <c:v>110.766968992562</c:v>
                </c:pt>
                <c:pt idx="48">
                  <c:v>121.18721512563495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July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July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  <c:pt idx="30">
                    <c:v>2017</c:v>
                  </c:pt>
                  <c:pt idx="42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104.03569333166254</c:v>
                </c:pt>
                <c:pt idx="1">
                  <c:v>88.224727496476305</c:v>
                </c:pt>
                <c:pt idx="2">
                  <c:v>106.13188604197681</c:v>
                </c:pt>
                <c:pt idx="3">
                  <c:v>108.07439271013068</c:v>
                </c:pt>
                <c:pt idx="4">
                  <c:v>104.24175645960293</c:v>
                </c:pt>
                <c:pt idx="5">
                  <c:v>104.03214709081354</c:v>
                </c:pt>
                <c:pt idx="6">
                  <c:v>84.716328891195914</c:v>
                </c:pt>
                <c:pt idx="7">
                  <c:v>93.365327505501625</c:v>
                </c:pt>
                <c:pt idx="8">
                  <c:v>96.491348085487701</c:v>
                </c:pt>
                <c:pt idx="9">
                  <c:v>94.914471150862511</c:v>
                </c:pt>
                <c:pt idx="10">
                  <c:v>101.00124269460473</c:v>
                </c:pt>
                <c:pt idx="11">
                  <c:v>106.57105403931895</c:v>
                </c:pt>
                <c:pt idx="12">
                  <c:v>105.63381729109906</c:v>
                </c:pt>
                <c:pt idx="13">
                  <c:v>98.03196098311912</c:v>
                </c:pt>
                <c:pt idx="14">
                  <c:v>102.17467180904399</c:v>
                </c:pt>
                <c:pt idx="15">
                  <c:v>106.97293255121048</c:v>
                </c:pt>
                <c:pt idx="16">
                  <c:v>106.67915374609471</c:v>
                </c:pt>
                <c:pt idx="17">
                  <c:v>103.44769125246111</c:v>
                </c:pt>
                <c:pt idx="18">
                  <c:v>79.357941885666833</c:v>
                </c:pt>
                <c:pt idx="19">
                  <c:v>97.897854069612876</c:v>
                </c:pt>
                <c:pt idx="20">
                  <c:v>117.91310165549666</c:v>
                </c:pt>
                <c:pt idx="21">
                  <c:v>97.628693702010324</c:v>
                </c:pt>
                <c:pt idx="22">
                  <c:v>107.79309385294471</c:v>
                </c:pt>
                <c:pt idx="23">
                  <c:v>110.86897127015951</c:v>
                </c:pt>
                <c:pt idx="24">
                  <c:v>109.68388771350944</c:v>
                </c:pt>
                <c:pt idx="25">
                  <c:v>108.71874432166655</c:v>
                </c:pt>
                <c:pt idx="26">
                  <c:v>116.79907708214986</c:v>
                </c:pt>
                <c:pt idx="27">
                  <c:v>112.01124928795862</c:v>
                </c:pt>
                <c:pt idx="28">
                  <c:v>116.45140865207715</c:v>
                </c:pt>
                <c:pt idx="29">
                  <c:v>122.43239829761386</c:v>
                </c:pt>
                <c:pt idx="30">
                  <c:v>95.812000079192487</c:v>
                </c:pt>
                <c:pt idx="31">
                  <c:v>101.90688961780468</c:v>
                </c:pt>
                <c:pt idx="32">
                  <c:v>111.74620134262001</c:v>
                </c:pt>
                <c:pt idx="33">
                  <c:v>107.69955545174503</c:v>
                </c:pt>
                <c:pt idx="34">
                  <c:v>100.90090837882792</c:v>
                </c:pt>
                <c:pt idx="35">
                  <c:v>118.46572992834037</c:v>
                </c:pt>
                <c:pt idx="36">
                  <c:v>108.21199305477928</c:v>
                </c:pt>
                <c:pt idx="37">
                  <c:v>103.43346200983046</c:v>
                </c:pt>
                <c:pt idx="38">
                  <c:v>111.52063747767214</c:v>
                </c:pt>
                <c:pt idx="39">
                  <c:v>113.41448677789366</c:v>
                </c:pt>
                <c:pt idx="40">
                  <c:v>121.47925522769332</c:v>
                </c:pt>
                <c:pt idx="41">
                  <c:v>119.0996961215764</c:v>
                </c:pt>
                <c:pt idx="42">
                  <c:v>94.101202400000005</c:v>
                </c:pt>
                <c:pt idx="43">
                  <c:v>107.2184192</c:v>
                </c:pt>
                <c:pt idx="44">
                  <c:v>121.24601989999999</c:v>
                </c:pt>
                <c:pt idx="45">
                  <c:v>111.7325404</c:v>
                </c:pt>
                <c:pt idx="46">
                  <c:v>122.305149</c:v>
                </c:pt>
                <c:pt idx="47">
                  <c:v>113.2173773</c:v>
                </c:pt>
                <c:pt idx="48">
                  <c:v>125.5270912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July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July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  <c:pt idx="30">
                    <c:v>2017</c:v>
                  </c:pt>
                  <c:pt idx="42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96.550512778369139</c:v>
                </c:pt>
                <c:pt idx="1">
                  <c:v>96.695847090018916</c:v>
                </c:pt>
                <c:pt idx="2">
                  <c:v>98.418687988074197</c:v>
                </c:pt>
                <c:pt idx="3">
                  <c:v>99.383613485572013</c:v>
                </c:pt>
                <c:pt idx="4">
                  <c:v>98.695698666552005</c:v>
                </c:pt>
                <c:pt idx="5">
                  <c:v>98.457709496566096</c:v>
                </c:pt>
                <c:pt idx="6">
                  <c:v>99.323417534794856</c:v>
                </c:pt>
                <c:pt idx="7">
                  <c:v>99.723910141706668</c:v>
                </c:pt>
                <c:pt idx="8">
                  <c:v>99.173832061948389</c:v>
                </c:pt>
                <c:pt idx="9">
                  <c:v>99.667544116568664</c:v>
                </c:pt>
                <c:pt idx="10">
                  <c:v>101.16407176890462</c:v>
                </c:pt>
                <c:pt idx="11">
                  <c:v>101.90338071239256</c:v>
                </c:pt>
                <c:pt idx="12">
                  <c:v>101.42826311557684</c:v>
                </c:pt>
                <c:pt idx="13">
                  <c:v>100.42935114499629</c:v>
                </c:pt>
                <c:pt idx="14">
                  <c:v>99.797281452028429</c:v>
                </c:pt>
                <c:pt idx="15">
                  <c:v>99.613040316679843</c:v>
                </c:pt>
                <c:pt idx="16">
                  <c:v>98.748501911931498</c:v>
                </c:pt>
                <c:pt idx="17">
                  <c:v>97.195193679200841</c:v>
                </c:pt>
                <c:pt idx="18">
                  <c:v>96.81689727029439</c:v>
                </c:pt>
                <c:pt idx="19">
                  <c:v>107.80548386672322</c:v>
                </c:pt>
                <c:pt idx="20">
                  <c:v>108.99506639005797</c:v>
                </c:pt>
                <c:pt idx="21">
                  <c:v>107.98688322114415</c:v>
                </c:pt>
                <c:pt idx="22">
                  <c:v>107.42980236503837</c:v>
                </c:pt>
                <c:pt idx="23">
                  <c:v>107.64361092325399</c:v>
                </c:pt>
                <c:pt idx="24">
                  <c:v>108.46410836620662</c:v>
                </c:pt>
                <c:pt idx="25">
                  <c:v>109.89251900521482</c:v>
                </c:pt>
                <c:pt idx="26">
                  <c:v>110.1396813226396</c:v>
                </c:pt>
                <c:pt idx="27">
                  <c:v>109.37999418164131</c:v>
                </c:pt>
                <c:pt idx="28">
                  <c:v>110.02646114487845</c:v>
                </c:pt>
                <c:pt idx="29">
                  <c:v>111.71819264954318</c:v>
                </c:pt>
                <c:pt idx="30">
                  <c:v>112.21281384600337</c:v>
                </c:pt>
                <c:pt idx="31">
                  <c:v>111.30356362884839</c:v>
                </c:pt>
                <c:pt idx="32">
                  <c:v>110.25878892097914</c:v>
                </c:pt>
                <c:pt idx="33">
                  <c:v>109.22872919618334</c:v>
                </c:pt>
                <c:pt idx="34">
                  <c:v>108.60108723087714</c:v>
                </c:pt>
                <c:pt idx="35">
                  <c:v>108.7352803135683</c:v>
                </c:pt>
                <c:pt idx="36">
                  <c:v>107.99009067139302</c:v>
                </c:pt>
                <c:pt idx="37">
                  <c:v>107.38897974022312</c:v>
                </c:pt>
                <c:pt idx="38">
                  <c:v>108.12363176202874</c:v>
                </c:pt>
                <c:pt idx="39">
                  <c:v>109.64288708307872</c:v>
                </c:pt>
                <c:pt idx="40">
                  <c:v>111.16052705832023</c:v>
                </c:pt>
                <c:pt idx="41">
                  <c:v>111.98037424843946</c:v>
                </c:pt>
                <c:pt idx="42">
                  <c:v>113.12806444748686</c:v>
                </c:pt>
                <c:pt idx="43">
                  <c:v>115.15996671311221</c:v>
                </c:pt>
                <c:pt idx="44">
                  <c:v>116.8832503863587</c:v>
                </c:pt>
                <c:pt idx="45">
                  <c:v>117.83722654530443</c:v>
                </c:pt>
                <c:pt idx="46">
                  <c:v>117.73418370405669</c:v>
                </c:pt>
                <c:pt idx="47">
                  <c:v>117.137430207679</c:v>
                </c:pt>
                <c:pt idx="48">
                  <c:v>117.88060308462946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10056"/>
        <c:axId val="191910448"/>
      </c:lineChart>
      <c:catAx>
        <c:axId val="1919100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1910448"/>
        <c:crossesAt val="100"/>
        <c:auto val="1"/>
        <c:lblAlgn val="ctr"/>
        <c:lblOffset val="100"/>
        <c:noMultiLvlLbl val="0"/>
      </c:catAx>
      <c:valAx>
        <c:axId val="19191044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1005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47625</xdr:colOff>
      <xdr:row>11</xdr:row>
      <xdr:rowOff>123825</xdr:rowOff>
    </xdr:from>
    <xdr:to>
      <xdr:col>14</xdr:col>
      <xdr:colOff>333375</xdr:colOff>
      <xdr:row>30</xdr:row>
      <xdr:rowOff>76200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0.18496</cdr:x>
      <cdr:y>0.92278</cdr:y>
    </cdr:from>
    <cdr:to>
      <cdr:x>0.25306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2197" y="3046330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</a:t>
          </a:r>
          <a:r>
            <a:rPr lang="sr-Cyrl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Cyrl-BA" sz="1000">
              <a:latin typeface="Arial Narrow" pitchFamily="34" charset="0"/>
            </a:rPr>
            <a:t>8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19051</xdr:rowOff>
    </xdr:from>
    <xdr:to>
      <xdr:col>14</xdr:col>
      <xdr:colOff>447675</xdr:colOff>
      <xdr:row>9</xdr:row>
      <xdr:rowOff>228601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G19" sqref="G1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83" t="s">
        <v>555</v>
      </c>
      <c r="B1" s="883"/>
      <c r="C1" s="25"/>
      <c r="D1" s="26" t="s">
        <v>403</v>
      </c>
    </row>
    <row r="2" spans="1:4" x14ac:dyDescent="0.25">
      <c r="A2" s="27" t="s">
        <v>99</v>
      </c>
      <c r="B2" s="28" t="s">
        <v>404</v>
      </c>
      <c r="C2" s="29" t="s">
        <v>99</v>
      </c>
      <c r="D2" s="30" t="s">
        <v>405</v>
      </c>
    </row>
    <row r="3" spans="1:4" x14ac:dyDescent="0.25">
      <c r="A3" s="27" t="s">
        <v>406</v>
      </c>
      <c r="B3" s="28" t="s">
        <v>407</v>
      </c>
      <c r="C3" s="29" t="s">
        <v>406</v>
      </c>
      <c r="D3" s="30" t="s">
        <v>290</v>
      </c>
    </row>
    <row r="4" spans="1:4" x14ac:dyDescent="0.25">
      <c r="A4" s="27" t="s">
        <v>155</v>
      </c>
      <c r="B4" s="28" t="s">
        <v>408</v>
      </c>
      <c r="C4" s="29" t="s">
        <v>155</v>
      </c>
      <c r="D4" s="30" t="s">
        <v>292</v>
      </c>
    </row>
    <row r="5" spans="1:4" x14ac:dyDescent="0.25">
      <c r="A5" s="27" t="s">
        <v>181</v>
      </c>
      <c r="B5" s="28" t="s">
        <v>409</v>
      </c>
      <c r="C5" s="29" t="s">
        <v>181</v>
      </c>
      <c r="D5" s="30" t="s">
        <v>315</v>
      </c>
    </row>
    <row r="6" spans="1:4" ht="25.5" x14ac:dyDescent="0.25">
      <c r="A6" s="27" t="s">
        <v>410</v>
      </c>
      <c r="B6" s="28" t="s">
        <v>411</v>
      </c>
      <c r="C6" s="29" t="s">
        <v>410</v>
      </c>
      <c r="D6" s="30" t="s">
        <v>412</v>
      </c>
    </row>
    <row r="7" spans="1:4" x14ac:dyDescent="0.25">
      <c r="A7" s="27" t="s">
        <v>103</v>
      </c>
      <c r="B7" s="28" t="s">
        <v>413</v>
      </c>
      <c r="C7" s="29" t="s">
        <v>103</v>
      </c>
      <c r="D7" s="30" t="s">
        <v>414</v>
      </c>
    </row>
    <row r="8" spans="1:4" x14ac:dyDescent="0.25">
      <c r="A8" s="27" t="s">
        <v>415</v>
      </c>
      <c r="B8" s="28" t="s">
        <v>416</v>
      </c>
      <c r="C8" s="29" t="s">
        <v>415</v>
      </c>
      <c r="D8" s="30" t="s">
        <v>417</v>
      </c>
    </row>
    <row r="9" spans="1:4" x14ac:dyDescent="0.25">
      <c r="A9" s="27" t="s">
        <v>418</v>
      </c>
      <c r="B9" s="28" t="s">
        <v>419</v>
      </c>
      <c r="C9" s="29" t="s">
        <v>418</v>
      </c>
      <c r="D9" s="30" t="s">
        <v>420</v>
      </c>
    </row>
    <row r="10" spans="1:4" ht="25.5" x14ac:dyDescent="0.25">
      <c r="A10" s="27" t="s">
        <v>15</v>
      </c>
      <c r="B10" s="28" t="s">
        <v>421</v>
      </c>
      <c r="C10" s="29" t="s">
        <v>15</v>
      </c>
      <c r="D10" s="30" t="s">
        <v>422</v>
      </c>
    </row>
    <row r="11" spans="1:4" x14ac:dyDescent="0.25">
      <c r="A11" s="27" t="s">
        <v>105</v>
      </c>
      <c r="B11" s="28" t="s">
        <v>423</v>
      </c>
      <c r="C11" s="29" t="s">
        <v>105</v>
      </c>
      <c r="D11" s="30" t="s">
        <v>424</v>
      </c>
    </row>
    <row r="12" spans="1:4" x14ac:dyDescent="0.25">
      <c r="A12" s="27" t="s">
        <v>106</v>
      </c>
      <c r="B12" s="28" t="s">
        <v>425</v>
      </c>
      <c r="C12" s="29" t="s">
        <v>106</v>
      </c>
      <c r="D12" s="30" t="s">
        <v>426</v>
      </c>
    </row>
    <row r="13" spans="1:4" x14ac:dyDescent="0.25">
      <c r="A13" s="27" t="s">
        <v>107</v>
      </c>
      <c r="B13" s="28" t="s">
        <v>427</v>
      </c>
      <c r="C13" s="29" t="s">
        <v>107</v>
      </c>
      <c r="D13" s="30" t="s">
        <v>428</v>
      </c>
    </row>
    <row r="14" spans="1:4" x14ac:dyDescent="0.25">
      <c r="A14" s="27" t="s">
        <v>429</v>
      </c>
      <c r="B14" s="28" t="s">
        <v>430</v>
      </c>
      <c r="C14" s="29" t="s">
        <v>429</v>
      </c>
      <c r="D14" s="30" t="s">
        <v>431</v>
      </c>
    </row>
    <row r="15" spans="1:4" x14ac:dyDescent="0.25">
      <c r="A15" s="27" t="s">
        <v>432</v>
      </c>
      <c r="B15" s="28" t="s">
        <v>433</v>
      </c>
      <c r="C15" s="29" t="s">
        <v>432</v>
      </c>
      <c r="D15" s="30" t="s">
        <v>434</v>
      </c>
    </row>
    <row r="16" spans="1:4" x14ac:dyDescent="0.25">
      <c r="A16" s="27" t="s">
        <v>435</v>
      </c>
      <c r="B16" s="28" t="s">
        <v>436</v>
      </c>
      <c r="C16" s="29" t="s">
        <v>435</v>
      </c>
      <c r="D16" s="30" t="s">
        <v>437</v>
      </c>
    </row>
    <row r="17" spans="1:4" x14ac:dyDescent="0.25">
      <c r="A17" s="27" t="s">
        <v>438</v>
      </c>
      <c r="B17" s="28" t="s">
        <v>439</v>
      </c>
      <c r="C17" s="29" t="s">
        <v>438</v>
      </c>
      <c r="D17" s="30" t="s">
        <v>440</v>
      </c>
    </row>
    <row r="18" spans="1:4" x14ac:dyDescent="0.25">
      <c r="A18" s="27" t="s">
        <v>441</v>
      </c>
      <c r="B18" s="28" t="s">
        <v>442</v>
      </c>
      <c r="C18" s="29" t="s">
        <v>441</v>
      </c>
      <c r="D18" s="30" t="s">
        <v>443</v>
      </c>
    </row>
    <row r="19" spans="1:4" x14ac:dyDescent="0.25">
      <c r="A19" s="27" t="s">
        <v>444</v>
      </c>
      <c r="B19" s="28" t="s">
        <v>445</v>
      </c>
      <c r="C19" s="29" t="s">
        <v>444</v>
      </c>
      <c r="D19" s="30" t="s">
        <v>446</v>
      </c>
    </row>
    <row r="20" spans="1:4" x14ac:dyDescent="0.25">
      <c r="A20" s="27" t="s">
        <v>447</v>
      </c>
      <c r="B20" s="28" t="s">
        <v>448</v>
      </c>
      <c r="C20" s="29" t="s">
        <v>447</v>
      </c>
      <c r="D20" s="30" t="s">
        <v>449</v>
      </c>
    </row>
    <row r="21" spans="1:4" x14ac:dyDescent="0.25">
      <c r="A21" s="27" t="s">
        <v>692</v>
      </c>
      <c r="B21" s="28" t="s">
        <v>693</v>
      </c>
      <c r="C21" s="29" t="s">
        <v>692</v>
      </c>
      <c r="D21" s="30" t="s">
        <v>694</v>
      </c>
    </row>
    <row r="22" spans="1:4" x14ac:dyDescent="0.25">
      <c r="A22" s="44"/>
      <c r="B22" s="45"/>
      <c r="C22" s="314"/>
      <c r="D22" s="315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293</v>
      </c>
      <c r="B24" s="295" t="s">
        <v>450</v>
      </c>
      <c r="C24" s="32"/>
    </row>
    <row r="25" spans="1:4" ht="11.25" customHeight="1" x14ac:dyDescent="0.25">
      <c r="A25" s="31"/>
      <c r="B25" s="294" t="s">
        <v>451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84" t="s">
        <v>452</v>
      </c>
      <c r="B28" s="884"/>
      <c r="C28" s="885" t="s">
        <v>453</v>
      </c>
      <c r="D28" s="885"/>
    </row>
    <row r="29" spans="1:4" x14ac:dyDescent="0.25">
      <c r="A29" s="882"/>
      <c r="B29" s="882"/>
      <c r="C29" s="30"/>
      <c r="D29" s="30"/>
    </row>
    <row r="30" spans="1:4" x14ac:dyDescent="0.25">
      <c r="A30" s="27" t="s">
        <v>133</v>
      </c>
      <c r="B30" s="35" t="s">
        <v>454</v>
      </c>
      <c r="C30" s="27" t="s">
        <v>133</v>
      </c>
      <c r="D30" s="30" t="s">
        <v>455</v>
      </c>
    </row>
    <row r="31" spans="1:4" x14ac:dyDescent="0.25">
      <c r="A31" s="36" t="s">
        <v>456</v>
      </c>
      <c r="B31" s="35" t="s">
        <v>457</v>
      </c>
      <c r="C31" s="36" t="s">
        <v>456</v>
      </c>
      <c r="D31" s="30" t="s">
        <v>458</v>
      </c>
    </row>
    <row r="32" spans="1:4" x14ac:dyDescent="0.25">
      <c r="A32" s="27">
        <v>0</v>
      </c>
      <c r="B32" s="35" t="s">
        <v>459</v>
      </c>
      <c r="C32" s="27">
        <v>0</v>
      </c>
      <c r="D32" s="30" t="s">
        <v>460</v>
      </c>
    </row>
    <row r="33" spans="1:4" x14ac:dyDescent="0.25">
      <c r="A33" s="27" t="s">
        <v>461</v>
      </c>
      <c r="B33" s="35" t="s">
        <v>462</v>
      </c>
      <c r="C33" s="27" t="s">
        <v>461</v>
      </c>
      <c r="D33" s="30" t="s">
        <v>463</v>
      </c>
    </row>
    <row r="34" spans="1:4" x14ac:dyDescent="0.25">
      <c r="A34" s="27" t="s">
        <v>464</v>
      </c>
      <c r="B34" s="35" t="s">
        <v>465</v>
      </c>
      <c r="C34" s="27" t="s">
        <v>464</v>
      </c>
      <c r="D34" s="30" t="s">
        <v>466</v>
      </c>
    </row>
    <row r="35" spans="1:4" x14ac:dyDescent="0.25">
      <c r="A35" s="37" t="s">
        <v>467</v>
      </c>
      <c r="B35" s="35" t="s">
        <v>468</v>
      </c>
      <c r="C35" s="37" t="s">
        <v>467</v>
      </c>
      <c r="D35" s="30" t="s">
        <v>469</v>
      </c>
    </row>
    <row r="36" spans="1:4" x14ac:dyDescent="0.25">
      <c r="A36" s="38" t="s">
        <v>293</v>
      </c>
      <c r="B36" s="35" t="s">
        <v>470</v>
      </c>
      <c r="C36" s="38" t="s">
        <v>293</v>
      </c>
      <c r="D36" s="30" t="s">
        <v>471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84" t="s">
        <v>472</v>
      </c>
      <c r="B39" s="884"/>
      <c r="C39" s="885" t="s">
        <v>473</v>
      </c>
      <c r="D39" s="885"/>
    </row>
    <row r="40" spans="1:4" x14ac:dyDescent="0.25">
      <c r="A40" s="882"/>
      <c r="B40" s="882"/>
      <c r="C40" s="30"/>
      <c r="D40" s="30"/>
    </row>
    <row r="41" spans="1:4" x14ac:dyDescent="0.25">
      <c r="A41" s="27" t="s">
        <v>474</v>
      </c>
      <c r="B41" s="35" t="s">
        <v>475</v>
      </c>
      <c r="C41" s="29" t="s">
        <v>476</v>
      </c>
      <c r="D41" s="30" t="s">
        <v>477</v>
      </c>
    </row>
    <row r="42" spans="1:4" x14ac:dyDescent="0.25">
      <c r="A42" s="39" t="s">
        <v>478</v>
      </c>
      <c r="B42" s="40" t="s">
        <v>479</v>
      </c>
      <c r="C42" s="41"/>
      <c r="D42" s="42"/>
    </row>
    <row r="43" spans="1:4" x14ac:dyDescent="0.25">
      <c r="A43" s="39" t="s">
        <v>209</v>
      </c>
      <c r="B43" s="40" t="s">
        <v>480</v>
      </c>
      <c r="C43" s="41" t="s">
        <v>209</v>
      </c>
      <c r="D43" s="42" t="s">
        <v>481</v>
      </c>
    </row>
    <row r="44" spans="1:4" x14ac:dyDescent="0.25">
      <c r="A44" s="39" t="s">
        <v>482</v>
      </c>
      <c r="B44" s="40" t="s">
        <v>483</v>
      </c>
      <c r="C44" s="41" t="s">
        <v>484</v>
      </c>
      <c r="D44" s="42" t="s">
        <v>485</v>
      </c>
    </row>
    <row r="45" spans="1:4" x14ac:dyDescent="0.25">
      <c r="A45" s="39" t="s">
        <v>486</v>
      </c>
      <c r="B45" s="40" t="s">
        <v>487</v>
      </c>
      <c r="C45" s="41" t="s">
        <v>488</v>
      </c>
      <c r="D45" s="42" t="s">
        <v>489</v>
      </c>
    </row>
    <row r="46" spans="1:4" x14ac:dyDescent="0.25">
      <c r="A46" s="39" t="s">
        <v>188</v>
      </c>
      <c r="B46" s="40" t="s">
        <v>490</v>
      </c>
      <c r="C46" s="41" t="s">
        <v>188</v>
      </c>
      <c r="D46" s="42" t="s">
        <v>491</v>
      </c>
    </row>
    <row r="47" spans="1:4" x14ac:dyDescent="0.25">
      <c r="A47" s="39" t="s">
        <v>492</v>
      </c>
      <c r="B47" s="40" t="s">
        <v>493</v>
      </c>
      <c r="C47" s="41" t="s">
        <v>494</v>
      </c>
      <c r="D47" s="42" t="s">
        <v>495</v>
      </c>
    </row>
    <row r="48" spans="1:4" x14ac:dyDescent="0.25">
      <c r="A48" s="39" t="s">
        <v>496</v>
      </c>
      <c r="B48" s="40" t="s">
        <v>497</v>
      </c>
      <c r="C48" s="41" t="s">
        <v>498</v>
      </c>
      <c r="D48" s="42" t="s">
        <v>499</v>
      </c>
    </row>
    <row r="49" spans="1:4" x14ac:dyDescent="0.25">
      <c r="A49" s="39" t="s">
        <v>500</v>
      </c>
      <c r="B49" s="40" t="s">
        <v>501</v>
      </c>
      <c r="C49" s="41" t="s">
        <v>502</v>
      </c>
      <c r="D49" s="42" t="s">
        <v>503</v>
      </c>
    </row>
    <row r="50" spans="1:4" x14ac:dyDescent="0.25">
      <c r="A50" s="39" t="s">
        <v>15</v>
      </c>
      <c r="B50" s="40" t="s">
        <v>504</v>
      </c>
      <c r="C50" s="41" t="s">
        <v>15</v>
      </c>
      <c r="D50" s="42" t="s">
        <v>505</v>
      </c>
    </row>
    <row r="51" spans="1:4" x14ac:dyDescent="0.25">
      <c r="A51" s="39" t="s">
        <v>16</v>
      </c>
      <c r="B51" s="40" t="s">
        <v>506</v>
      </c>
      <c r="C51" s="41" t="s">
        <v>16</v>
      </c>
      <c r="D51" s="42" t="s">
        <v>507</v>
      </c>
    </row>
    <row r="52" spans="1:4" x14ac:dyDescent="0.25">
      <c r="A52" s="39" t="s">
        <v>17</v>
      </c>
      <c r="B52" s="40" t="s">
        <v>508</v>
      </c>
      <c r="C52" s="41" t="s">
        <v>17</v>
      </c>
      <c r="D52" s="42" t="s">
        <v>509</v>
      </c>
    </row>
    <row r="53" spans="1:4" x14ac:dyDescent="0.25">
      <c r="A53" s="39" t="s">
        <v>18</v>
      </c>
      <c r="B53" s="40" t="s">
        <v>510</v>
      </c>
      <c r="C53" s="41" t="s">
        <v>18</v>
      </c>
      <c r="D53" s="42" t="s">
        <v>511</v>
      </c>
    </row>
    <row r="54" spans="1:4" x14ac:dyDescent="0.25">
      <c r="A54" s="40" t="s">
        <v>512</v>
      </c>
      <c r="B54" s="40" t="s">
        <v>513</v>
      </c>
      <c r="C54" s="41" t="s">
        <v>514</v>
      </c>
      <c r="D54" s="42" t="s">
        <v>515</v>
      </c>
    </row>
    <row r="55" spans="1:4" x14ac:dyDescent="0.25">
      <c r="A55" s="39" t="s">
        <v>516</v>
      </c>
      <c r="B55" s="40" t="s">
        <v>517</v>
      </c>
      <c r="C55" s="41" t="s">
        <v>518</v>
      </c>
      <c r="D55" s="42" t="s">
        <v>519</v>
      </c>
    </row>
    <row r="56" spans="1:4" x14ac:dyDescent="0.25">
      <c r="A56" s="39" t="s">
        <v>520</v>
      </c>
      <c r="B56" s="40" t="s">
        <v>521</v>
      </c>
      <c r="C56" s="41" t="s">
        <v>522</v>
      </c>
      <c r="D56" s="42" t="s">
        <v>124</v>
      </c>
    </row>
    <row r="57" spans="1:4" x14ac:dyDescent="0.25">
      <c r="A57" s="39" t="s">
        <v>523</v>
      </c>
      <c r="B57" s="40" t="s">
        <v>524</v>
      </c>
      <c r="C57" s="41" t="s">
        <v>525</v>
      </c>
      <c r="D57" s="42" t="s">
        <v>125</v>
      </c>
    </row>
    <row r="58" spans="1:4" x14ac:dyDescent="0.25">
      <c r="A58" s="39" t="s">
        <v>526</v>
      </c>
      <c r="B58" s="40" t="s">
        <v>526</v>
      </c>
      <c r="C58" s="41" t="s">
        <v>126</v>
      </c>
      <c r="D58" s="42" t="s">
        <v>126</v>
      </c>
    </row>
    <row r="59" spans="1:4" x14ac:dyDescent="0.25">
      <c r="A59" s="39" t="s">
        <v>527</v>
      </c>
      <c r="B59" s="40" t="s">
        <v>527</v>
      </c>
      <c r="C59" s="41" t="s">
        <v>528</v>
      </c>
      <c r="D59" s="42" t="s">
        <v>127</v>
      </c>
    </row>
    <row r="60" spans="1:4" x14ac:dyDescent="0.25">
      <c r="A60" s="39" t="s">
        <v>529</v>
      </c>
      <c r="B60" s="40" t="s">
        <v>529</v>
      </c>
      <c r="C60" s="41" t="s">
        <v>530</v>
      </c>
      <c r="D60" s="42" t="s">
        <v>128</v>
      </c>
    </row>
    <row r="61" spans="1:4" x14ac:dyDescent="0.25">
      <c r="A61" s="39" t="s">
        <v>531</v>
      </c>
      <c r="B61" s="40" t="s">
        <v>532</v>
      </c>
      <c r="C61" s="41" t="s">
        <v>533</v>
      </c>
      <c r="D61" s="42" t="s">
        <v>534</v>
      </c>
    </row>
    <row r="62" spans="1:4" x14ac:dyDescent="0.25">
      <c r="A62" s="39" t="s">
        <v>535</v>
      </c>
      <c r="B62" s="40" t="s">
        <v>536</v>
      </c>
      <c r="C62" s="41" t="s">
        <v>537</v>
      </c>
      <c r="D62" s="42" t="s">
        <v>538</v>
      </c>
    </row>
    <row r="63" spans="1:4" x14ac:dyDescent="0.25">
      <c r="A63" s="40" t="s">
        <v>539</v>
      </c>
      <c r="B63" s="40" t="s">
        <v>540</v>
      </c>
      <c r="C63" s="41" t="s">
        <v>541</v>
      </c>
      <c r="D63" s="42" t="s">
        <v>542</v>
      </c>
    </row>
    <row r="64" spans="1:4" x14ac:dyDescent="0.25">
      <c r="A64" s="39" t="s">
        <v>543</v>
      </c>
      <c r="B64" s="40" t="s">
        <v>544</v>
      </c>
      <c r="C64" s="41" t="s">
        <v>545</v>
      </c>
      <c r="D64" s="42" t="s">
        <v>546</v>
      </c>
    </row>
    <row r="65" spans="1:4" x14ac:dyDescent="0.25">
      <c r="A65" s="39" t="s">
        <v>547</v>
      </c>
      <c r="B65" s="40" t="s">
        <v>548</v>
      </c>
      <c r="C65" s="41" t="s">
        <v>549</v>
      </c>
      <c r="D65" s="42" t="s">
        <v>550</v>
      </c>
    </row>
    <row r="66" spans="1:4" x14ac:dyDescent="0.25">
      <c r="A66" s="43" t="s">
        <v>551</v>
      </c>
      <c r="B66" s="40" t="s">
        <v>552</v>
      </c>
      <c r="C66" s="41" t="s">
        <v>553</v>
      </c>
      <c r="D66" s="42" t="s">
        <v>554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36" sqref="K36"/>
    </sheetView>
  </sheetViews>
  <sheetFormatPr defaultRowHeight="15" x14ac:dyDescent="0.25"/>
  <cols>
    <col min="1" max="1" width="21.7109375" style="104" customWidth="1"/>
    <col min="2" max="5" width="9" style="104" customWidth="1"/>
    <col min="6" max="8" width="9.140625" style="104"/>
    <col min="9" max="9" width="9" style="104" customWidth="1"/>
    <col min="10" max="10" width="19.42578125" style="104" customWidth="1"/>
    <col min="11" max="11" width="20.85546875" style="104" customWidth="1"/>
    <col min="12" max="16384" width="9.140625" style="104"/>
  </cols>
  <sheetData>
    <row r="1" spans="1:16" x14ac:dyDescent="0.25">
      <c r="A1" s="195" t="s">
        <v>942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05"/>
      <c r="M1" s="105"/>
      <c r="N1" s="105"/>
      <c r="O1" s="105"/>
      <c r="P1" s="105"/>
    </row>
    <row r="2" spans="1:16" x14ac:dyDescent="0.25">
      <c r="A2" s="925" t="s">
        <v>943</v>
      </c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68" t="s">
        <v>119</v>
      </c>
      <c r="M2" s="105"/>
      <c r="N2" s="105"/>
      <c r="O2" s="105"/>
      <c r="P2" s="105"/>
    </row>
    <row r="3" spans="1:16" x14ac:dyDescent="0.25">
      <c r="A3" s="496"/>
      <c r="B3" s="139"/>
      <c r="C3" s="148"/>
      <c r="D3" s="148"/>
      <c r="E3" s="148"/>
      <c r="F3" s="139"/>
      <c r="G3" s="139"/>
      <c r="H3" s="139"/>
      <c r="I3" s="139"/>
      <c r="J3" s="134" t="s">
        <v>120</v>
      </c>
      <c r="K3" s="134"/>
      <c r="L3" s="105"/>
      <c r="M3" s="105"/>
      <c r="N3" s="105"/>
      <c r="O3" s="105"/>
      <c r="P3" s="105"/>
    </row>
    <row r="4" spans="1:16" ht="15.75" customHeight="1" x14ac:dyDescent="0.25">
      <c r="A4" s="920"/>
      <c r="B4" s="921">
        <v>2016</v>
      </c>
      <c r="C4" s="922"/>
      <c r="D4" s="923"/>
      <c r="E4" s="924" t="s">
        <v>1209</v>
      </c>
      <c r="F4" s="922"/>
      <c r="G4" s="922"/>
      <c r="H4" s="923"/>
      <c r="I4" s="777" t="s">
        <v>1210</v>
      </c>
      <c r="J4" s="778"/>
      <c r="K4" s="148"/>
      <c r="L4" s="105"/>
      <c r="M4" s="105"/>
      <c r="N4" s="105"/>
      <c r="O4" s="105"/>
    </row>
    <row r="5" spans="1:16" x14ac:dyDescent="0.25">
      <c r="A5" s="920"/>
      <c r="B5" s="779" t="s">
        <v>16</v>
      </c>
      <c r="C5" s="779" t="s">
        <v>17</v>
      </c>
      <c r="D5" s="779" t="s">
        <v>18</v>
      </c>
      <c r="E5" s="779" t="s">
        <v>15</v>
      </c>
      <c r="F5" s="779" t="s">
        <v>16</v>
      </c>
      <c r="G5" s="779" t="s">
        <v>17</v>
      </c>
      <c r="H5" s="779" t="s">
        <v>18</v>
      </c>
      <c r="I5" s="779" t="s">
        <v>15</v>
      </c>
      <c r="J5" s="246"/>
      <c r="K5" s="148"/>
      <c r="L5" s="105"/>
      <c r="M5" s="105"/>
      <c r="N5" s="105"/>
      <c r="O5" s="105"/>
    </row>
    <row r="6" spans="1:16" ht="15" customHeight="1" x14ac:dyDescent="0.25">
      <c r="A6" s="443" t="s">
        <v>99</v>
      </c>
      <c r="B6" s="790">
        <v>5.4664162534760408</v>
      </c>
      <c r="C6" s="791">
        <v>7.2884946499083441</v>
      </c>
      <c r="D6" s="763">
        <v>6.1881876497205042</v>
      </c>
      <c r="E6" s="792">
        <v>-3.7919491115194148</v>
      </c>
      <c r="F6" s="793">
        <v>-5.3513881910192964</v>
      </c>
      <c r="G6" s="792">
        <v>-4.9262081801380759</v>
      </c>
      <c r="H6" s="793">
        <v>-5.8302526137280779</v>
      </c>
      <c r="I6" s="794">
        <v>1.1000000000000001</v>
      </c>
      <c r="J6" s="441" t="s">
        <v>99</v>
      </c>
      <c r="K6" s="148"/>
      <c r="L6" s="105"/>
      <c r="M6" s="105"/>
      <c r="N6" s="105"/>
      <c r="O6" s="105"/>
    </row>
    <row r="7" spans="1:16" ht="15" customHeight="1" x14ac:dyDescent="0.25">
      <c r="A7" s="300" t="s">
        <v>100</v>
      </c>
      <c r="B7" s="795">
        <v>2.4343632553132153</v>
      </c>
      <c r="C7" s="763">
        <v>8.400768026125732</v>
      </c>
      <c r="D7" s="763">
        <v>11.442678106469685</v>
      </c>
      <c r="E7" s="793">
        <v>4.6205388861365151</v>
      </c>
      <c r="F7" s="793">
        <v>4.7</v>
      </c>
      <c r="G7" s="793">
        <v>1.7</v>
      </c>
      <c r="H7" s="793">
        <v>2.4</v>
      </c>
      <c r="I7" s="796">
        <v>5</v>
      </c>
      <c r="J7" s="442" t="s">
        <v>100</v>
      </c>
      <c r="K7" s="148"/>
      <c r="L7" s="105"/>
      <c r="M7" s="105"/>
      <c r="N7" s="105"/>
      <c r="O7" s="105"/>
    </row>
    <row r="8" spans="1:16" ht="15" customHeight="1" x14ac:dyDescent="0.25">
      <c r="A8" s="300" t="s">
        <v>101</v>
      </c>
      <c r="B8" s="795">
        <v>2.5503766532342809</v>
      </c>
      <c r="C8" s="763">
        <v>1.8295362934177035</v>
      </c>
      <c r="D8" s="763">
        <v>4.9335327289406337</v>
      </c>
      <c r="E8" s="793">
        <v>6.6203183554903262</v>
      </c>
      <c r="F8" s="793">
        <v>7.1</v>
      </c>
      <c r="G8" s="793">
        <v>8.3000000000000007</v>
      </c>
      <c r="H8" s="793">
        <v>9.1</v>
      </c>
      <c r="I8" s="796">
        <v>-2.1</v>
      </c>
      <c r="J8" s="442" t="s">
        <v>102</v>
      </c>
      <c r="K8" s="148"/>
      <c r="L8" s="105"/>
      <c r="N8" s="105"/>
      <c r="O8" s="105"/>
    </row>
    <row r="9" spans="1:16" ht="15" customHeight="1" x14ac:dyDescent="0.25">
      <c r="A9" s="300" t="s">
        <v>103</v>
      </c>
      <c r="B9" s="795">
        <v>7.0236464225041431</v>
      </c>
      <c r="C9" s="763">
        <v>7.8872202883592877</v>
      </c>
      <c r="D9" s="763">
        <v>6.0464715434449374</v>
      </c>
      <c r="E9" s="793">
        <v>4.8469919990513262</v>
      </c>
      <c r="F9" s="793">
        <v>7</v>
      </c>
      <c r="G9" s="793">
        <v>9.3000000000000007</v>
      </c>
      <c r="H9" s="793">
        <v>7.8</v>
      </c>
      <c r="I9" s="796">
        <v>6.4</v>
      </c>
      <c r="J9" s="442" t="s">
        <v>103</v>
      </c>
      <c r="K9" s="148"/>
      <c r="L9" s="105"/>
      <c r="M9" s="105"/>
      <c r="N9" s="105"/>
      <c r="O9" s="105"/>
    </row>
    <row r="10" spans="1:16" ht="15" customHeight="1" x14ac:dyDescent="0.25">
      <c r="A10" s="300" t="s">
        <v>104</v>
      </c>
      <c r="B10" s="795">
        <v>1.9522265120770896</v>
      </c>
      <c r="C10" s="763">
        <v>1.9372538366606733</v>
      </c>
      <c r="D10" s="763">
        <v>2.1564320883320534</v>
      </c>
      <c r="E10" s="793">
        <v>8.5223469099251332</v>
      </c>
      <c r="F10" s="793">
        <v>7.4788798293047734</v>
      </c>
      <c r="G10" s="793">
        <v>8.9133695873483134</v>
      </c>
      <c r="H10" s="793">
        <v>8.8012144576789382</v>
      </c>
      <c r="I10" s="796">
        <v>4.2</v>
      </c>
      <c r="J10" s="442" t="s">
        <v>104</v>
      </c>
      <c r="K10" s="148"/>
      <c r="L10" s="105"/>
      <c r="M10" s="105"/>
      <c r="N10" s="105"/>
      <c r="O10" s="105"/>
    </row>
    <row r="11" spans="1:16" ht="15" customHeight="1" x14ac:dyDescent="0.25">
      <c r="A11" s="300" t="s">
        <v>105</v>
      </c>
      <c r="B11" s="795">
        <v>-2.2574160308859064</v>
      </c>
      <c r="C11" s="763">
        <v>-2.8086696972953149</v>
      </c>
      <c r="D11" s="763">
        <v>-3.5072727363856302</v>
      </c>
      <c r="E11" s="793">
        <v>0.16652261414034797</v>
      </c>
      <c r="F11" s="793">
        <v>0.57830012894069682</v>
      </c>
      <c r="G11" s="793">
        <v>-0.52317103085101735</v>
      </c>
      <c r="H11" s="793">
        <v>7.3867447346543713E-2</v>
      </c>
      <c r="I11" s="796">
        <v>-0.2</v>
      </c>
      <c r="J11" s="442" t="s">
        <v>105</v>
      </c>
      <c r="K11" s="148"/>
      <c r="L11" s="105"/>
      <c r="M11" s="105"/>
      <c r="N11" s="105"/>
      <c r="O11" s="105"/>
    </row>
    <row r="12" spans="1:16" ht="15" customHeight="1" x14ac:dyDescent="0.25">
      <c r="A12" s="300" t="s">
        <v>106</v>
      </c>
      <c r="B12" s="795">
        <v>-0.53042829341278264</v>
      </c>
      <c r="C12" s="763">
        <v>0.30329297716495773</v>
      </c>
      <c r="D12" s="763">
        <v>1.4523232417141543</v>
      </c>
      <c r="E12" s="793">
        <v>5.1044834377199919</v>
      </c>
      <c r="F12" s="793">
        <v>6.2526603662294065</v>
      </c>
      <c r="G12" s="793">
        <v>7.6138519178466311</v>
      </c>
      <c r="H12" s="793">
        <v>8.8853089572509418</v>
      </c>
      <c r="I12" s="796">
        <v>1.8</v>
      </c>
      <c r="J12" s="442" t="s">
        <v>106</v>
      </c>
      <c r="K12" s="148"/>
      <c r="L12" s="105"/>
      <c r="M12" s="105"/>
      <c r="N12" s="105"/>
      <c r="O12" s="105"/>
    </row>
    <row r="13" spans="1:16" ht="15" customHeight="1" x14ac:dyDescent="0.25">
      <c r="A13" s="300" t="s">
        <v>107</v>
      </c>
      <c r="B13" s="795">
        <v>-0.25746109343587875</v>
      </c>
      <c r="C13" s="763">
        <v>0.83889468330065142</v>
      </c>
      <c r="D13" s="763">
        <v>0.60642026268575933</v>
      </c>
      <c r="E13" s="793">
        <v>2.4612169447123335</v>
      </c>
      <c r="F13" s="793">
        <v>3.1410245079544836</v>
      </c>
      <c r="G13" s="793">
        <v>3.520633511385924</v>
      </c>
      <c r="H13" s="793">
        <v>2.8828974042730948</v>
      </c>
      <c r="I13" s="796">
        <v>1.1000000000000001</v>
      </c>
      <c r="J13" s="442" t="s">
        <v>107</v>
      </c>
      <c r="K13" s="148"/>
      <c r="L13" s="105"/>
      <c r="M13" s="105"/>
      <c r="N13" s="105"/>
      <c r="O13" s="105"/>
    </row>
    <row r="14" spans="1:16" ht="15" customHeight="1" x14ac:dyDescent="0.25">
      <c r="A14" s="300" t="s">
        <v>108</v>
      </c>
      <c r="B14" s="795">
        <v>9.4745589883029169</v>
      </c>
      <c r="C14" s="763">
        <v>8.8762949706881358</v>
      </c>
      <c r="D14" s="763">
        <v>9.4673881758004796</v>
      </c>
      <c r="E14" s="793">
        <v>-0.61061243407644383</v>
      </c>
      <c r="F14" s="793">
        <v>1.6845932103047403</v>
      </c>
      <c r="G14" s="793">
        <v>4.2018597375738977</v>
      </c>
      <c r="H14" s="793">
        <v>3.1949398705593239</v>
      </c>
      <c r="I14" s="796">
        <v>1.7</v>
      </c>
      <c r="J14" s="442" t="s">
        <v>108</v>
      </c>
      <c r="K14" s="148"/>
      <c r="L14" s="105"/>
      <c r="M14" s="105"/>
      <c r="N14" s="105"/>
      <c r="O14" s="105"/>
    </row>
    <row r="15" spans="1:16" ht="15" customHeight="1" x14ac:dyDescent="0.25">
      <c r="A15" s="300" t="s">
        <v>109</v>
      </c>
      <c r="B15" s="797">
        <v>0.26691734269658696</v>
      </c>
      <c r="C15" s="798">
        <v>0.93323969984020039</v>
      </c>
      <c r="D15" s="798">
        <v>1.2045873036017127</v>
      </c>
      <c r="E15" s="799">
        <v>0.63860875219383217</v>
      </c>
      <c r="F15" s="799">
        <v>0.87957722966854135</v>
      </c>
      <c r="G15" s="799">
        <v>1.6315965990078638</v>
      </c>
      <c r="H15" s="799">
        <v>0.88632215862666897</v>
      </c>
      <c r="I15" s="800">
        <v>0.9</v>
      </c>
      <c r="J15" s="442" t="s">
        <v>109</v>
      </c>
      <c r="K15" s="148"/>
      <c r="L15" s="105"/>
      <c r="M15" s="105"/>
      <c r="N15" s="105"/>
      <c r="O15" s="105"/>
    </row>
    <row r="16" spans="1:16" ht="15" customHeight="1" x14ac:dyDescent="0.25">
      <c r="A16" s="300" t="s">
        <v>110</v>
      </c>
      <c r="B16" s="795">
        <v>4.5417718301581544</v>
      </c>
      <c r="C16" s="763">
        <v>4.9103410622582118</v>
      </c>
      <c r="D16" s="763">
        <v>5.0739376302899188</v>
      </c>
      <c r="E16" s="793">
        <v>6.79352269484977</v>
      </c>
      <c r="F16" s="793">
        <v>6.8902929837400677</v>
      </c>
      <c r="G16" s="793">
        <v>7.1627255198955453</v>
      </c>
      <c r="H16" s="793">
        <v>7.1715626668213304</v>
      </c>
      <c r="I16" s="796">
        <v>3</v>
      </c>
      <c r="J16" s="442" t="s">
        <v>110</v>
      </c>
      <c r="K16" s="148"/>
      <c r="L16" s="105"/>
      <c r="M16" s="105"/>
      <c r="N16" s="105"/>
      <c r="O16" s="105"/>
    </row>
    <row r="17" spans="1:16" ht="15" customHeight="1" x14ac:dyDescent="0.25">
      <c r="A17" s="444" t="s">
        <v>111</v>
      </c>
      <c r="B17" s="797">
        <v>1.4894943012590858</v>
      </c>
      <c r="C17" s="798">
        <v>1.1855426590967113</v>
      </c>
      <c r="D17" s="798">
        <v>2.5349879189266744</v>
      </c>
      <c r="E17" s="799">
        <v>4.0217627193114254</v>
      </c>
      <c r="F17" s="799">
        <v>4.4051022784338727</v>
      </c>
      <c r="G17" s="799">
        <v>5.7218246963348918</v>
      </c>
      <c r="H17" s="799">
        <v>6.5541949046529027</v>
      </c>
      <c r="I17" s="800">
        <v>0.8</v>
      </c>
      <c r="J17" s="442" t="s">
        <v>112</v>
      </c>
      <c r="K17" s="148"/>
      <c r="L17" s="105"/>
      <c r="M17" s="105"/>
      <c r="N17" s="105"/>
      <c r="O17" s="105"/>
    </row>
    <row r="18" spans="1:16" ht="15" customHeight="1" x14ac:dyDescent="0.25">
      <c r="A18" s="444" t="s">
        <v>113</v>
      </c>
      <c r="B18" s="797">
        <v>2.192130590433905</v>
      </c>
      <c r="C18" s="798">
        <v>3.8811196302665678</v>
      </c>
      <c r="D18" s="798">
        <v>4.5093090956555244</v>
      </c>
      <c r="E18" s="799">
        <v>2.8591013471565958</v>
      </c>
      <c r="F18" s="799">
        <v>3.0412479700156609</v>
      </c>
      <c r="G18" s="799">
        <v>3.1775443919083131</v>
      </c>
      <c r="H18" s="799">
        <v>2.9964041923868905</v>
      </c>
      <c r="I18" s="800">
        <v>2.7679421460672984</v>
      </c>
      <c r="J18" s="442" t="s">
        <v>114</v>
      </c>
      <c r="K18" s="148"/>
      <c r="L18" s="105"/>
      <c r="M18" s="105"/>
      <c r="N18" s="105"/>
      <c r="O18" s="105"/>
    </row>
    <row r="19" spans="1:16" ht="15" customHeight="1" x14ac:dyDescent="0.25">
      <c r="A19" s="444" t="s">
        <v>115</v>
      </c>
      <c r="B19" s="797">
        <v>4.4111399674347638</v>
      </c>
      <c r="C19" s="798">
        <v>4.4599848436305649</v>
      </c>
      <c r="D19" s="798">
        <v>4.3827133125722497</v>
      </c>
      <c r="E19" s="799">
        <v>3.0136020642173946</v>
      </c>
      <c r="F19" s="799">
        <v>3.3889684076776376</v>
      </c>
      <c r="G19" s="799">
        <v>3.2795711083460901</v>
      </c>
      <c r="H19" s="799">
        <v>3.1137455834890062</v>
      </c>
      <c r="I19" s="800">
        <v>4.8196419805838389</v>
      </c>
      <c r="J19" s="442" t="s">
        <v>116</v>
      </c>
      <c r="K19" s="148"/>
      <c r="L19" s="105"/>
      <c r="M19" s="105"/>
      <c r="N19" s="105"/>
      <c r="O19" s="105"/>
    </row>
    <row r="20" spans="1:16" s="67" customFormat="1" ht="15" customHeight="1" x14ac:dyDescent="0.25">
      <c r="A20" s="444" t="s">
        <v>117</v>
      </c>
      <c r="B20" s="797">
        <v>2.5853253860442749</v>
      </c>
      <c r="C20" s="798">
        <v>3.9847004856411274</v>
      </c>
      <c r="D20" s="798">
        <v>4.4876226786910962</v>
      </c>
      <c r="E20" s="799">
        <v>2.8877959724327837</v>
      </c>
      <c r="F20" s="799">
        <v>3.1037587435145184</v>
      </c>
      <c r="G20" s="799">
        <v>3.19561494748028</v>
      </c>
      <c r="H20" s="799">
        <v>3.0173231085516079</v>
      </c>
      <c r="I20" s="800">
        <v>3.1224960140558267</v>
      </c>
      <c r="J20" s="442" t="s">
        <v>118</v>
      </c>
      <c r="K20" s="139"/>
      <c r="L20" s="77"/>
      <c r="M20" s="77"/>
      <c r="N20" s="77"/>
      <c r="O20" s="77"/>
    </row>
    <row r="21" spans="1:16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05"/>
      <c r="M21" s="105"/>
      <c r="N21" s="105"/>
      <c r="O21" s="105"/>
      <c r="P21" s="105"/>
    </row>
    <row r="22" spans="1:16" x14ac:dyDescent="0.25">
      <c r="A22" s="786" t="s">
        <v>1211</v>
      </c>
      <c r="B22" s="153"/>
      <c r="C22" s="153"/>
      <c r="D22" s="153"/>
      <c r="E22" s="153"/>
      <c r="F22" s="786"/>
      <c r="G22" s="786"/>
      <c r="H22" s="153"/>
      <c r="I22" s="153"/>
      <c r="J22" s="153"/>
      <c r="K22" s="148"/>
      <c r="L22" s="63"/>
      <c r="M22" s="63"/>
      <c r="N22" s="63"/>
      <c r="O22" s="63"/>
    </row>
    <row r="23" spans="1:16" x14ac:dyDescent="0.25">
      <c r="A23" s="786" t="s">
        <v>1212</v>
      </c>
      <c r="B23" s="153"/>
      <c r="C23" s="153"/>
      <c r="D23" s="153"/>
      <c r="E23" s="153"/>
      <c r="F23" s="153"/>
      <c r="G23" s="153"/>
      <c r="H23" s="153"/>
      <c r="I23" s="153"/>
      <c r="J23" s="63"/>
      <c r="K23" s="6"/>
      <c r="L23" s="63"/>
      <c r="M23" s="63"/>
      <c r="N23" s="63"/>
      <c r="O23" s="63"/>
    </row>
    <row r="24" spans="1:16" x14ac:dyDescent="0.25">
      <c r="A24" s="105"/>
      <c r="B24" s="105"/>
      <c r="C24" s="105"/>
      <c r="D24" s="105"/>
      <c r="E24" s="105"/>
      <c r="F24" s="63"/>
      <c r="G24" s="63"/>
      <c r="H24" s="63"/>
      <c r="I24" s="105"/>
      <c r="J24" s="63"/>
      <c r="K24" s="105"/>
      <c r="L24" s="105"/>
      <c r="M24" s="105"/>
      <c r="N24" s="105"/>
      <c r="O24" s="105"/>
      <c r="P24" s="105"/>
    </row>
    <row r="25" spans="1:16" x14ac:dyDescent="0.25">
      <c r="A25" s="105"/>
      <c r="B25" s="105"/>
      <c r="C25" s="105"/>
      <c r="D25" s="105"/>
      <c r="E25" s="105"/>
      <c r="F25" s="63"/>
      <c r="G25" s="63"/>
      <c r="H25" s="63"/>
      <c r="I25" s="105"/>
      <c r="J25" s="63"/>
      <c r="K25" s="105"/>
      <c r="L25" s="105"/>
      <c r="M25" s="105"/>
      <c r="N25" s="105"/>
      <c r="O25" s="105"/>
      <c r="P25" s="105"/>
    </row>
    <row r="26" spans="1:16" x14ac:dyDescent="0.25">
      <c r="A26" s="105"/>
      <c r="B26" s="105"/>
      <c r="C26" s="105"/>
      <c r="D26" s="105"/>
      <c r="E26" s="105"/>
      <c r="F26" s="63"/>
      <c r="G26" s="63"/>
      <c r="H26" s="63"/>
      <c r="I26" s="105"/>
      <c r="J26" s="63"/>
      <c r="K26" s="105"/>
      <c r="L26" s="105"/>
      <c r="M26" s="105"/>
      <c r="N26" s="105"/>
      <c r="O26" s="105"/>
      <c r="P26" s="105"/>
    </row>
    <row r="27" spans="1:16" x14ac:dyDescent="0.25">
      <c r="A27" s="105"/>
      <c r="B27" s="105"/>
      <c r="C27" s="105"/>
      <c r="D27" s="105"/>
      <c r="E27" s="105"/>
      <c r="F27" s="63"/>
      <c r="G27" s="63"/>
      <c r="H27" s="63"/>
      <c r="I27" s="105"/>
      <c r="J27" s="63"/>
      <c r="K27" s="105"/>
      <c r="L27" s="105"/>
      <c r="M27" s="105"/>
      <c r="N27" s="105"/>
      <c r="O27" s="105"/>
      <c r="P27" s="105"/>
    </row>
    <row r="28" spans="1:16" x14ac:dyDescent="0.25">
      <c r="A28" s="105"/>
      <c r="B28" s="105"/>
      <c r="C28" s="105"/>
      <c r="D28" s="105"/>
      <c r="E28" s="105"/>
      <c r="F28" s="63"/>
      <c r="G28" s="63"/>
      <c r="H28" s="63"/>
      <c r="I28" s="105"/>
      <c r="J28" s="63"/>
      <c r="K28" s="105"/>
      <c r="L28" s="105"/>
      <c r="M28" s="105"/>
      <c r="N28" s="105"/>
      <c r="O28" s="105"/>
      <c r="P28" s="105"/>
    </row>
    <row r="29" spans="1:16" x14ac:dyDescent="0.25">
      <c r="A29" s="105"/>
      <c r="B29" s="105"/>
      <c r="C29" s="105"/>
      <c r="D29" s="105"/>
      <c r="E29" s="105"/>
      <c r="F29" s="63"/>
      <c r="G29" s="63"/>
      <c r="H29" s="63"/>
      <c r="I29" s="105"/>
      <c r="J29" s="63"/>
      <c r="K29" s="105"/>
      <c r="L29" s="105"/>
      <c r="M29" s="105"/>
      <c r="N29" s="105"/>
      <c r="O29" s="105"/>
      <c r="P29" s="105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2" sqref="A2"/>
    </sheetView>
  </sheetViews>
  <sheetFormatPr defaultRowHeight="15" x14ac:dyDescent="0.25"/>
  <cols>
    <col min="1" max="1" width="9.140625" style="104"/>
    <col min="2" max="2" width="13.5703125" style="104" customWidth="1"/>
    <col min="3" max="16384" width="9.140625" style="104"/>
  </cols>
  <sheetData>
    <row r="1" spans="1:2" x14ac:dyDescent="0.25">
      <c r="A1" s="3" t="s">
        <v>1287</v>
      </c>
    </row>
    <row r="2" spans="1:2" x14ac:dyDescent="0.25">
      <c r="A2" s="5" t="s">
        <v>1288</v>
      </c>
    </row>
    <row r="4" spans="1:2" ht="57" customHeight="1" x14ac:dyDescent="0.25">
      <c r="A4" s="75" t="s">
        <v>121</v>
      </c>
      <c r="B4" s="149" t="s">
        <v>979</v>
      </c>
    </row>
    <row r="5" spans="1:2" x14ac:dyDescent="0.25">
      <c r="A5" s="412" t="s">
        <v>980</v>
      </c>
      <c r="B5" s="801">
        <v>2.6</v>
      </c>
    </row>
    <row r="6" spans="1:2" x14ac:dyDescent="0.25">
      <c r="A6" s="412" t="s">
        <v>981</v>
      </c>
      <c r="B6" s="801">
        <v>4</v>
      </c>
    </row>
    <row r="7" spans="1:2" x14ac:dyDescent="0.25">
      <c r="A7" s="412" t="s">
        <v>982</v>
      </c>
      <c r="B7" s="801">
        <v>4.5</v>
      </c>
    </row>
    <row r="8" spans="1:2" x14ac:dyDescent="0.25">
      <c r="A8" s="412" t="s">
        <v>984</v>
      </c>
      <c r="B8" s="308">
        <v>2.9</v>
      </c>
    </row>
    <row r="9" spans="1:2" x14ac:dyDescent="0.25">
      <c r="A9" s="412" t="s">
        <v>985</v>
      </c>
      <c r="B9" s="802">
        <v>3.1</v>
      </c>
    </row>
    <row r="10" spans="1:2" x14ac:dyDescent="0.25">
      <c r="A10" s="412" t="s">
        <v>983</v>
      </c>
      <c r="B10" s="802">
        <v>3.2</v>
      </c>
    </row>
    <row r="11" spans="1:2" x14ac:dyDescent="0.25">
      <c r="A11" s="412" t="s">
        <v>1079</v>
      </c>
      <c r="B11" s="802">
        <v>3</v>
      </c>
    </row>
    <row r="12" spans="1:2" x14ac:dyDescent="0.25">
      <c r="A12" s="412" t="s">
        <v>1213</v>
      </c>
      <c r="B12" s="802">
        <v>3.1</v>
      </c>
    </row>
    <row r="13" spans="1:2" x14ac:dyDescent="0.25">
      <c r="A13" s="460"/>
      <c r="B13" s="461"/>
    </row>
    <row r="17" spans="1:5" x14ac:dyDescent="0.25">
      <c r="A17" s="154" t="s">
        <v>1214</v>
      </c>
      <c r="B17" s="87"/>
    </row>
    <row r="18" spans="1:5" x14ac:dyDescent="0.25">
      <c r="A18" s="154" t="s">
        <v>1215</v>
      </c>
      <c r="B18" s="87"/>
      <c r="E18" s="6"/>
    </row>
    <row r="19" spans="1:5" x14ac:dyDescent="0.25">
      <c r="E19" s="309"/>
    </row>
    <row r="21" spans="1:5" x14ac:dyDescent="0.25">
      <c r="B21" s="310"/>
    </row>
    <row r="22" spans="1:5" x14ac:dyDescent="0.25">
      <c r="A22" s="497"/>
      <c r="B22" s="311"/>
    </row>
    <row r="23" spans="1:5" x14ac:dyDescent="0.25">
      <c r="B23" s="3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H25" sqref="H25"/>
    </sheetView>
  </sheetViews>
  <sheetFormatPr defaultRowHeight="15" x14ac:dyDescent="0.25"/>
  <cols>
    <col min="1" max="6" width="9.140625" style="87"/>
    <col min="7" max="7" width="9.140625" style="171"/>
    <col min="8" max="16384" width="9.140625" style="87"/>
  </cols>
  <sheetData>
    <row r="1" spans="1:14" x14ac:dyDescent="0.25">
      <c r="A1" s="80" t="s">
        <v>122</v>
      </c>
      <c r="B1" s="97"/>
      <c r="C1" s="97"/>
      <c r="D1" s="97"/>
      <c r="E1" s="97"/>
      <c r="F1" s="97"/>
      <c r="G1" s="79"/>
      <c r="H1" s="97"/>
      <c r="I1" s="97"/>
      <c r="J1" s="97"/>
      <c r="K1" s="97"/>
      <c r="L1" s="97"/>
      <c r="M1" s="97"/>
      <c r="N1" s="97"/>
    </row>
    <row r="2" spans="1:14" x14ac:dyDescent="0.25">
      <c r="A2" s="85" t="s">
        <v>123</v>
      </c>
      <c r="B2" s="97"/>
      <c r="C2" s="97"/>
      <c r="D2" s="97"/>
      <c r="E2" s="97"/>
      <c r="F2" s="97"/>
      <c r="G2" s="79"/>
      <c r="H2" s="110" t="s">
        <v>567</v>
      </c>
      <c r="I2" s="97"/>
      <c r="J2" s="97"/>
      <c r="K2" s="97"/>
      <c r="L2" s="97"/>
      <c r="M2" s="97"/>
      <c r="N2" s="97"/>
    </row>
    <row r="3" spans="1:14" x14ac:dyDescent="0.25">
      <c r="A3" s="931"/>
      <c r="B3" s="926" t="s">
        <v>644</v>
      </c>
      <c r="C3" s="926" t="s">
        <v>645</v>
      </c>
      <c r="D3" s="517" t="s">
        <v>646</v>
      </c>
      <c r="E3" s="517" t="s">
        <v>647</v>
      </c>
      <c r="F3" s="517" t="s">
        <v>648</v>
      </c>
      <c r="G3" s="166" t="s">
        <v>649</v>
      </c>
      <c r="H3" s="517" t="s">
        <v>568</v>
      </c>
      <c r="I3" s="926" t="s">
        <v>650</v>
      </c>
      <c r="J3" s="926" t="s">
        <v>651</v>
      </c>
      <c r="K3" s="926" t="s">
        <v>652</v>
      </c>
      <c r="L3" s="926" t="s">
        <v>653</v>
      </c>
      <c r="M3" s="928" t="s">
        <v>654</v>
      </c>
      <c r="N3" s="97"/>
    </row>
    <row r="4" spans="1:14" x14ac:dyDescent="0.25">
      <c r="A4" s="932"/>
      <c r="B4" s="927"/>
      <c r="C4" s="927"/>
      <c r="D4" s="111" t="s">
        <v>124</v>
      </c>
      <c r="E4" s="111" t="s">
        <v>125</v>
      </c>
      <c r="F4" s="111" t="s">
        <v>126</v>
      </c>
      <c r="G4" s="167" t="s">
        <v>127</v>
      </c>
      <c r="H4" s="111" t="s">
        <v>128</v>
      </c>
      <c r="I4" s="927"/>
      <c r="J4" s="927"/>
      <c r="K4" s="927"/>
      <c r="L4" s="927"/>
      <c r="M4" s="929"/>
      <c r="N4" s="97"/>
    </row>
    <row r="5" spans="1:14" ht="30.75" customHeight="1" x14ac:dyDescent="0.25">
      <c r="A5" s="930" t="s">
        <v>593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7"/>
    </row>
    <row r="6" spans="1:14" x14ac:dyDescent="0.25">
      <c r="A6" s="129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68">
        <v>99.8</v>
      </c>
      <c r="N6" s="97"/>
    </row>
    <row r="7" spans="1:14" x14ac:dyDescent="0.25">
      <c r="A7" s="129">
        <v>2014</v>
      </c>
      <c r="B7" s="94">
        <v>100.1</v>
      </c>
      <c r="C7" s="94">
        <v>100.2</v>
      </c>
      <c r="D7" s="64">
        <v>100</v>
      </c>
      <c r="E7" s="64">
        <v>99</v>
      </c>
      <c r="F7" s="94" t="s">
        <v>83</v>
      </c>
      <c r="G7" s="64">
        <v>99.8</v>
      </c>
      <c r="H7" s="94">
        <v>99.9</v>
      </c>
      <c r="I7" s="94" t="s">
        <v>82</v>
      </c>
      <c r="J7" s="94">
        <v>100.4</v>
      </c>
      <c r="K7" s="94" t="s">
        <v>89</v>
      </c>
      <c r="L7" s="94">
        <v>99.7</v>
      </c>
      <c r="M7" s="169" t="s">
        <v>93</v>
      </c>
      <c r="N7" s="97"/>
    </row>
    <row r="8" spans="1:14" x14ac:dyDescent="0.25">
      <c r="A8" s="129">
        <v>2015</v>
      </c>
      <c r="B8" s="94" t="s">
        <v>131</v>
      </c>
      <c r="C8" s="94">
        <v>100.2</v>
      </c>
      <c r="D8" s="64">
        <v>100.5</v>
      </c>
      <c r="E8" s="64">
        <v>98.9</v>
      </c>
      <c r="F8" s="64">
        <v>100</v>
      </c>
      <c r="G8" s="64">
        <v>99.7</v>
      </c>
      <c r="H8" s="94">
        <v>99.2</v>
      </c>
      <c r="I8" s="64">
        <v>100</v>
      </c>
      <c r="J8" s="94">
        <v>99.9</v>
      </c>
      <c r="K8" s="94">
        <v>100.9</v>
      </c>
      <c r="L8" s="94">
        <v>99.8</v>
      </c>
      <c r="M8" s="169">
        <v>99.8</v>
      </c>
      <c r="N8" s="97"/>
    </row>
    <row r="9" spans="1:14" x14ac:dyDescent="0.25">
      <c r="A9" s="129">
        <v>2016</v>
      </c>
      <c r="B9" s="94">
        <v>100.2</v>
      </c>
      <c r="C9" s="94">
        <v>99.8</v>
      </c>
      <c r="D9" s="64">
        <v>100</v>
      </c>
      <c r="E9" s="64" t="s">
        <v>613</v>
      </c>
      <c r="F9" s="64">
        <v>100.1</v>
      </c>
      <c r="G9" s="64">
        <v>99.8</v>
      </c>
      <c r="H9" s="94">
        <v>99.7</v>
      </c>
      <c r="I9" s="64">
        <v>99.7</v>
      </c>
      <c r="J9" s="94">
        <v>100.1</v>
      </c>
      <c r="K9" s="94">
        <v>101.4</v>
      </c>
      <c r="L9" s="94">
        <v>100.1</v>
      </c>
      <c r="M9" s="169">
        <v>99.9</v>
      </c>
      <c r="N9" s="97"/>
    </row>
    <row r="10" spans="1:14" x14ac:dyDescent="0.25">
      <c r="A10" s="129">
        <v>2017</v>
      </c>
      <c r="B10" s="94">
        <v>100.9</v>
      </c>
      <c r="C10" s="94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4">
        <v>99.7</v>
      </c>
      <c r="I10" s="64">
        <v>99.8</v>
      </c>
      <c r="J10" s="94">
        <v>100.3</v>
      </c>
      <c r="K10" s="94">
        <v>101.3</v>
      </c>
      <c r="L10" s="94">
        <v>99.9</v>
      </c>
      <c r="M10" s="168">
        <v>100</v>
      </c>
      <c r="N10" s="97"/>
    </row>
    <row r="11" spans="1:14" x14ac:dyDescent="0.25">
      <c r="A11" s="129">
        <v>2018</v>
      </c>
      <c r="B11" s="94">
        <v>100.2</v>
      </c>
      <c r="C11" s="94">
        <v>101.2</v>
      </c>
      <c r="D11" s="64">
        <v>100.4</v>
      </c>
      <c r="E11" s="64">
        <v>98.9</v>
      </c>
      <c r="F11" s="64">
        <v>100.2</v>
      </c>
      <c r="G11" s="64">
        <v>99.8</v>
      </c>
      <c r="H11" s="64">
        <v>99.4</v>
      </c>
      <c r="I11" s="64"/>
      <c r="J11" s="94"/>
      <c r="K11" s="94"/>
      <c r="L11" s="94"/>
      <c r="M11" s="168"/>
      <c r="N11" s="97"/>
    </row>
    <row r="12" spans="1:14" ht="25.5" x14ac:dyDescent="0.25">
      <c r="A12" s="90" t="s">
        <v>594</v>
      </c>
      <c r="B12" s="90"/>
      <c r="C12" s="90"/>
      <c r="D12" s="130"/>
      <c r="E12" s="90"/>
      <c r="F12" s="90"/>
      <c r="G12" s="130"/>
      <c r="H12" s="90"/>
      <c r="I12" s="90"/>
      <c r="J12" s="90"/>
      <c r="K12" s="90"/>
      <c r="L12" s="90"/>
      <c r="M12" s="140"/>
      <c r="N12" s="97"/>
    </row>
    <row r="13" spans="1:14" x14ac:dyDescent="0.25">
      <c r="A13" s="129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68">
        <v>98.5</v>
      </c>
      <c r="N13" s="97"/>
    </row>
    <row r="14" spans="1:14" x14ac:dyDescent="0.25">
      <c r="A14" s="129">
        <v>2014</v>
      </c>
      <c r="B14" s="94">
        <v>98.2</v>
      </c>
      <c r="C14" s="94">
        <v>98.3</v>
      </c>
      <c r="D14" s="64">
        <v>98.3</v>
      </c>
      <c r="E14" s="94">
        <v>98.3</v>
      </c>
      <c r="F14" s="94">
        <v>98.3</v>
      </c>
      <c r="G14" s="64">
        <v>98</v>
      </c>
      <c r="H14" s="94">
        <v>98.9</v>
      </c>
      <c r="I14" s="94" t="s">
        <v>92</v>
      </c>
      <c r="J14" s="94">
        <v>99.7</v>
      </c>
      <c r="K14" s="94" t="s">
        <v>87</v>
      </c>
      <c r="L14" s="94" t="s">
        <v>129</v>
      </c>
      <c r="M14" s="169" t="s">
        <v>79</v>
      </c>
      <c r="N14" s="97"/>
    </row>
    <row r="15" spans="1:14" x14ac:dyDescent="0.25">
      <c r="A15" s="129">
        <v>2015</v>
      </c>
      <c r="B15" s="94" t="s">
        <v>88</v>
      </c>
      <c r="C15" s="94">
        <v>98.7</v>
      </c>
      <c r="D15" s="64">
        <v>99.2</v>
      </c>
      <c r="E15" s="94">
        <v>99.1</v>
      </c>
      <c r="F15" s="94">
        <v>99.2</v>
      </c>
      <c r="G15" s="64" t="s">
        <v>80</v>
      </c>
      <c r="H15" s="94">
        <v>98.4</v>
      </c>
      <c r="I15" s="94">
        <v>98.4</v>
      </c>
      <c r="J15" s="94">
        <v>97.9</v>
      </c>
      <c r="K15" s="94">
        <v>97.9</v>
      </c>
      <c r="L15" s="64">
        <v>98</v>
      </c>
      <c r="M15" s="169">
        <v>98.4</v>
      </c>
      <c r="N15" s="97"/>
    </row>
    <row r="16" spans="1:14" x14ac:dyDescent="0.25">
      <c r="A16" s="129">
        <v>2016</v>
      </c>
      <c r="B16" s="94">
        <v>99.1</v>
      </c>
      <c r="C16" s="94">
        <v>98.7</v>
      </c>
      <c r="D16" s="64">
        <v>98.2</v>
      </c>
      <c r="E16" s="94" t="s">
        <v>90</v>
      </c>
      <c r="F16" s="94">
        <v>98.4</v>
      </c>
      <c r="G16" s="64">
        <v>98.4</v>
      </c>
      <c r="H16" s="64">
        <v>99</v>
      </c>
      <c r="I16" s="94">
        <v>98.7</v>
      </c>
      <c r="J16" s="94">
        <v>98.8</v>
      </c>
      <c r="K16" s="94">
        <v>99.3</v>
      </c>
      <c r="L16" s="64">
        <v>99.7</v>
      </c>
      <c r="M16" s="169">
        <v>99.8</v>
      </c>
      <c r="N16" s="97"/>
    </row>
    <row r="17" spans="1:14" x14ac:dyDescent="0.25">
      <c r="A17" s="129">
        <v>2017</v>
      </c>
      <c r="B17" s="94">
        <v>100.4</v>
      </c>
      <c r="C17" s="94">
        <v>100.8</v>
      </c>
      <c r="D17" s="64">
        <v>100.9</v>
      </c>
      <c r="E17" s="94">
        <v>100.8</v>
      </c>
      <c r="F17" s="94">
        <v>100.6</v>
      </c>
      <c r="G17" s="64">
        <v>100.4</v>
      </c>
      <c r="H17" s="64">
        <v>100.3</v>
      </c>
      <c r="I17" s="94">
        <v>100.4</v>
      </c>
      <c r="J17" s="94">
        <v>100.6</v>
      </c>
      <c r="K17" s="94">
        <v>100.5</v>
      </c>
      <c r="L17" s="64">
        <v>100.3</v>
      </c>
      <c r="M17" s="169">
        <v>100.4</v>
      </c>
      <c r="N17" s="97"/>
    </row>
    <row r="18" spans="1:14" x14ac:dyDescent="0.25">
      <c r="A18" s="129">
        <v>2018</v>
      </c>
      <c r="B18" s="94">
        <v>99.7</v>
      </c>
      <c r="C18" s="94">
        <v>100.8</v>
      </c>
      <c r="D18" s="64">
        <v>101</v>
      </c>
      <c r="E18" s="94">
        <v>101.1</v>
      </c>
      <c r="F18" s="94">
        <v>101.4</v>
      </c>
      <c r="G18" s="64">
        <v>101.6</v>
      </c>
      <c r="H18" s="64">
        <v>101.5</v>
      </c>
      <c r="I18" s="94"/>
      <c r="J18" s="94"/>
      <c r="K18" s="94"/>
      <c r="L18" s="64"/>
      <c r="M18" s="169"/>
      <c r="N18" s="97"/>
    </row>
    <row r="19" spans="1:14" ht="25.5" x14ac:dyDescent="0.25">
      <c r="A19" s="90" t="s">
        <v>595</v>
      </c>
      <c r="B19" s="90"/>
      <c r="C19" s="90"/>
      <c r="D19" s="130"/>
      <c r="E19" s="90"/>
      <c r="F19" s="90"/>
      <c r="G19" s="130"/>
      <c r="H19" s="90"/>
      <c r="I19" s="90"/>
      <c r="J19" s="90"/>
      <c r="K19" s="90"/>
      <c r="L19" s="90"/>
      <c r="M19" s="140"/>
      <c r="N19" s="97"/>
    </row>
    <row r="20" spans="1:14" x14ac:dyDescent="0.25">
      <c r="A20" s="129">
        <v>2013</v>
      </c>
      <c r="B20" s="94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68">
        <v>100</v>
      </c>
      <c r="N20" s="97"/>
    </row>
    <row r="21" spans="1:14" x14ac:dyDescent="0.25">
      <c r="A21" s="4">
        <v>2014</v>
      </c>
      <c r="B21" s="131" t="s">
        <v>133</v>
      </c>
      <c r="C21" s="131">
        <v>98.3</v>
      </c>
      <c r="D21" s="132">
        <v>98.3</v>
      </c>
      <c r="E21" s="131">
        <v>98.3</v>
      </c>
      <c r="F21" s="131" t="s">
        <v>90</v>
      </c>
      <c r="G21" s="132">
        <v>98.2</v>
      </c>
      <c r="H21" s="131">
        <v>98.3</v>
      </c>
      <c r="I21" s="131" t="s">
        <v>86</v>
      </c>
      <c r="J21" s="131">
        <v>98.6</v>
      </c>
      <c r="K21" s="131" t="s">
        <v>88</v>
      </c>
      <c r="L21" s="131" t="s">
        <v>81</v>
      </c>
      <c r="M21" s="170" t="s">
        <v>81</v>
      </c>
      <c r="N21" s="97"/>
    </row>
    <row r="22" spans="1:14" x14ac:dyDescent="0.25">
      <c r="A22" s="4">
        <v>2015</v>
      </c>
      <c r="B22" s="131" t="s">
        <v>133</v>
      </c>
      <c r="C22" s="131">
        <v>98.7</v>
      </c>
      <c r="D22" s="132">
        <v>98.8</v>
      </c>
      <c r="E22" s="131">
        <v>98.9</v>
      </c>
      <c r="F22" s="131">
        <v>98.9</v>
      </c>
      <c r="G22" s="132">
        <v>99</v>
      </c>
      <c r="H22" s="131">
        <v>98.9</v>
      </c>
      <c r="I22" s="131">
        <v>98.8</v>
      </c>
      <c r="J22" s="131">
        <v>98.7</v>
      </c>
      <c r="K22" s="131">
        <v>98.6</v>
      </c>
      <c r="L22" s="131">
        <v>98.6</v>
      </c>
      <c r="M22" s="170">
        <v>98.6</v>
      </c>
      <c r="N22" s="97"/>
    </row>
    <row r="23" spans="1:14" x14ac:dyDescent="0.25">
      <c r="A23" s="4">
        <v>2016</v>
      </c>
      <c r="B23" s="131" t="s">
        <v>133</v>
      </c>
      <c r="C23" s="131">
        <v>98.9</v>
      </c>
      <c r="D23" s="132">
        <v>98.6</v>
      </c>
      <c r="E23" s="131" t="s">
        <v>728</v>
      </c>
      <c r="F23" s="131">
        <v>98.5</v>
      </c>
      <c r="G23" s="132">
        <v>98.5</v>
      </c>
      <c r="H23" s="131">
        <v>98.6</v>
      </c>
      <c r="I23" s="131">
        <v>98.6</v>
      </c>
      <c r="J23" s="131">
        <v>98.6</v>
      </c>
      <c r="K23" s="131">
        <v>98.7</v>
      </c>
      <c r="L23" s="131">
        <v>98.8</v>
      </c>
      <c r="M23" s="170">
        <v>98.8</v>
      </c>
      <c r="N23" s="97"/>
    </row>
    <row r="24" spans="1:14" s="89" customFormat="1" x14ac:dyDescent="0.25">
      <c r="A24" s="4">
        <v>2017</v>
      </c>
      <c r="B24" s="131" t="s">
        <v>133</v>
      </c>
      <c r="C24" s="131">
        <v>100.6</v>
      </c>
      <c r="D24" s="132">
        <v>100.7</v>
      </c>
      <c r="E24" s="131">
        <v>100.7</v>
      </c>
      <c r="F24" s="131">
        <v>100.7</v>
      </c>
      <c r="G24" s="132">
        <v>100.7</v>
      </c>
      <c r="H24" s="131">
        <v>100.6</v>
      </c>
      <c r="I24" s="131">
        <v>100.6</v>
      </c>
      <c r="J24" s="131">
        <v>100.6</v>
      </c>
      <c r="K24" s="131">
        <v>100.6</v>
      </c>
      <c r="L24" s="131">
        <v>100.6</v>
      </c>
      <c r="M24" s="170">
        <v>100.5</v>
      </c>
      <c r="N24" s="2"/>
    </row>
    <row r="25" spans="1:14" s="89" customFormat="1" x14ac:dyDescent="0.25">
      <c r="A25" s="427">
        <v>2018</v>
      </c>
      <c r="B25" s="428" t="s">
        <v>133</v>
      </c>
      <c r="C25" s="428">
        <v>100.2</v>
      </c>
      <c r="D25" s="429">
        <v>100.5</v>
      </c>
      <c r="E25" s="428">
        <v>100.7</v>
      </c>
      <c r="F25" s="428">
        <v>100.8</v>
      </c>
      <c r="G25" s="429">
        <v>100.9</v>
      </c>
      <c r="H25" s="429">
        <v>101</v>
      </c>
      <c r="I25" s="428"/>
      <c r="J25" s="428"/>
      <c r="K25" s="428"/>
      <c r="L25" s="428"/>
      <c r="M25" s="430"/>
      <c r="N25" s="2"/>
    </row>
    <row r="26" spans="1:14" x14ac:dyDescent="0.25">
      <c r="A26" s="85"/>
      <c r="B26" s="97"/>
      <c r="C26" s="97"/>
      <c r="D26" s="97"/>
      <c r="E26" s="97"/>
      <c r="F26" s="97"/>
      <c r="G26" s="79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/>
      <c r="C27" s="97"/>
      <c r="D27" s="97"/>
      <c r="E27" s="97"/>
      <c r="F27" s="97"/>
      <c r="G27" s="79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79"/>
      <c r="H28" s="97"/>
      <c r="I28" s="97"/>
      <c r="J28" s="97"/>
      <c r="K28" s="97"/>
      <c r="L28" s="97"/>
      <c r="M28" s="97"/>
      <c r="N28" s="9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4" sqref="B4:C16"/>
    </sheetView>
  </sheetViews>
  <sheetFormatPr defaultRowHeight="15" x14ac:dyDescent="0.25"/>
  <cols>
    <col min="1" max="1" width="9.140625" style="325"/>
    <col min="2" max="2" width="6.42578125" style="325" customWidth="1"/>
    <col min="3" max="3" width="12.28515625" style="325" customWidth="1"/>
    <col min="4" max="16384" width="9.140625" style="325"/>
  </cols>
  <sheetData>
    <row r="1" spans="1:16" ht="16.5" x14ac:dyDescent="0.3">
      <c r="A1" s="82" t="s">
        <v>1289</v>
      </c>
      <c r="B1" s="7"/>
      <c r="C1" s="172"/>
      <c r="D1" s="7"/>
      <c r="E1" s="8"/>
      <c r="F1" s="8"/>
      <c r="G1" s="8"/>
      <c r="H1" s="8"/>
    </row>
    <row r="2" spans="1:16" ht="16.5" x14ac:dyDescent="0.3">
      <c r="A2" s="91" t="s">
        <v>1290</v>
      </c>
      <c r="B2" s="7"/>
      <c r="C2" s="172"/>
      <c r="D2" s="7"/>
      <c r="E2" s="8"/>
      <c r="F2" s="8"/>
      <c r="G2" s="8"/>
      <c r="H2" s="8"/>
    </row>
    <row r="3" spans="1:16" ht="64.5" x14ac:dyDescent="0.25">
      <c r="A3" s="326"/>
      <c r="B3" s="326"/>
      <c r="C3" s="327" t="s">
        <v>986</v>
      </c>
      <c r="D3" s="29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x14ac:dyDescent="0.25">
      <c r="A4" s="376">
        <v>2017</v>
      </c>
      <c r="B4" s="333" t="s">
        <v>765</v>
      </c>
      <c r="C4" s="682">
        <v>100.3</v>
      </c>
      <c r="D4" s="87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6.25" x14ac:dyDescent="0.25">
      <c r="A5" s="370"/>
      <c r="B5" s="333" t="s">
        <v>766</v>
      </c>
      <c r="C5" s="682">
        <v>100.4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6.25" x14ac:dyDescent="0.25">
      <c r="A6" s="376"/>
      <c r="B6" s="332" t="s">
        <v>665</v>
      </c>
      <c r="C6" s="682">
        <v>100.6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6.25" x14ac:dyDescent="0.25">
      <c r="A7" s="376"/>
      <c r="B7" s="299" t="s">
        <v>977</v>
      </c>
      <c r="C7" s="682">
        <v>100.5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26.25" x14ac:dyDescent="0.25">
      <c r="A8" s="376"/>
      <c r="B8" s="299" t="s">
        <v>978</v>
      </c>
      <c r="C8" s="682">
        <v>100.3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6.25" x14ac:dyDescent="0.25">
      <c r="A9" s="376"/>
      <c r="B9" s="299" t="s">
        <v>968</v>
      </c>
      <c r="C9" s="682">
        <v>100.4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6.25" x14ac:dyDescent="0.25">
      <c r="A10" s="376"/>
      <c r="B10" s="332" t="s">
        <v>699</v>
      </c>
      <c r="C10" s="682">
        <v>99.7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ht="26.25" x14ac:dyDescent="0.25">
      <c r="B11" s="333" t="s">
        <v>666</v>
      </c>
      <c r="C11" s="682">
        <v>100.8</v>
      </c>
      <c r="D11" s="328"/>
    </row>
    <row r="12" spans="1:16" ht="26.25" x14ac:dyDescent="0.25">
      <c r="A12" s="376"/>
      <c r="B12" s="333" t="s">
        <v>667</v>
      </c>
      <c r="C12" s="682">
        <v>101</v>
      </c>
    </row>
    <row r="13" spans="1:16" ht="26.25" x14ac:dyDescent="0.25">
      <c r="B13" s="333" t="s">
        <v>697</v>
      </c>
      <c r="C13" s="682">
        <v>101.1</v>
      </c>
    </row>
    <row r="14" spans="1:16" ht="26.25" x14ac:dyDescent="0.25">
      <c r="B14" s="333" t="s">
        <v>668</v>
      </c>
      <c r="C14" s="682">
        <v>101.4</v>
      </c>
    </row>
    <row r="15" spans="1:16" ht="26.25" x14ac:dyDescent="0.25">
      <c r="A15" s="376">
        <v>2018</v>
      </c>
      <c r="B15" s="333" t="s">
        <v>700</v>
      </c>
      <c r="C15" s="682">
        <v>101.6</v>
      </c>
    </row>
    <row r="16" spans="1:16" ht="26.25" x14ac:dyDescent="0.25">
      <c r="B16" s="333" t="s">
        <v>765</v>
      </c>
      <c r="C16" s="682">
        <v>101.5</v>
      </c>
    </row>
    <row r="17" spans="1:3" x14ac:dyDescent="0.25">
      <c r="A17" s="376"/>
      <c r="B17" s="333"/>
      <c r="C17" s="370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K28" sqref="K28"/>
    </sheetView>
  </sheetViews>
  <sheetFormatPr defaultRowHeight="15" x14ac:dyDescent="0.25"/>
  <cols>
    <col min="1" max="1" width="9.140625" style="104"/>
    <col min="2" max="2" width="11.5703125" style="112" customWidth="1"/>
    <col min="3" max="3" width="17.85546875" style="112" customWidth="1"/>
    <col min="4" max="4" width="15.7109375" style="112" customWidth="1"/>
    <col min="5" max="5" width="13.140625" style="177" customWidth="1"/>
    <col min="6" max="6" width="20.140625" style="112" customWidth="1"/>
    <col min="7" max="7" width="16.7109375" style="112" customWidth="1"/>
    <col min="8" max="8" width="10.140625" style="112" customWidth="1"/>
    <col min="9" max="9" width="9.140625" style="112"/>
    <col min="10" max="10" width="11.5703125" style="112" customWidth="1"/>
    <col min="11" max="11" width="13" style="112" customWidth="1"/>
    <col min="12" max="12" width="11.5703125" style="177" customWidth="1"/>
    <col min="13" max="13" width="12" style="112" customWidth="1"/>
    <col min="14" max="14" width="16.85546875" style="112" customWidth="1"/>
    <col min="15" max="16384" width="9.140625" style="104"/>
  </cols>
  <sheetData>
    <row r="1" spans="1:14" x14ac:dyDescent="0.25">
      <c r="A1" s="83" t="s">
        <v>136</v>
      </c>
      <c r="B1" s="78"/>
      <c r="C1" s="78"/>
      <c r="D1" s="78"/>
      <c r="E1" s="174"/>
      <c r="F1" s="78"/>
      <c r="G1" s="78"/>
      <c r="H1" s="78"/>
      <c r="I1" s="78"/>
      <c r="J1" s="78"/>
      <c r="K1" s="78"/>
      <c r="L1" s="174"/>
    </row>
    <row r="2" spans="1:14" x14ac:dyDescent="0.25">
      <c r="A2" s="68" t="s">
        <v>924</v>
      </c>
      <c r="B2" s="78"/>
      <c r="C2" s="78"/>
      <c r="D2" s="78"/>
      <c r="E2" s="174"/>
      <c r="F2" s="78"/>
      <c r="H2" s="78"/>
      <c r="J2" s="78"/>
      <c r="K2" s="78"/>
      <c r="L2" s="174"/>
    </row>
    <row r="3" spans="1:14" x14ac:dyDescent="0.25">
      <c r="A3" s="9" t="s">
        <v>121</v>
      </c>
      <c r="B3" s="78"/>
      <c r="C3" s="78"/>
      <c r="D3" s="78"/>
      <c r="E3" s="174"/>
      <c r="F3" s="78"/>
      <c r="G3" s="78"/>
      <c r="H3" s="78"/>
      <c r="I3" s="78"/>
      <c r="J3" s="78"/>
      <c r="K3" s="78"/>
      <c r="L3" s="174"/>
      <c r="N3" s="529" t="s">
        <v>1047</v>
      </c>
    </row>
    <row r="4" spans="1:14" ht="102" x14ac:dyDescent="0.25">
      <c r="A4" s="10"/>
      <c r="B4" s="11" t="s">
        <v>137</v>
      </c>
      <c r="C4" s="11" t="s">
        <v>138</v>
      </c>
      <c r="D4" s="11" t="s">
        <v>139</v>
      </c>
      <c r="E4" s="175" t="s">
        <v>140</v>
      </c>
      <c r="F4" s="11" t="s">
        <v>141</v>
      </c>
      <c r="G4" s="11" t="s">
        <v>142</v>
      </c>
      <c r="H4" s="12" t="s">
        <v>143</v>
      </c>
      <c r="I4" s="12" t="s">
        <v>144</v>
      </c>
      <c r="J4" s="12" t="s">
        <v>145</v>
      </c>
      <c r="K4" s="12" t="s">
        <v>146</v>
      </c>
      <c r="L4" s="176" t="s">
        <v>147</v>
      </c>
      <c r="M4" s="12" t="s">
        <v>148</v>
      </c>
      <c r="N4" s="13" t="s">
        <v>149</v>
      </c>
    </row>
    <row r="5" spans="1:14" s="87" customFormat="1" x14ac:dyDescent="0.25">
      <c r="A5" s="88">
        <v>2013</v>
      </c>
      <c r="B5" s="146">
        <v>102.7</v>
      </c>
      <c r="C5" s="146">
        <v>104.1</v>
      </c>
      <c r="D5" s="146">
        <v>88.5</v>
      </c>
      <c r="E5" s="146">
        <v>118.4</v>
      </c>
      <c r="F5" s="146">
        <v>99.3</v>
      </c>
      <c r="G5" s="146">
        <v>101.8</v>
      </c>
      <c r="H5" s="146">
        <v>96.4</v>
      </c>
      <c r="I5" s="146">
        <v>109.2</v>
      </c>
      <c r="J5" s="146">
        <v>97</v>
      </c>
      <c r="K5" s="146">
        <v>100.6</v>
      </c>
      <c r="L5" s="146">
        <v>98.9</v>
      </c>
      <c r="M5" s="146">
        <v>99</v>
      </c>
      <c r="N5" s="146">
        <v>100.8</v>
      </c>
    </row>
    <row r="6" spans="1:14" s="87" customFormat="1" x14ac:dyDescent="0.25">
      <c r="A6" s="88">
        <v>2014</v>
      </c>
      <c r="B6" s="146">
        <v>101.5</v>
      </c>
      <c r="C6" s="146">
        <v>101</v>
      </c>
      <c r="D6" s="146">
        <v>94.1</v>
      </c>
      <c r="E6" s="146">
        <v>110</v>
      </c>
      <c r="F6" s="146">
        <v>99.2</v>
      </c>
      <c r="G6" s="146">
        <v>100.6</v>
      </c>
      <c r="H6" s="146">
        <v>97.7</v>
      </c>
      <c r="I6" s="146">
        <v>107.9</v>
      </c>
      <c r="J6" s="146">
        <v>100.7</v>
      </c>
      <c r="K6" s="146">
        <v>99.9</v>
      </c>
      <c r="L6" s="146">
        <v>99.5</v>
      </c>
      <c r="M6" s="146">
        <v>99</v>
      </c>
      <c r="N6" s="146">
        <v>100.4</v>
      </c>
    </row>
    <row r="7" spans="1:14" s="87" customFormat="1" x14ac:dyDescent="0.25">
      <c r="A7" s="88">
        <v>2015</v>
      </c>
      <c r="B7" s="146">
        <v>100</v>
      </c>
      <c r="C7" s="146">
        <v>100</v>
      </c>
      <c r="D7" s="146">
        <v>100</v>
      </c>
      <c r="E7" s="146">
        <v>100</v>
      </c>
      <c r="F7" s="146">
        <v>100</v>
      </c>
      <c r="G7" s="146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7" customFormat="1" x14ac:dyDescent="0.25">
      <c r="A8" s="88">
        <v>2016</v>
      </c>
      <c r="B8" s="146">
        <v>98.2</v>
      </c>
      <c r="C8" s="146">
        <v>98.5</v>
      </c>
      <c r="D8" s="146">
        <v>105.3</v>
      </c>
      <c r="E8" s="146">
        <v>87.9</v>
      </c>
      <c r="F8" s="146">
        <v>100.7</v>
      </c>
      <c r="G8" s="146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7" customFormat="1" x14ac:dyDescent="0.25">
      <c r="A9" s="88">
        <v>2017</v>
      </c>
      <c r="B9" s="146">
        <v>98.6</v>
      </c>
      <c r="C9" s="146">
        <v>99.2</v>
      </c>
      <c r="D9" s="146">
        <v>109.9</v>
      </c>
      <c r="E9" s="146">
        <v>77.5</v>
      </c>
      <c r="F9" s="146">
        <v>101.6</v>
      </c>
      <c r="G9" s="146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7" customFormat="1" x14ac:dyDescent="0.25">
      <c r="A10" s="515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7" customFormat="1" x14ac:dyDescent="0.25">
      <c r="A11" s="252">
        <v>2017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</row>
    <row r="12" spans="1:14" s="87" customFormat="1" x14ac:dyDescent="0.25">
      <c r="A12" s="103" t="s">
        <v>396</v>
      </c>
      <c r="B12" s="128">
        <v>97.6</v>
      </c>
      <c r="C12" s="128">
        <v>98.7</v>
      </c>
      <c r="D12" s="128">
        <v>111.1</v>
      </c>
      <c r="E12" s="128">
        <v>74.099999999999994</v>
      </c>
      <c r="F12" s="128">
        <v>96.9</v>
      </c>
      <c r="G12" s="128">
        <v>96.5</v>
      </c>
      <c r="H12" s="128">
        <v>102.8</v>
      </c>
      <c r="I12" s="128">
        <v>96.9</v>
      </c>
      <c r="J12" s="128">
        <v>99.4</v>
      </c>
      <c r="K12" s="128">
        <v>102.1</v>
      </c>
      <c r="L12" s="128">
        <v>100.3</v>
      </c>
      <c r="M12" s="128">
        <v>101.9</v>
      </c>
      <c r="N12" s="128">
        <v>98.6</v>
      </c>
    </row>
    <row r="13" spans="1:14" s="87" customFormat="1" x14ac:dyDescent="0.25">
      <c r="A13" s="103" t="s">
        <v>397</v>
      </c>
      <c r="B13" s="128">
        <v>97.5</v>
      </c>
      <c r="C13" s="128">
        <v>98.7</v>
      </c>
      <c r="D13" s="128">
        <v>111</v>
      </c>
      <c r="E13" s="128">
        <v>73.2</v>
      </c>
      <c r="F13" s="128">
        <v>97</v>
      </c>
      <c r="G13" s="128">
        <v>96.4</v>
      </c>
      <c r="H13" s="128">
        <v>102.9</v>
      </c>
      <c r="I13" s="128">
        <v>96.1</v>
      </c>
      <c r="J13" s="128">
        <v>99.3</v>
      </c>
      <c r="K13" s="128">
        <v>101.8</v>
      </c>
      <c r="L13" s="128">
        <v>100.3</v>
      </c>
      <c r="M13" s="128">
        <v>101.9</v>
      </c>
      <c r="N13" s="128">
        <v>98.9</v>
      </c>
    </row>
    <row r="14" spans="1:14" s="87" customFormat="1" x14ac:dyDescent="0.25">
      <c r="A14" s="825" t="s">
        <v>398</v>
      </c>
      <c r="B14" s="128">
        <v>97.7</v>
      </c>
      <c r="C14" s="128">
        <v>99</v>
      </c>
      <c r="D14" s="128">
        <v>110.3</v>
      </c>
      <c r="E14" s="128">
        <v>75.5</v>
      </c>
      <c r="F14" s="128">
        <v>97.1</v>
      </c>
      <c r="G14" s="128">
        <v>96.7</v>
      </c>
      <c r="H14" s="128">
        <v>103.1</v>
      </c>
      <c r="I14" s="128">
        <v>96.5</v>
      </c>
      <c r="J14" s="128">
        <v>99.4</v>
      </c>
      <c r="K14" s="128">
        <v>101.5</v>
      </c>
      <c r="L14" s="128">
        <v>100.3</v>
      </c>
      <c r="M14" s="128">
        <v>102</v>
      </c>
      <c r="N14" s="128">
        <v>98.6</v>
      </c>
    </row>
    <row r="15" spans="1:14" s="87" customFormat="1" x14ac:dyDescent="0.25">
      <c r="A15" s="2" t="s">
        <v>399</v>
      </c>
      <c r="B15" s="128">
        <v>99</v>
      </c>
      <c r="C15" s="128">
        <v>98.7</v>
      </c>
      <c r="D15" s="128">
        <v>110.3</v>
      </c>
      <c r="E15" s="128">
        <v>77.2</v>
      </c>
      <c r="F15" s="128">
        <v>106.2</v>
      </c>
      <c r="G15" s="128">
        <v>96.6</v>
      </c>
      <c r="H15" s="128">
        <v>103.2</v>
      </c>
      <c r="I15" s="128">
        <v>97.1</v>
      </c>
      <c r="J15" s="128">
        <v>99.4</v>
      </c>
      <c r="K15" s="128">
        <v>101.5</v>
      </c>
      <c r="L15" s="128">
        <v>100.3</v>
      </c>
      <c r="M15" s="128">
        <v>102</v>
      </c>
      <c r="N15" s="128">
        <v>98.6</v>
      </c>
    </row>
    <row r="16" spans="1:14" s="87" customFormat="1" x14ac:dyDescent="0.25">
      <c r="A16" s="2" t="s">
        <v>400</v>
      </c>
      <c r="B16" s="128">
        <v>99</v>
      </c>
      <c r="C16" s="128">
        <v>98.3</v>
      </c>
      <c r="D16" s="128">
        <v>110.4</v>
      </c>
      <c r="E16" s="128">
        <v>77.099999999999994</v>
      </c>
      <c r="F16" s="128">
        <v>106.3</v>
      </c>
      <c r="G16" s="128">
        <v>96.8</v>
      </c>
      <c r="H16" s="128">
        <v>103.4</v>
      </c>
      <c r="I16" s="128">
        <v>97.6</v>
      </c>
      <c r="J16" s="128">
        <v>99.4</v>
      </c>
      <c r="K16" s="128">
        <v>101.7</v>
      </c>
      <c r="L16" s="128">
        <v>100.3</v>
      </c>
      <c r="M16" s="128">
        <v>102.2</v>
      </c>
      <c r="N16" s="128">
        <v>98.8</v>
      </c>
    </row>
    <row r="17" spans="1:14" s="89" customFormat="1" x14ac:dyDescent="0.25">
      <c r="A17" s="825" t="s">
        <v>401</v>
      </c>
      <c r="B17" s="128">
        <v>99</v>
      </c>
      <c r="C17" s="128">
        <v>98.6</v>
      </c>
      <c r="D17" s="128">
        <v>110.8</v>
      </c>
      <c r="E17" s="128">
        <v>74.5</v>
      </c>
      <c r="F17" s="128">
        <v>106.3</v>
      </c>
      <c r="G17" s="128">
        <v>95.9</v>
      </c>
      <c r="H17" s="128">
        <v>103.4</v>
      </c>
      <c r="I17" s="128">
        <v>98.5</v>
      </c>
      <c r="J17" s="128">
        <v>99.5</v>
      </c>
      <c r="K17" s="128">
        <v>101.6</v>
      </c>
      <c r="L17" s="128">
        <v>100.3</v>
      </c>
      <c r="M17" s="128">
        <v>102.2</v>
      </c>
      <c r="N17" s="128">
        <v>98.6</v>
      </c>
    </row>
    <row r="18" spans="1:14" s="89" customFormat="1" x14ac:dyDescent="0.25"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</row>
    <row r="19" spans="1:14" s="87" customFormat="1" x14ac:dyDescent="0.25">
      <c r="A19" s="252">
        <v>2018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</row>
    <row r="20" spans="1:14" s="87" customFormat="1" x14ac:dyDescent="0.25">
      <c r="A20" s="825" t="s">
        <v>386</v>
      </c>
      <c r="B20" s="128">
        <v>99.1</v>
      </c>
      <c r="C20" s="128">
        <v>99.3</v>
      </c>
      <c r="D20" s="128">
        <v>115</v>
      </c>
      <c r="E20" s="128">
        <v>69.400000000000006</v>
      </c>
      <c r="F20" s="128">
        <v>106.5</v>
      </c>
      <c r="G20" s="128">
        <v>96.1</v>
      </c>
      <c r="H20" s="128">
        <v>103.5</v>
      </c>
      <c r="I20" s="128">
        <v>98.8</v>
      </c>
      <c r="J20" s="128">
        <v>99.5</v>
      </c>
      <c r="K20" s="128">
        <v>101.3</v>
      </c>
      <c r="L20" s="128">
        <v>100.3</v>
      </c>
      <c r="M20" s="128">
        <v>102.2</v>
      </c>
      <c r="N20" s="128">
        <v>98.5</v>
      </c>
    </row>
    <row r="21" spans="1:14" s="2" customFormat="1" ht="12.75" x14ac:dyDescent="0.2">
      <c r="A21" s="214" t="s">
        <v>402</v>
      </c>
      <c r="B21" s="128">
        <v>100.3</v>
      </c>
      <c r="C21" s="128">
        <v>100.4</v>
      </c>
      <c r="D21" s="128">
        <v>115.1</v>
      </c>
      <c r="E21" s="128">
        <v>68.5</v>
      </c>
      <c r="F21" s="128">
        <v>107.3</v>
      </c>
      <c r="G21" s="128">
        <v>96</v>
      </c>
      <c r="H21" s="128">
        <v>103.7</v>
      </c>
      <c r="I21" s="128">
        <v>104.7</v>
      </c>
      <c r="J21" s="128">
        <v>99.4</v>
      </c>
      <c r="K21" s="128">
        <v>101.1</v>
      </c>
      <c r="L21" s="128">
        <v>100.3</v>
      </c>
      <c r="M21" s="128">
        <v>102.2</v>
      </c>
      <c r="N21" s="128">
        <v>98.5</v>
      </c>
    </row>
    <row r="22" spans="1:14" s="89" customFormat="1" x14ac:dyDescent="0.25">
      <c r="A22" s="825" t="s">
        <v>392</v>
      </c>
      <c r="B22" s="128">
        <v>100.7</v>
      </c>
      <c r="C22" s="128">
        <v>101.1</v>
      </c>
      <c r="D22" s="128">
        <v>116.7</v>
      </c>
      <c r="E22" s="128">
        <v>70.099999999999994</v>
      </c>
      <c r="F22" s="128">
        <v>107.3</v>
      </c>
      <c r="G22" s="128">
        <v>95.4</v>
      </c>
      <c r="H22" s="128">
        <v>104.1</v>
      </c>
      <c r="I22" s="128">
        <v>104.9</v>
      </c>
      <c r="J22" s="128">
        <v>99.4</v>
      </c>
      <c r="K22" s="128">
        <v>101</v>
      </c>
      <c r="L22" s="128">
        <v>100.3</v>
      </c>
      <c r="M22" s="128">
        <v>102.2</v>
      </c>
      <c r="N22" s="128">
        <v>98.4</v>
      </c>
    </row>
    <row r="23" spans="1:14" s="87" customFormat="1" x14ac:dyDescent="0.25">
      <c r="A23" s="825" t="s">
        <v>393</v>
      </c>
      <c r="B23" s="128">
        <v>99.7</v>
      </c>
      <c r="C23" s="128">
        <v>101.2</v>
      </c>
      <c r="D23" s="128">
        <v>116.3</v>
      </c>
      <c r="E23" s="128">
        <v>70.3</v>
      </c>
      <c r="F23" s="128">
        <v>97.8</v>
      </c>
      <c r="G23" s="128">
        <v>95.7</v>
      </c>
      <c r="H23" s="128">
        <v>104.5</v>
      </c>
      <c r="I23" s="128">
        <v>105.7</v>
      </c>
      <c r="J23" s="128">
        <v>99.3</v>
      </c>
      <c r="K23" s="128">
        <v>101.5</v>
      </c>
      <c r="L23" s="128">
        <v>100.2</v>
      </c>
      <c r="M23" s="128">
        <v>102.2</v>
      </c>
      <c r="N23" s="128">
        <v>98.7</v>
      </c>
    </row>
    <row r="24" spans="1:14" s="89" customFormat="1" x14ac:dyDescent="0.25">
      <c r="A24" s="103" t="s">
        <v>394</v>
      </c>
      <c r="B24" s="128">
        <v>99.8</v>
      </c>
      <c r="C24" s="322">
        <v>101.2</v>
      </c>
      <c r="D24" s="322">
        <v>116.8</v>
      </c>
      <c r="E24" s="128">
        <v>69.900000000000006</v>
      </c>
      <c r="F24" s="128">
        <v>97.8</v>
      </c>
      <c r="G24" s="322">
        <v>95.7</v>
      </c>
      <c r="H24" s="128">
        <v>105.2</v>
      </c>
      <c r="I24" s="128">
        <v>107</v>
      </c>
      <c r="J24" s="322">
        <v>99.4</v>
      </c>
      <c r="K24" s="128">
        <v>102.3</v>
      </c>
      <c r="L24" s="128">
        <v>100.2</v>
      </c>
      <c r="M24" s="322">
        <v>102.3</v>
      </c>
      <c r="N24" s="322">
        <v>98.3</v>
      </c>
    </row>
    <row r="25" spans="1:14" s="89" customFormat="1" x14ac:dyDescent="0.25">
      <c r="A25" s="825" t="s">
        <v>395</v>
      </c>
      <c r="B25" s="128">
        <v>99.6</v>
      </c>
      <c r="C25" s="322">
        <v>100.3</v>
      </c>
      <c r="D25" s="322">
        <v>116.6</v>
      </c>
      <c r="E25" s="128">
        <v>68.099999999999994</v>
      </c>
      <c r="F25" s="128">
        <v>98</v>
      </c>
      <c r="G25" s="322">
        <v>95.6</v>
      </c>
      <c r="H25" s="128">
        <v>105.5</v>
      </c>
      <c r="I25" s="128">
        <v>108</v>
      </c>
      <c r="J25" s="322">
        <v>99.4</v>
      </c>
      <c r="K25" s="128">
        <v>102.3</v>
      </c>
      <c r="L25" s="128">
        <v>100.2</v>
      </c>
      <c r="M25" s="322">
        <v>102.5</v>
      </c>
      <c r="N25" s="322">
        <v>98.2</v>
      </c>
    </row>
    <row r="26" spans="1:14" s="173" customFormat="1" x14ac:dyDescent="0.25">
      <c r="A26" s="881" t="s">
        <v>396</v>
      </c>
      <c r="B26" s="528">
        <v>99</v>
      </c>
      <c r="C26" s="755">
        <v>99.3</v>
      </c>
      <c r="D26" s="755">
        <v>116.3</v>
      </c>
      <c r="E26" s="528">
        <v>65.099999999999994</v>
      </c>
      <c r="F26" s="528">
        <v>98</v>
      </c>
      <c r="G26" s="755">
        <v>95.5</v>
      </c>
      <c r="H26" s="528">
        <v>106</v>
      </c>
      <c r="I26" s="528">
        <v>107.4</v>
      </c>
      <c r="J26" s="755">
        <v>99.5</v>
      </c>
      <c r="K26" s="528">
        <v>104</v>
      </c>
      <c r="L26" s="528">
        <v>100.2</v>
      </c>
      <c r="M26" s="755">
        <v>102.4</v>
      </c>
      <c r="N26" s="755">
        <v>98.1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H25" sqref="H25"/>
    </sheetView>
  </sheetViews>
  <sheetFormatPr defaultRowHeight="15" x14ac:dyDescent="0.25"/>
  <cols>
    <col min="1" max="7" width="9.140625" style="104"/>
    <col min="8" max="8" width="9.140625" style="87"/>
    <col min="9" max="16384" width="9.140625" style="104"/>
  </cols>
  <sheetData>
    <row r="1" spans="1:13" x14ac:dyDescent="0.25">
      <c r="A1" s="80" t="s">
        <v>642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156" t="s">
        <v>643</v>
      </c>
      <c r="B2" s="86"/>
      <c r="C2" s="86"/>
      <c r="D2" s="86"/>
      <c r="E2" s="86"/>
      <c r="F2" s="86"/>
      <c r="G2" s="86"/>
      <c r="H2" s="110" t="s">
        <v>567</v>
      </c>
      <c r="I2" s="86"/>
      <c r="J2" s="86"/>
      <c r="K2" s="86"/>
      <c r="L2" s="86"/>
      <c r="M2" s="86"/>
    </row>
    <row r="3" spans="1:13" x14ac:dyDescent="0.25">
      <c r="A3" s="931"/>
      <c r="B3" s="926" t="s">
        <v>644</v>
      </c>
      <c r="C3" s="926" t="s">
        <v>645</v>
      </c>
      <c r="D3" s="517" t="s">
        <v>646</v>
      </c>
      <c r="E3" s="517" t="s">
        <v>647</v>
      </c>
      <c r="F3" s="517" t="s">
        <v>648</v>
      </c>
      <c r="G3" s="517" t="s">
        <v>649</v>
      </c>
      <c r="H3" s="517" t="s">
        <v>568</v>
      </c>
      <c r="I3" s="926" t="s">
        <v>650</v>
      </c>
      <c r="J3" s="926" t="s">
        <v>651</v>
      </c>
      <c r="K3" s="926" t="s">
        <v>652</v>
      </c>
      <c r="L3" s="926" t="s">
        <v>653</v>
      </c>
      <c r="M3" s="928" t="s">
        <v>654</v>
      </c>
    </row>
    <row r="4" spans="1:13" x14ac:dyDescent="0.25">
      <c r="A4" s="932"/>
      <c r="B4" s="927"/>
      <c r="C4" s="927"/>
      <c r="D4" s="111" t="s">
        <v>124</v>
      </c>
      <c r="E4" s="111" t="s">
        <v>125</v>
      </c>
      <c r="F4" s="111" t="s">
        <v>126</v>
      </c>
      <c r="G4" s="111" t="s">
        <v>127</v>
      </c>
      <c r="H4" s="111" t="s">
        <v>128</v>
      </c>
      <c r="I4" s="927"/>
      <c r="J4" s="927"/>
      <c r="K4" s="927"/>
      <c r="L4" s="927"/>
      <c r="M4" s="929"/>
    </row>
    <row r="5" spans="1:13" ht="27.75" customHeight="1" x14ac:dyDescent="0.25">
      <c r="A5" s="930" t="s">
        <v>593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</row>
    <row r="6" spans="1:13" x14ac:dyDescent="0.25">
      <c r="A6" s="129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29">
        <v>2014</v>
      </c>
      <c r="B7" s="64">
        <v>100.1</v>
      </c>
      <c r="C7" s="64">
        <v>100.1</v>
      </c>
      <c r="D7" s="64">
        <v>100</v>
      </c>
      <c r="E7" s="64">
        <v>99.9</v>
      </c>
      <c r="F7" s="550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29">
        <v>2015</v>
      </c>
      <c r="B8" s="64">
        <v>100.1</v>
      </c>
      <c r="C8" s="64">
        <v>100</v>
      </c>
      <c r="D8" s="64">
        <v>99.7</v>
      </c>
      <c r="E8" s="64">
        <v>100</v>
      </c>
      <c r="F8" s="550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29">
        <v>2016</v>
      </c>
      <c r="B9" s="64">
        <v>99.9</v>
      </c>
      <c r="C9" s="64">
        <v>99.9</v>
      </c>
      <c r="D9" s="64">
        <v>100.1</v>
      </c>
      <c r="E9" s="64">
        <v>99.9</v>
      </c>
      <c r="F9" s="550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29">
        <v>2017</v>
      </c>
      <c r="B10" s="64">
        <v>101</v>
      </c>
      <c r="C10" s="64">
        <v>100.4</v>
      </c>
      <c r="D10" s="64">
        <v>99.7</v>
      </c>
      <c r="E10" s="64">
        <v>99.4</v>
      </c>
      <c r="F10" s="550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1030</v>
      </c>
    </row>
    <row r="11" spans="1:13" x14ac:dyDescent="0.25">
      <c r="A11" s="129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50">
        <v>102.5</v>
      </c>
      <c r="G11" s="64">
        <v>100.5</v>
      </c>
      <c r="H11" s="64">
        <v>99.6</v>
      </c>
      <c r="I11" s="64"/>
      <c r="J11" s="64"/>
      <c r="K11" s="64"/>
      <c r="L11" s="64"/>
      <c r="M11" s="64"/>
    </row>
    <row r="12" spans="1:13" ht="30.75" customHeight="1" x14ac:dyDescent="0.25">
      <c r="A12" s="90" t="s">
        <v>594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x14ac:dyDescent="0.25">
      <c r="A13" s="129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29">
        <v>2014</v>
      </c>
      <c r="B14" s="94">
        <v>98.7</v>
      </c>
      <c r="C14" s="94">
        <v>98.7</v>
      </c>
      <c r="D14" s="94">
        <v>98.8</v>
      </c>
      <c r="E14" s="94">
        <v>98.9</v>
      </c>
      <c r="F14" s="94">
        <v>98.9</v>
      </c>
      <c r="G14" s="94">
        <v>99.2</v>
      </c>
      <c r="H14" s="94">
        <v>99.3</v>
      </c>
      <c r="I14" s="94">
        <v>99.6</v>
      </c>
      <c r="J14" s="94">
        <v>99.7</v>
      </c>
      <c r="K14" s="94">
        <v>99.8</v>
      </c>
      <c r="L14" s="94">
        <v>99.9</v>
      </c>
      <c r="M14" s="94">
        <v>99.8</v>
      </c>
    </row>
    <row r="15" spans="1:13" x14ac:dyDescent="0.25">
      <c r="A15" s="129">
        <v>2015</v>
      </c>
      <c r="B15" s="94">
        <v>99.8</v>
      </c>
      <c r="C15" s="94">
        <v>99.7</v>
      </c>
      <c r="D15" s="94">
        <v>99.4</v>
      </c>
      <c r="E15" s="94">
        <v>99.5</v>
      </c>
      <c r="F15" s="94">
        <v>99.6</v>
      </c>
      <c r="G15" s="94">
        <v>99.6</v>
      </c>
      <c r="H15" s="94">
        <v>99.5</v>
      </c>
      <c r="I15" s="94">
        <v>99.8</v>
      </c>
      <c r="J15" s="64">
        <v>100</v>
      </c>
      <c r="K15" s="94">
        <v>100.1</v>
      </c>
      <c r="L15" s="94">
        <v>99.8</v>
      </c>
      <c r="M15" s="94">
        <v>100</v>
      </c>
    </row>
    <row r="16" spans="1:13" x14ac:dyDescent="0.25">
      <c r="A16" s="129">
        <v>2016</v>
      </c>
      <c r="B16" s="94">
        <v>99.8</v>
      </c>
      <c r="C16" s="94">
        <v>99.7</v>
      </c>
      <c r="D16" s="64">
        <v>100.1</v>
      </c>
      <c r="E16" s="94">
        <v>99.9</v>
      </c>
      <c r="F16" s="94">
        <v>103.4</v>
      </c>
      <c r="G16" s="94">
        <v>103.3</v>
      </c>
      <c r="H16" s="94">
        <v>103.2</v>
      </c>
      <c r="I16" s="94">
        <v>103.3</v>
      </c>
      <c r="J16" s="64">
        <v>103.2</v>
      </c>
      <c r="K16" s="94">
        <v>103.3</v>
      </c>
      <c r="L16" s="94">
        <v>103.3</v>
      </c>
      <c r="M16" s="94">
        <v>103.4</v>
      </c>
    </row>
    <row r="17" spans="1:13" x14ac:dyDescent="0.25">
      <c r="A17" s="129">
        <v>2017</v>
      </c>
      <c r="B17" s="94">
        <v>104.2</v>
      </c>
      <c r="C17" s="94">
        <v>104.8</v>
      </c>
      <c r="D17" s="64">
        <v>104.4</v>
      </c>
      <c r="E17" s="94">
        <v>103.8</v>
      </c>
      <c r="F17" s="94">
        <v>100.4</v>
      </c>
      <c r="G17" s="94">
        <v>99.8</v>
      </c>
      <c r="H17" s="94">
        <v>99.3</v>
      </c>
      <c r="I17" s="94">
        <v>99.8</v>
      </c>
      <c r="J17" s="64">
        <v>100.5</v>
      </c>
      <c r="K17" s="94">
        <v>101.1</v>
      </c>
      <c r="L17" s="94">
        <v>102.7</v>
      </c>
      <c r="M17" s="94">
        <v>102.8</v>
      </c>
    </row>
    <row r="18" spans="1:13" x14ac:dyDescent="0.25">
      <c r="A18" s="129">
        <v>2018</v>
      </c>
      <c r="B18" s="94">
        <v>102.4</v>
      </c>
      <c r="C18" s="94">
        <v>101.4</v>
      </c>
      <c r="D18" s="64">
        <v>100.3</v>
      </c>
      <c r="E18" s="94">
        <v>103.3</v>
      </c>
      <c r="F18" s="94">
        <v>106.3</v>
      </c>
      <c r="G18" s="94">
        <v>107.5</v>
      </c>
      <c r="H18" s="94">
        <v>107.5</v>
      </c>
      <c r="I18" s="94"/>
      <c r="J18" s="64"/>
      <c r="K18" s="94"/>
      <c r="L18" s="94"/>
      <c r="M18" s="94"/>
    </row>
    <row r="19" spans="1:13" ht="25.5" x14ac:dyDescent="0.25">
      <c r="A19" s="90" t="s">
        <v>595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129">
        <v>2013</v>
      </c>
      <c r="B20" s="94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1" t="s">
        <v>133</v>
      </c>
      <c r="C21" s="132">
        <v>98.7</v>
      </c>
      <c r="D21" s="132">
        <v>98.7</v>
      </c>
      <c r="E21" s="132">
        <v>98.8</v>
      </c>
      <c r="F21" s="132">
        <v>98.8</v>
      </c>
      <c r="G21" s="132">
        <v>98.9</v>
      </c>
      <c r="H21" s="132">
        <v>98.9</v>
      </c>
      <c r="I21" s="132">
        <v>99</v>
      </c>
      <c r="J21" s="132">
        <v>99.1</v>
      </c>
      <c r="K21" s="132">
        <v>99.2</v>
      </c>
      <c r="L21" s="132">
        <v>99.2</v>
      </c>
      <c r="M21" s="132">
        <v>99.3</v>
      </c>
    </row>
    <row r="22" spans="1:13" x14ac:dyDescent="0.25">
      <c r="A22" s="4">
        <v>2015</v>
      </c>
      <c r="B22" s="131" t="s">
        <v>133</v>
      </c>
      <c r="C22" s="132">
        <v>99.7</v>
      </c>
      <c r="D22" s="132">
        <v>99.6</v>
      </c>
      <c r="E22" s="132">
        <v>99.6</v>
      </c>
      <c r="F22" s="132">
        <v>99.6</v>
      </c>
      <c r="G22" s="132">
        <v>99.6</v>
      </c>
      <c r="H22" s="132">
        <v>99.6</v>
      </c>
      <c r="I22" s="132">
        <v>100.1</v>
      </c>
      <c r="J22" s="132">
        <v>99.7</v>
      </c>
      <c r="K22" s="132">
        <v>99.7</v>
      </c>
      <c r="L22" s="132">
        <v>99.7</v>
      </c>
      <c r="M22" s="132">
        <v>99.7</v>
      </c>
    </row>
    <row r="23" spans="1:13" x14ac:dyDescent="0.25">
      <c r="A23" s="4">
        <v>2016</v>
      </c>
      <c r="B23" s="131" t="s">
        <v>133</v>
      </c>
      <c r="C23" s="131">
        <v>99.7</v>
      </c>
      <c r="D23" s="132">
        <v>99.9</v>
      </c>
      <c r="E23" s="132">
        <v>100</v>
      </c>
      <c r="F23" s="132">
        <v>100.6</v>
      </c>
      <c r="G23" s="132">
        <v>101.1</v>
      </c>
      <c r="H23" s="132">
        <v>101.4</v>
      </c>
      <c r="I23" s="132">
        <v>101.6</v>
      </c>
      <c r="J23" s="132">
        <v>101.8</v>
      </c>
      <c r="K23" s="132">
        <v>101.9</v>
      </c>
      <c r="L23" s="132">
        <v>102.1</v>
      </c>
      <c r="M23" s="132">
        <v>102.2</v>
      </c>
    </row>
    <row r="24" spans="1:13" s="67" customFormat="1" x14ac:dyDescent="0.25">
      <c r="A24" s="4">
        <v>2017</v>
      </c>
      <c r="B24" s="131" t="s">
        <v>133</v>
      </c>
      <c r="C24" s="131">
        <v>104.5</v>
      </c>
      <c r="D24" s="132">
        <v>101.1</v>
      </c>
      <c r="E24" s="132">
        <v>104.3</v>
      </c>
      <c r="F24" s="132">
        <v>103.5</v>
      </c>
      <c r="G24" s="132">
        <v>102.9</v>
      </c>
      <c r="H24" s="132">
        <v>102.4</v>
      </c>
      <c r="I24" s="132">
        <v>102</v>
      </c>
      <c r="J24" s="132">
        <v>101.9</v>
      </c>
      <c r="K24" s="132">
        <v>101.8</v>
      </c>
      <c r="L24" s="132">
        <v>101.9</v>
      </c>
      <c r="M24" s="132">
        <v>102</v>
      </c>
    </row>
    <row r="25" spans="1:13" s="67" customFormat="1" x14ac:dyDescent="0.25">
      <c r="A25" s="551">
        <v>2018</v>
      </c>
      <c r="B25" s="552" t="s">
        <v>133</v>
      </c>
      <c r="C25" s="552">
        <v>101.9</v>
      </c>
      <c r="D25" s="553">
        <v>101.4</v>
      </c>
      <c r="E25" s="553">
        <v>101.9</v>
      </c>
      <c r="F25" s="553">
        <v>102.7</v>
      </c>
      <c r="G25" s="553">
        <v>103.5</v>
      </c>
      <c r="H25" s="553">
        <v>104.1</v>
      </c>
      <c r="I25" s="553"/>
      <c r="J25" s="553"/>
      <c r="K25" s="553"/>
      <c r="L25" s="553"/>
      <c r="M25" s="553"/>
    </row>
    <row r="26" spans="1:13" x14ac:dyDescent="0.25">
      <c r="G26" s="87"/>
      <c r="L26" s="87"/>
    </row>
    <row r="27" spans="1:13" x14ac:dyDescent="0.25">
      <c r="G27" s="8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6" sqref="Q16"/>
    </sheetView>
  </sheetViews>
  <sheetFormatPr defaultRowHeight="15" x14ac:dyDescent="0.25"/>
  <cols>
    <col min="1" max="16384" width="9.140625" style="329"/>
  </cols>
  <sheetData>
    <row r="1" spans="1:15" x14ac:dyDescent="0.25">
      <c r="A1" s="82" t="s">
        <v>1285</v>
      </c>
      <c r="B1" s="87"/>
      <c r="C1" s="157"/>
      <c r="D1" s="87"/>
      <c r="E1" s="104"/>
      <c r="F1" s="104"/>
      <c r="G1" s="104"/>
      <c r="H1" s="104"/>
      <c r="I1" s="104"/>
    </row>
    <row r="2" spans="1:15" x14ac:dyDescent="0.25">
      <c r="A2" s="91" t="s">
        <v>1286</v>
      </c>
      <c r="B2" s="87"/>
      <c r="C2" s="157"/>
      <c r="D2" s="87"/>
      <c r="E2" s="104"/>
      <c r="F2" s="104"/>
      <c r="G2" s="104"/>
      <c r="H2" s="104"/>
      <c r="I2" s="104"/>
    </row>
    <row r="3" spans="1:15" x14ac:dyDescent="0.25">
      <c r="A3" s="91"/>
      <c r="B3" s="87"/>
      <c r="C3" s="157"/>
      <c r="D3" s="87"/>
      <c r="E3" s="104"/>
      <c r="F3" s="104"/>
      <c r="G3" s="104"/>
      <c r="H3" s="104"/>
      <c r="I3" s="104"/>
    </row>
    <row r="4" spans="1:15" ht="90" x14ac:dyDescent="0.25">
      <c r="A4" s="330"/>
      <c r="B4" s="326"/>
      <c r="C4" s="331" t="s">
        <v>1031</v>
      </c>
      <c r="D4" s="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26.25" x14ac:dyDescent="0.25">
      <c r="A5" s="326">
        <v>2017</v>
      </c>
      <c r="B5" s="333" t="s">
        <v>765</v>
      </c>
      <c r="C5" s="326">
        <v>99.3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6.25" x14ac:dyDescent="0.25">
      <c r="A6" s="326"/>
      <c r="B6" s="333" t="s">
        <v>1032</v>
      </c>
      <c r="C6" s="326">
        <v>99.8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26.25" x14ac:dyDescent="0.25">
      <c r="A7" s="426"/>
      <c r="B7" s="332" t="s">
        <v>665</v>
      </c>
      <c r="C7" s="326">
        <v>100.5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26.25" x14ac:dyDescent="0.25">
      <c r="A8" s="326"/>
      <c r="B8" s="299" t="s">
        <v>977</v>
      </c>
      <c r="C8" s="326">
        <v>101.1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6.25" x14ac:dyDescent="0.25">
      <c r="A9" s="426"/>
      <c r="B9" s="299" t="s">
        <v>978</v>
      </c>
      <c r="C9" s="326">
        <v>102.7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6.25" x14ac:dyDescent="0.25">
      <c r="A10" s="426"/>
      <c r="B10" s="299" t="s">
        <v>968</v>
      </c>
      <c r="C10" s="326">
        <v>102.8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6.25" x14ac:dyDescent="0.25">
      <c r="A11" s="426"/>
      <c r="B11" s="332" t="s">
        <v>699</v>
      </c>
      <c r="C11" s="326">
        <v>102.4</v>
      </c>
      <c r="D11" s="334"/>
    </row>
    <row r="12" spans="1:15" ht="26.25" x14ac:dyDescent="0.25">
      <c r="B12" s="333" t="s">
        <v>666</v>
      </c>
      <c r="C12" s="326">
        <v>101.4</v>
      </c>
    </row>
    <row r="13" spans="1:15" ht="26.25" x14ac:dyDescent="0.25">
      <c r="B13" s="333" t="s">
        <v>667</v>
      </c>
      <c r="C13" s="326">
        <v>100.3</v>
      </c>
    </row>
    <row r="14" spans="1:15" ht="26.25" x14ac:dyDescent="0.25">
      <c r="B14" s="333" t="s">
        <v>697</v>
      </c>
      <c r="C14" s="326">
        <v>103.3</v>
      </c>
    </row>
    <row r="15" spans="1:15" ht="26.25" x14ac:dyDescent="0.25">
      <c r="A15" s="326">
        <v>2018</v>
      </c>
      <c r="B15" s="333" t="s">
        <v>668</v>
      </c>
      <c r="C15" s="326">
        <v>106.3</v>
      </c>
    </row>
    <row r="16" spans="1:15" ht="26.25" x14ac:dyDescent="0.25">
      <c r="B16" s="333" t="s">
        <v>700</v>
      </c>
      <c r="C16" s="326">
        <v>107.5</v>
      </c>
    </row>
    <row r="17" spans="2:3" ht="26.25" x14ac:dyDescent="0.25">
      <c r="B17" s="333" t="s">
        <v>765</v>
      </c>
      <c r="C17" s="326">
        <v>107.5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5" zoomScaleNormal="85" workbookViewId="0">
      <selection activeCell="V25" sqref="V25"/>
    </sheetView>
  </sheetViews>
  <sheetFormatPr defaultRowHeight="15" x14ac:dyDescent="0.25"/>
  <cols>
    <col min="1" max="1" width="5.42578125" style="104" customWidth="1"/>
    <col min="2" max="2" width="58.140625" style="104" customWidth="1"/>
    <col min="3" max="6" width="10.42578125" style="104" customWidth="1"/>
    <col min="7" max="7" width="7.85546875" style="104" customWidth="1"/>
    <col min="8" max="8" width="8.28515625" style="158" customWidth="1"/>
    <col min="9" max="9" width="8.5703125" style="87" customWidth="1"/>
    <col min="10" max="10" width="7.42578125" style="178" customWidth="1"/>
    <col min="11" max="11" width="8" style="178" customWidth="1"/>
    <col min="12" max="12" width="9.140625" style="173"/>
    <col min="13" max="13" width="8.28515625" style="173" customWidth="1"/>
    <col min="14" max="15" width="9.140625" style="173"/>
    <col min="16" max="17" width="9.140625" style="87"/>
    <col min="18" max="18" width="7.85546875" style="104" customWidth="1"/>
    <col min="19" max="16384" width="9.140625" style="104"/>
  </cols>
  <sheetData>
    <row r="1" spans="1:19" x14ac:dyDescent="0.25">
      <c r="A1" s="83" t="s">
        <v>655</v>
      </c>
      <c r="B1" s="105"/>
      <c r="C1" s="105"/>
      <c r="D1" s="105"/>
      <c r="E1" s="105"/>
      <c r="F1" s="105"/>
      <c r="G1" s="105"/>
      <c r="R1" s="105"/>
    </row>
    <row r="2" spans="1:19" x14ac:dyDescent="0.25">
      <c r="A2" s="85" t="s">
        <v>656</v>
      </c>
      <c r="B2" s="97"/>
      <c r="C2" s="97"/>
      <c r="D2" s="97"/>
      <c r="E2" s="97"/>
      <c r="F2" s="97"/>
      <c r="G2" s="105"/>
      <c r="R2" s="105"/>
    </row>
    <row r="3" spans="1:19" x14ac:dyDescent="0.25">
      <c r="A3" s="85"/>
      <c r="B3" s="97"/>
      <c r="C3" s="97"/>
      <c r="D3" s="97"/>
      <c r="E3" s="97"/>
      <c r="F3" s="97"/>
      <c r="G3" s="87"/>
      <c r="H3" s="417"/>
      <c r="J3" s="59"/>
      <c r="K3" s="59"/>
      <c r="L3" s="322"/>
      <c r="O3" s="714"/>
      <c r="P3" s="714"/>
      <c r="Q3" s="714"/>
      <c r="S3" s="322" t="s">
        <v>809</v>
      </c>
    </row>
    <row r="4" spans="1:19" x14ac:dyDescent="0.25">
      <c r="A4" s="938"/>
      <c r="B4" s="939"/>
      <c r="C4" s="940">
        <v>2013</v>
      </c>
      <c r="D4" s="940">
        <v>2014</v>
      </c>
      <c r="E4" s="941">
        <v>2016</v>
      </c>
      <c r="F4" s="941">
        <v>2017</v>
      </c>
      <c r="G4" s="942">
        <v>2017</v>
      </c>
      <c r="H4" s="943"/>
      <c r="I4" s="943"/>
      <c r="J4" s="943"/>
      <c r="K4" s="943"/>
      <c r="L4" s="944"/>
      <c r="M4" s="933">
        <v>2018</v>
      </c>
      <c r="N4" s="934"/>
      <c r="O4" s="934"/>
      <c r="P4" s="934"/>
      <c r="Q4" s="934"/>
      <c r="R4" s="934"/>
      <c r="S4" s="934"/>
    </row>
    <row r="5" spans="1:19" ht="25.5" x14ac:dyDescent="0.25">
      <c r="A5" s="938"/>
      <c r="B5" s="939"/>
      <c r="C5" s="940"/>
      <c r="D5" s="940"/>
      <c r="E5" s="941"/>
      <c r="F5" s="941"/>
      <c r="G5" s="836" t="s">
        <v>763</v>
      </c>
      <c r="H5" s="836" t="s">
        <v>874</v>
      </c>
      <c r="I5" s="836" t="s">
        <v>582</v>
      </c>
      <c r="J5" s="836" t="s">
        <v>583</v>
      </c>
      <c r="K5" s="837" t="s">
        <v>584</v>
      </c>
      <c r="L5" s="838" t="s">
        <v>585</v>
      </c>
      <c r="M5" s="839" t="s">
        <v>699</v>
      </c>
      <c r="N5" s="839" t="s">
        <v>666</v>
      </c>
      <c r="O5" s="839" t="s">
        <v>667</v>
      </c>
      <c r="P5" s="836" t="s">
        <v>387</v>
      </c>
      <c r="Q5" s="837" t="s">
        <v>388</v>
      </c>
      <c r="R5" s="836" t="s">
        <v>730</v>
      </c>
      <c r="S5" s="837" t="s">
        <v>763</v>
      </c>
    </row>
    <row r="6" spans="1:19" x14ac:dyDescent="0.25">
      <c r="A6" s="937" t="s">
        <v>32</v>
      </c>
      <c r="B6" s="937"/>
      <c r="C6" s="132">
        <v>101</v>
      </c>
      <c r="D6" s="132">
        <v>100.3</v>
      </c>
      <c r="E6" s="132">
        <v>101.5</v>
      </c>
      <c r="F6" s="132">
        <v>103.5</v>
      </c>
      <c r="G6" s="122">
        <v>101.8</v>
      </c>
      <c r="H6" s="122">
        <v>102.5</v>
      </c>
      <c r="I6" s="122">
        <v>103.2</v>
      </c>
      <c r="J6" s="122">
        <v>104</v>
      </c>
      <c r="K6" s="122">
        <v>105.3</v>
      </c>
      <c r="L6" s="122">
        <v>105.6</v>
      </c>
      <c r="M6" s="756">
        <v>106.2</v>
      </c>
      <c r="N6" s="2">
        <v>105.6</v>
      </c>
      <c r="O6" s="840">
        <v>104.1</v>
      </c>
      <c r="P6" s="712">
        <v>106.6</v>
      </c>
      <c r="Q6" s="840">
        <v>109.3</v>
      </c>
      <c r="R6" s="841">
        <v>109.8</v>
      </c>
      <c r="S6" s="79">
        <v>109.4</v>
      </c>
    </row>
    <row r="7" spans="1:19" x14ac:dyDescent="0.25">
      <c r="A7" s="524"/>
      <c r="B7" s="524"/>
      <c r="C7" s="65"/>
      <c r="D7" s="65"/>
      <c r="E7" s="132"/>
      <c r="F7" s="132"/>
      <c r="G7" s="122"/>
      <c r="H7" s="122"/>
      <c r="I7" s="122"/>
      <c r="J7" s="122"/>
      <c r="K7" s="122"/>
      <c r="L7" s="122"/>
      <c r="M7" s="756"/>
      <c r="N7" s="2"/>
      <c r="O7" s="2"/>
      <c r="P7" s="122"/>
      <c r="Q7" s="2"/>
      <c r="R7" s="79"/>
      <c r="S7" s="79"/>
    </row>
    <row r="8" spans="1:19" ht="30" customHeight="1" x14ac:dyDescent="0.25">
      <c r="A8" s="936" t="s">
        <v>657</v>
      </c>
      <c r="B8" s="936"/>
      <c r="C8" s="65"/>
      <c r="D8" s="65"/>
      <c r="E8" s="132"/>
      <c r="F8" s="132"/>
      <c r="G8" s="122"/>
      <c r="H8" s="122"/>
      <c r="I8" s="122"/>
      <c r="J8" s="122"/>
      <c r="K8" s="122"/>
      <c r="L8" s="122"/>
      <c r="M8" s="122"/>
      <c r="N8" s="2"/>
      <c r="O8" s="2"/>
      <c r="P8" s="122"/>
      <c r="Q8" s="2"/>
      <c r="R8" s="79"/>
      <c r="S8" s="79"/>
    </row>
    <row r="9" spans="1:19" x14ac:dyDescent="0.25">
      <c r="A9" s="935" t="s">
        <v>658</v>
      </c>
      <c r="B9" s="935"/>
      <c r="C9" s="215">
        <v>100.1</v>
      </c>
      <c r="D9" s="215">
        <v>99.4</v>
      </c>
      <c r="E9" s="215">
        <v>104.1</v>
      </c>
      <c r="F9" s="559">
        <v>107.3</v>
      </c>
      <c r="G9" s="756">
        <v>104</v>
      </c>
      <c r="H9" s="122">
        <v>105.1</v>
      </c>
      <c r="I9" s="756">
        <v>105.9</v>
      </c>
      <c r="J9" s="122">
        <v>107.5</v>
      </c>
      <c r="K9" s="756">
        <v>109.5</v>
      </c>
      <c r="L9" s="756">
        <v>110</v>
      </c>
      <c r="M9" s="756">
        <v>111</v>
      </c>
      <c r="N9" s="842">
        <v>109.3</v>
      </c>
      <c r="O9" s="840">
        <v>106.4</v>
      </c>
      <c r="P9" s="712">
        <v>110.9</v>
      </c>
      <c r="Q9" s="840">
        <v>116.3</v>
      </c>
      <c r="R9" s="841">
        <v>117.4</v>
      </c>
      <c r="S9" s="841">
        <v>116.4</v>
      </c>
    </row>
    <row r="10" spans="1:19" x14ac:dyDescent="0.25">
      <c r="A10" s="935" t="s">
        <v>659</v>
      </c>
      <c r="B10" s="935"/>
      <c r="C10" s="215">
        <v>102.3</v>
      </c>
      <c r="D10" s="215">
        <v>100.4</v>
      </c>
      <c r="E10" s="215">
        <v>99.2</v>
      </c>
      <c r="F10" s="559">
        <v>100.1</v>
      </c>
      <c r="G10" s="756">
        <v>99.8</v>
      </c>
      <c r="H10" s="122">
        <v>100.7</v>
      </c>
      <c r="I10" s="756">
        <v>101.5</v>
      </c>
      <c r="J10" s="122">
        <v>101.6</v>
      </c>
      <c r="K10" s="756">
        <v>102.1</v>
      </c>
      <c r="L10" s="756">
        <v>102.4</v>
      </c>
      <c r="M10" s="842">
        <v>102.5</v>
      </c>
      <c r="N10" s="842">
        <v>103</v>
      </c>
      <c r="O10" s="840">
        <v>102.6</v>
      </c>
      <c r="P10" s="712">
        <v>103.6</v>
      </c>
      <c r="Q10" s="840">
        <v>104.3</v>
      </c>
      <c r="R10" s="841">
        <v>104.3</v>
      </c>
      <c r="S10" s="841">
        <v>104.6</v>
      </c>
    </row>
    <row r="11" spans="1:19" x14ac:dyDescent="0.25">
      <c r="A11" s="935" t="s">
        <v>660</v>
      </c>
      <c r="B11" s="935"/>
      <c r="C11" s="215">
        <v>101.9</v>
      </c>
      <c r="D11" s="215">
        <v>100.8</v>
      </c>
      <c r="E11" s="215">
        <v>99.6</v>
      </c>
      <c r="F11" s="559">
        <v>100</v>
      </c>
      <c r="G11" s="756">
        <v>100.7</v>
      </c>
      <c r="H11" s="122">
        <v>101</v>
      </c>
      <c r="I11" s="756">
        <v>98.7</v>
      </c>
      <c r="J11" s="122">
        <v>99.4</v>
      </c>
      <c r="K11" s="756">
        <v>99.4</v>
      </c>
      <c r="L11" s="756">
        <v>98.8</v>
      </c>
      <c r="M11" s="842">
        <v>98.8</v>
      </c>
      <c r="N11" s="842">
        <v>99.8</v>
      </c>
      <c r="O11" s="840">
        <v>99.8</v>
      </c>
      <c r="P11" s="712">
        <v>100</v>
      </c>
      <c r="Q11" s="840">
        <v>100</v>
      </c>
      <c r="R11" s="841">
        <v>99.2</v>
      </c>
      <c r="S11" s="841">
        <v>99.9</v>
      </c>
    </row>
    <row r="12" spans="1:19" x14ac:dyDescent="0.25">
      <c r="A12" s="935" t="s">
        <v>661</v>
      </c>
      <c r="B12" s="935"/>
      <c r="C12" s="215">
        <v>102</v>
      </c>
      <c r="D12" s="215">
        <v>102</v>
      </c>
      <c r="E12" s="215">
        <v>99.1</v>
      </c>
      <c r="F12" s="559">
        <v>98.4</v>
      </c>
      <c r="G12" s="756">
        <v>98.3</v>
      </c>
      <c r="H12" s="122">
        <v>98.3</v>
      </c>
      <c r="I12" s="756">
        <v>98.5</v>
      </c>
      <c r="J12" s="122">
        <v>98.4</v>
      </c>
      <c r="K12" s="756">
        <v>98.3</v>
      </c>
      <c r="L12" s="756">
        <v>98.3</v>
      </c>
      <c r="M12" s="842">
        <v>98.5</v>
      </c>
      <c r="N12" s="842">
        <v>100.5</v>
      </c>
      <c r="O12" s="840">
        <v>101.1</v>
      </c>
      <c r="P12" s="712">
        <v>101</v>
      </c>
      <c r="Q12" s="840">
        <v>101.1</v>
      </c>
      <c r="R12" s="841">
        <v>101.6</v>
      </c>
      <c r="S12" s="841">
        <v>101.6</v>
      </c>
    </row>
    <row r="13" spans="1:19" x14ac:dyDescent="0.25">
      <c r="A13" s="935" t="s">
        <v>662</v>
      </c>
      <c r="B13" s="935"/>
      <c r="C13" s="215">
        <v>100.9</v>
      </c>
      <c r="D13" s="215">
        <v>100.6</v>
      </c>
      <c r="E13" s="215">
        <v>99</v>
      </c>
      <c r="F13" s="559">
        <v>99.6</v>
      </c>
      <c r="G13" s="756">
        <v>98.9</v>
      </c>
      <c r="H13" s="122">
        <v>98.9</v>
      </c>
      <c r="I13" s="756">
        <v>99.9</v>
      </c>
      <c r="J13" s="122">
        <v>99.7</v>
      </c>
      <c r="K13" s="756">
        <v>100.9</v>
      </c>
      <c r="L13" s="756">
        <v>100.8</v>
      </c>
      <c r="M13" s="842">
        <v>101.2</v>
      </c>
      <c r="N13" s="842">
        <v>101.4</v>
      </c>
      <c r="O13" s="840">
        <v>101.3</v>
      </c>
      <c r="P13" s="712">
        <v>101.2</v>
      </c>
      <c r="Q13" s="840">
        <v>101.2</v>
      </c>
      <c r="R13" s="841">
        <v>101.1</v>
      </c>
      <c r="S13" s="841">
        <v>101</v>
      </c>
    </row>
    <row r="14" spans="1:19" x14ac:dyDescent="0.25">
      <c r="A14" s="268"/>
      <c r="B14" s="268"/>
      <c r="C14" s="65"/>
      <c r="D14" s="65"/>
      <c r="E14" s="132"/>
      <c r="F14" s="132"/>
      <c r="G14" s="122"/>
      <c r="H14" s="122"/>
      <c r="I14" s="122"/>
      <c r="J14" s="122"/>
      <c r="K14" s="122"/>
      <c r="L14" s="122"/>
      <c r="M14" s="122"/>
      <c r="N14" s="2"/>
      <c r="O14" s="2"/>
      <c r="P14" s="122"/>
      <c r="Q14" s="2"/>
      <c r="R14" s="79"/>
      <c r="S14" s="79"/>
    </row>
    <row r="15" spans="1:19" ht="33.75" customHeight="1" x14ac:dyDescent="0.25">
      <c r="A15" s="936" t="s">
        <v>1145</v>
      </c>
      <c r="B15" s="936"/>
      <c r="C15" s="65"/>
      <c r="D15" s="65"/>
      <c r="E15" s="132"/>
      <c r="F15" s="132"/>
      <c r="G15" s="122"/>
      <c r="H15" s="122"/>
      <c r="I15" s="122"/>
      <c r="J15" s="122"/>
      <c r="K15" s="122"/>
      <c r="L15" s="122"/>
      <c r="M15" s="122"/>
      <c r="N15" s="2"/>
      <c r="O15" s="2"/>
      <c r="P15" s="122"/>
      <c r="Q15" s="2"/>
      <c r="R15" s="79"/>
      <c r="S15" s="79"/>
    </row>
    <row r="16" spans="1:19" ht="25.5" x14ac:dyDescent="0.25">
      <c r="A16" s="70" t="s">
        <v>150</v>
      </c>
      <c r="B16" s="524" t="s">
        <v>151</v>
      </c>
      <c r="C16" s="215">
        <v>99.1</v>
      </c>
      <c r="D16" s="215">
        <v>98.8</v>
      </c>
      <c r="E16" s="215">
        <v>100.9</v>
      </c>
      <c r="F16" s="499">
        <v>108.7</v>
      </c>
      <c r="G16" s="418">
        <v>108.5</v>
      </c>
      <c r="H16" s="418">
        <v>109.3</v>
      </c>
      <c r="I16" s="418">
        <v>111.2</v>
      </c>
      <c r="J16" s="418">
        <v>111.5</v>
      </c>
      <c r="K16" s="418">
        <v>111</v>
      </c>
      <c r="L16" s="418">
        <v>111.3</v>
      </c>
      <c r="M16" s="757">
        <v>110.5</v>
      </c>
      <c r="N16" s="453">
        <v>112.5</v>
      </c>
      <c r="O16" s="843">
        <v>112.7</v>
      </c>
      <c r="P16" s="758">
        <v>113.3</v>
      </c>
      <c r="Q16" s="453">
        <v>112.9</v>
      </c>
      <c r="R16" s="844">
        <v>115.1</v>
      </c>
      <c r="S16" s="803">
        <v>112.4</v>
      </c>
    </row>
    <row r="17" spans="1:19" ht="25.5" x14ac:dyDescent="0.25">
      <c r="A17" s="71" t="s">
        <v>183</v>
      </c>
      <c r="B17" s="524" t="s">
        <v>152</v>
      </c>
      <c r="C17" s="418">
        <v>97.3</v>
      </c>
      <c r="D17" s="419">
        <v>96.9</v>
      </c>
      <c r="E17" s="215">
        <v>108.2</v>
      </c>
      <c r="F17" s="499">
        <v>126</v>
      </c>
      <c r="G17" s="757">
        <v>124.3</v>
      </c>
      <c r="H17" s="418">
        <v>124.3</v>
      </c>
      <c r="I17" s="757">
        <v>129.5</v>
      </c>
      <c r="J17" s="418">
        <v>129.69999999999999</v>
      </c>
      <c r="K17" s="757">
        <v>129.4</v>
      </c>
      <c r="L17" s="757">
        <v>128.4</v>
      </c>
      <c r="M17" s="845">
        <v>128.69999999999999</v>
      </c>
      <c r="N17" s="845">
        <v>134</v>
      </c>
      <c r="O17" s="843">
        <v>134</v>
      </c>
      <c r="P17" s="758">
        <v>134</v>
      </c>
      <c r="Q17" s="843">
        <v>133</v>
      </c>
      <c r="R17" s="844">
        <v>141.5</v>
      </c>
      <c r="S17" s="844">
        <v>133</v>
      </c>
    </row>
    <row r="18" spans="1:19" ht="25.5" x14ac:dyDescent="0.25">
      <c r="A18" s="71" t="s">
        <v>184</v>
      </c>
      <c r="B18" s="524" t="s">
        <v>153</v>
      </c>
      <c r="C18" s="418">
        <v>99.8</v>
      </c>
      <c r="D18" s="419">
        <v>99.3</v>
      </c>
      <c r="E18" s="215">
        <v>97</v>
      </c>
      <c r="F18" s="499">
        <v>101</v>
      </c>
      <c r="G18" s="757">
        <v>101.1</v>
      </c>
      <c r="H18" s="418">
        <v>103</v>
      </c>
      <c r="I18" s="757">
        <v>103.7</v>
      </c>
      <c r="J18" s="418">
        <v>104.3</v>
      </c>
      <c r="K18" s="757">
        <v>103.7</v>
      </c>
      <c r="L18" s="757">
        <v>104.4</v>
      </c>
      <c r="M18" s="845">
        <v>103.1</v>
      </c>
      <c r="N18" s="845">
        <v>103.7</v>
      </c>
      <c r="O18" s="843">
        <v>104</v>
      </c>
      <c r="P18" s="758">
        <v>104.3</v>
      </c>
      <c r="Q18" s="843">
        <v>104.3</v>
      </c>
      <c r="R18" s="844">
        <v>103.5</v>
      </c>
      <c r="S18" s="844">
        <v>103.5</v>
      </c>
    </row>
    <row r="19" spans="1:19" ht="25.5" x14ac:dyDescent="0.25">
      <c r="A19" s="71" t="s">
        <v>185</v>
      </c>
      <c r="B19" s="524" t="s">
        <v>154</v>
      </c>
      <c r="C19" s="418">
        <v>100.2</v>
      </c>
      <c r="D19" s="419">
        <v>100.7</v>
      </c>
      <c r="E19" s="215">
        <v>100.3</v>
      </c>
      <c r="F19" s="499">
        <v>100.875</v>
      </c>
      <c r="G19" s="757">
        <v>101.8</v>
      </c>
      <c r="H19" s="418">
        <v>101</v>
      </c>
      <c r="I19" s="757">
        <v>100.7</v>
      </c>
      <c r="J19" s="418">
        <v>100.2</v>
      </c>
      <c r="K19" s="757">
        <v>99.5</v>
      </c>
      <c r="L19" s="757">
        <v>100.8</v>
      </c>
      <c r="M19" s="845">
        <v>99.4</v>
      </c>
      <c r="N19" s="845">
        <v>99.4</v>
      </c>
      <c r="O19" s="843">
        <v>100</v>
      </c>
      <c r="P19" s="758">
        <v>102.5</v>
      </c>
      <c r="Q19" s="843">
        <v>101.9</v>
      </c>
      <c r="R19" s="844">
        <v>102</v>
      </c>
      <c r="S19" s="844">
        <v>101.8</v>
      </c>
    </row>
    <row r="20" spans="1:19" x14ac:dyDescent="0.25">
      <c r="A20" s="70"/>
      <c r="B20" s="524"/>
      <c r="C20" s="215"/>
      <c r="D20" s="215"/>
      <c r="E20" s="132"/>
      <c r="F20" s="132"/>
      <c r="G20" s="122"/>
      <c r="H20" s="418"/>
      <c r="I20" s="418"/>
      <c r="J20" s="122"/>
      <c r="K20" s="122"/>
      <c r="L20" s="122"/>
      <c r="M20" s="418"/>
      <c r="N20" s="453"/>
      <c r="O20" s="453"/>
      <c r="P20" s="122"/>
      <c r="Q20" s="453"/>
      <c r="R20" s="803"/>
      <c r="S20" s="803"/>
    </row>
    <row r="21" spans="1:19" ht="25.5" x14ac:dyDescent="0.25">
      <c r="A21" s="70" t="s">
        <v>155</v>
      </c>
      <c r="B21" s="524" t="s">
        <v>156</v>
      </c>
      <c r="C21" s="215">
        <v>101.9</v>
      </c>
      <c r="D21" s="215">
        <v>100.7</v>
      </c>
      <c r="E21" s="215">
        <v>99.1</v>
      </c>
      <c r="F21" s="499">
        <v>99.6</v>
      </c>
      <c r="G21" s="418">
        <v>96.9</v>
      </c>
      <c r="H21" s="418">
        <v>97.9</v>
      </c>
      <c r="I21" s="757">
        <v>98.8</v>
      </c>
      <c r="J21" s="418">
        <v>100.1</v>
      </c>
      <c r="K21" s="418">
        <v>102.2</v>
      </c>
      <c r="L21" s="418">
        <v>102.5</v>
      </c>
      <c r="M21" s="757">
        <v>103.5</v>
      </c>
      <c r="N21" s="453">
        <v>102.4</v>
      </c>
      <c r="O21" s="843">
        <v>99.9</v>
      </c>
      <c r="P21" s="758">
        <v>103.6</v>
      </c>
      <c r="Q21" s="453">
        <v>108</v>
      </c>
      <c r="R21" s="844">
        <v>108.5</v>
      </c>
      <c r="S21" s="803">
        <v>108.1</v>
      </c>
    </row>
    <row r="22" spans="1:19" ht="25.5" x14ac:dyDescent="0.25">
      <c r="A22" s="70">
        <v>10</v>
      </c>
      <c r="B22" s="524" t="s">
        <v>157</v>
      </c>
      <c r="C22" s="418">
        <v>104.5</v>
      </c>
      <c r="D22" s="419">
        <v>101.6</v>
      </c>
      <c r="E22" s="215">
        <v>98.4</v>
      </c>
      <c r="F22" s="499">
        <v>97.1</v>
      </c>
      <c r="G22" s="757">
        <v>96.3</v>
      </c>
      <c r="H22" s="418">
        <v>96.4</v>
      </c>
      <c r="I22" s="757">
        <v>97.5</v>
      </c>
      <c r="J22" s="418">
        <v>97.5</v>
      </c>
      <c r="K22" s="757">
        <v>98.6</v>
      </c>
      <c r="L22" s="757">
        <v>98.7</v>
      </c>
      <c r="M22" s="845">
        <v>98.8</v>
      </c>
      <c r="N22" s="845">
        <v>99.3</v>
      </c>
      <c r="O22" s="843">
        <v>99.2</v>
      </c>
      <c r="P22" s="758">
        <v>99.1</v>
      </c>
      <c r="Q22" s="843">
        <v>99.3</v>
      </c>
      <c r="R22" s="844">
        <v>99.4</v>
      </c>
      <c r="S22" s="844">
        <v>99.2</v>
      </c>
    </row>
    <row r="23" spans="1:19" ht="25.5" x14ac:dyDescent="0.25">
      <c r="A23" s="70">
        <v>11</v>
      </c>
      <c r="B23" s="269" t="s">
        <v>158</v>
      </c>
      <c r="C23" s="418">
        <v>97.2</v>
      </c>
      <c r="D23" s="419">
        <v>99</v>
      </c>
      <c r="E23" s="215">
        <v>98.7</v>
      </c>
      <c r="F23" s="499">
        <v>106.1</v>
      </c>
      <c r="G23" s="757">
        <v>107.1</v>
      </c>
      <c r="H23" s="418">
        <v>106.9</v>
      </c>
      <c r="I23" s="757">
        <v>106.8</v>
      </c>
      <c r="J23" s="418">
        <v>106.8</v>
      </c>
      <c r="K23" s="757">
        <v>106.8</v>
      </c>
      <c r="L23" s="757">
        <v>106.8</v>
      </c>
      <c r="M23" s="845">
        <v>106.8</v>
      </c>
      <c r="N23" s="845">
        <v>106.4</v>
      </c>
      <c r="O23" s="843">
        <v>106.4</v>
      </c>
      <c r="P23" s="758">
        <v>106.4</v>
      </c>
      <c r="Q23" s="843">
        <v>106.3</v>
      </c>
      <c r="R23" s="844">
        <v>106.3</v>
      </c>
      <c r="S23" s="844">
        <v>106.3</v>
      </c>
    </row>
    <row r="24" spans="1:19" ht="25.5" x14ac:dyDescent="0.25">
      <c r="A24" s="70">
        <v>12</v>
      </c>
      <c r="B24" s="269" t="s">
        <v>159</v>
      </c>
      <c r="C24" s="418">
        <v>91.6</v>
      </c>
      <c r="D24" s="419">
        <v>95.2</v>
      </c>
      <c r="E24" s="215">
        <v>100.5</v>
      </c>
      <c r="F24" s="499">
        <v>90.4</v>
      </c>
      <c r="G24" s="757">
        <v>90.2</v>
      </c>
      <c r="H24" s="418">
        <v>90.2</v>
      </c>
      <c r="I24" s="757">
        <v>90.2</v>
      </c>
      <c r="J24" s="418">
        <v>90.2</v>
      </c>
      <c r="K24" s="757">
        <v>90.2</v>
      </c>
      <c r="L24" s="757">
        <v>90.2</v>
      </c>
      <c r="M24" s="845">
        <v>89.8</v>
      </c>
      <c r="N24" s="845">
        <v>89.8</v>
      </c>
      <c r="O24" s="843">
        <v>89.7</v>
      </c>
      <c r="P24" s="758">
        <v>89.7</v>
      </c>
      <c r="Q24" s="843">
        <v>89.7</v>
      </c>
      <c r="R24" s="844">
        <v>89.7</v>
      </c>
      <c r="S24" s="844">
        <v>89.7</v>
      </c>
    </row>
    <row r="25" spans="1:19" ht="25.5" x14ac:dyDescent="0.25">
      <c r="A25" s="70">
        <v>13</v>
      </c>
      <c r="B25" s="269" t="s">
        <v>160</v>
      </c>
      <c r="C25" s="418">
        <v>100.2</v>
      </c>
      <c r="D25" s="419">
        <v>100.1</v>
      </c>
      <c r="E25" s="215">
        <v>100.8</v>
      </c>
      <c r="F25" s="499">
        <v>100.8</v>
      </c>
      <c r="G25" s="757">
        <v>101.5</v>
      </c>
      <c r="H25" s="418">
        <v>101.4</v>
      </c>
      <c r="I25" s="757">
        <v>100.8</v>
      </c>
      <c r="J25" s="418">
        <v>100.9</v>
      </c>
      <c r="K25" s="757">
        <v>100.1</v>
      </c>
      <c r="L25" s="757">
        <v>100.1</v>
      </c>
      <c r="M25" s="845">
        <v>100.9</v>
      </c>
      <c r="N25" s="845">
        <v>100.1</v>
      </c>
      <c r="O25" s="843">
        <v>100.3</v>
      </c>
      <c r="P25" s="758">
        <v>100.7</v>
      </c>
      <c r="Q25" s="843">
        <v>101.1</v>
      </c>
      <c r="R25" s="844">
        <v>100.2</v>
      </c>
      <c r="S25" s="844">
        <v>100.9</v>
      </c>
    </row>
    <row r="26" spans="1:19" ht="25.5" x14ac:dyDescent="0.25">
      <c r="A26" s="70">
        <v>14</v>
      </c>
      <c r="B26" s="269" t="s">
        <v>161</v>
      </c>
      <c r="C26" s="418">
        <v>105.1</v>
      </c>
      <c r="D26" s="419">
        <v>104.9</v>
      </c>
      <c r="E26" s="215">
        <v>97.2</v>
      </c>
      <c r="F26" s="499">
        <v>92.8</v>
      </c>
      <c r="G26" s="757">
        <v>89.9</v>
      </c>
      <c r="H26" s="418">
        <v>88.3</v>
      </c>
      <c r="I26" s="757">
        <v>90.2</v>
      </c>
      <c r="J26" s="418">
        <v>93.3</v>
      </c>
      <c r="K26" s="757">
        <v>92.9</v>
      </c>
      <c r="L26" s="757">
        <v>93.1</v>
      </c>
      <c r="M26" s="845">
        <v>90.9</v>
      </c>
      <c r="N26" s="845">
        <v>91.8</v>
      </c>
      <c r="O26" s="843">
        <v>95.1</v>
      </c>
      <c r="P26" s="758">
        <v>93.1</v>
      </c>
      <c r="Q26" s="843">
        <v>91.3</v>
      </c>
      <c r="R26" s="844">
        <v>90</v>
      </c>
      <c r="S26" s="844">
        <v>89</v>
      </c>
    </row>
    <row r="27" spans="1:19" ht="25.5" x14ac:dyDescent="0.25">
      <c r="A27" s="70">
        <v>15</v>
      </c>
      <c r="B27" s="269" t="s">
        <v>162</v>
      </c>
      <c r="C27" s="418">
        <v>98.3</v>
      </c>
      <c r="D27" s="419">
        <v>98.9</v>
      </c>
      <c r="E27" s="215">
        <v>101.7</v>
      </c>
      <c r="F27" s="499">
        <v>99.1</v>
      </c>
      <c r="G27" s="757">
        <v>96.5</v>
      </c>
      <c r="H27" s="418">
        <v>99</v>
      </c>
      <c r="I27" s="757">
        <v>95.7</v>
      </c>
      <c r="J27" s="418">
        <v>97.3</v>
      </c>
      <c r="K27" s="757">
        <v>99.5</v>
      </c>
      <c r="L27" s="757">
        <v>98.8</v>
      </c>
      <c r="M27" s="845">
        <v>100.1</v>
      </c>
      <c r="N27" s="845">
        <v>97.6</v>
      </c>
      <c r="O27" s="843">
        <v>97.1</v>
      </c>
      <c r="P27" s="758">
        <v>97.3</v>
      </c>
      <c r="Q27" s="843">
        <v>98.4</v>
      </c>
      <c r="R27" s="844">
        <v>96.3</v>
      </c>
      <c r="S27" s="844">
        <v>96.8</v>
      </c>
    </row>
    <row r="28" spans="1:19" ht="51" x14ac:dyDescent="0.25">
      <c r="A28" s="70">
        <v>16</v>
      </c>
      <c r="B28" s="269" t="s">
        <v>163</v>
      </c>
      <c r="C28" s="418">
        <v>96.2</v>
      </c>
      <c r="D28" s="419">
        <v>98.3</v>
      </c>
      <c r="E28" s="215">
        <v>101.7</v>
      </c>
      <c r="F28" s="499">
        <v>105.5</v>
      </c>
      <c r="G28" s="757">
        <v>104.9</v>
      </c>
      <c r="H28" s="418">
        <v>105.8</v>
      </c>
      <c r="I28" s="757">
        <v>106.8</v>
      </c>
      <c r="J28" s="418">
        <v>107.3</v>
      </c>
      <c r="K28" s="757">
        <v>109.6</v>
      </c>
      <c r="L28" s="757">
        <v>109.7</v>
      </c>
      <c r="M28" s="845">
        <v>108.7</v>
      </c>
      <c r="N28" s="845">
        <v>110</v>
      </c>
      <c r="O28" s="843">
        <v>106.1</v>
      </c>
      <c r="P28" s="758">
        <v>107</v>
      </c>
      <c r="Q28" s="843">
        <v>107.8</v>
      </c>
      <c r="R28" s="844">
        <v>108.2</v>
      </c>
      <c r="S28" s="844">
        <v>110.2</v>
      </c>
    </row>
    <row r="29" spans="1:19" ht="25.5" x14ac:dyDescent="0.25">
      <c r="A29" s="70">
        <v>17</v>
      </c>
      <c r="B29" s="269" t="s">
        <v>164</v>
      </c>
      <c r="C29" s="418">
        <v>99.5</v>
      </c>
      <c r="D29" s="419">
        <v>99.7</v>
      </c>
      <c r="E29" s="215">
        <v>99.2</v>
      </c>
      <c r="F29" s="499">
        <v>96.4</v>
      </c>
      <c r="G29" s="757">
        <v>95.9</v>
      </c>
      <c r="H29" s="418">
        <v>95.8</v>
      </c>
      <c r="I29" s="757">
        <v>96.2</v>
      </c>
      <c r="J29" s="418">
        <v>96.1</v>
      </c>
      <c r="K29" s="757">
        <v>96.1</v>
      </c>
      <c r="L29" s="757">
        <v>96.7</v>
      </c>
      <c r="M29" s="845">
        <v>96.5</v>
      </c>
      <c r="N29" s="845">
        <v>97.1</v>
      </c>
      <c r="O29" s="843">
        <v>97.1</v>
      </c>
      <c r="P29" s="758">
        <v>96.9</v>
      </c>
      <c r="Q29" s="843">
        <v>102.7</v>
      </c>
      <c r="R29" s="844">
        <v>99.4</v>
      </c>
      <c r="S29" s="844">
        <v>98.9</v>
      </c>
    </row>
    <row r="30" spans="1:19" ht="25.5" x14ac:dyDescent="0.25">
      <c r="A30" s="70">
        <v>18</v>
      </c>
      <c r="B30" s="269" t="s">
        <v>165</v>
      </c>
      <c r="C30" s="418">
        <v>102.5</v>
      </c>
      <c r="D30" s="419">
        <v>101.6</v>
      </c>
      <c r="E30" s="215">
        <v>101.4</v>
      </c>
      <c r="F30" s="499">
        <v>101.4</v>
      </c>
      <c r="G30" s="757">
        <v>101.4</v>
      </c>
      <c r="H30" s="418">
        <v>101.4</v>
      </c>
      <c r="I30" s="757">
        <v>101.4</v>
      </c>
      <c r="J30" s="418">
        <v>101.4</v>
      </c>
      <c r="K30" s="757">
        <v>101.4</v>
      </c>
      <c r="L30" s="757">
        <v>101.4</v>
      </c>
      <c r="M30" s="845">
        <v>109.8</v>
      </c>
      <c r="N30" s="845">
        <v>109.8</v>
      </c>
      <c r="O30" s="843">
        <v>109.8</v>
      </c>
      <c r="P30" s="758">
        <v>109.8</v>
      </c>
      <c r="Q30" s="843">
        <v>109.9</v>
      </c>
      <c r="R30" s="844">
        <v>109.9</v>
      </c>
      <c r="S30" s="844">
        <v>109.9</v>
      </c>
    </row>
    <row r="31" spans="1:19" ht="25.5" x14ac:dyDescent="0.25">
      <c r="A31" s="70">
        <v>19</v>
      </c>
      <c r="B31" s="269" t="s">
        <v>166</v>
      </c>
      <c r="C31" s="418">
        <v>106.1</v>
      </c>
      <c r="D31" s="419">
        <v>101.4</v>
      </c>
      <c r="E31" s="215">
        <v>98.6</v>
      </c>
      <c r="F31" s="499">
        <v>99.3</v>
      </c>
      <c r="G31" s="757">
        <v>91.1</v>
      </c>
      <c r="H31" s="418">
        <v>93.8</v>
      </c>
      <c r="I31" s="757">
        <v>95.3</v>
      </c>
      <c r="J31" s="418">
        <v>99.6</v>
      </c>
      <c r="K31" s="757">
        <v>104.7</v>
      </c>
      <c r="L31" s="757">
        <v>106.1</v>
      </c>
      <c r="M31" s="845">
        <v>108.8</v>
      </c>
      <c r="N31" s="845">
        <v>103.7</v>
      </c>
      <c r="O31" s="843">
        <v>95.9</v>
      </c>
      <c r="P31" s="758">
        <v>107.8</v>
      </c>
      <c r="Q31" s="843">
        <v>122</v>
      </c>
      <c r="R31" s="844">
        <v>124</v>
      </c>
      <c r="S31" s="844">
        <v>122.3</v>
      </c>
    </row>
    <row r="32" spans="1:19" ht="25.5" x14ac:dyDescent="0.25">
      <c r="A32" s="72">
        <v>20</v>
      </c>
      <c r="B32" s="269" t="s">
        <v>167</v>
      </c>
      <c r="C32" s="418">
        <v>106.8</v>
      </c>
      <c r="D32" s="419">
        <v>99.6</v>
      </c>
      <c r="E32" s="215">
        <v>98.2</v>
      </c>
      <c r="F32" s="499">
        <v>96.1</v>
      </c>
      <c r="G32" s="757">
        <v>97.1</v>
      </c>
      <c r="H32" s="418">
        <v>97</v>
      </c>
      <c r="I32" s="757">
        <v>96.8</v>
      </c>
      <c r="J32" s="418">
        <v>95.2</v>
      </c>
      <c r="K32" s="757">
        <v>95.3</v>
      </c>
      <c r="L32" s="757">
        <v>95.2</v>
      </c>
      <c r="M32" s="845">
        <v>95.3</v>
      </c>
      <c r="N32" s="845">
        <v>96.9</v>
      </c>
      <c r="O32" s="843">
        <v>97.5</v>
      </c>
      <c r="P32" s="758">
        <v>98.4</v>
      </c>
      <c r="Q32" s="843">
        <v>99.8</v>
      </c>
      <c r="R32" s="844">
        <v>99.9</v>
      </c>
      <c r="S32" s="844">
        <v>99.9</v>
      </c>
    </row>
    <row r="33" spans="1:19" ht="38.25" x14ac:dyDescent="0.25">
      <c r="A33" s="70">
        <v>21</v>
      </c>
      <c r="B33" s="269" t="s">
        <v>168</v>
      </c>
      <c r="C33" s="418">
        <v>100.4</v>
      </c>
      <c r="D33" s="419">
        <v>99.6</v>
      </c>
      <c r="E33" s="215">
        <v>102.3</v>
      </c>
      <c r="F33" s="499">
        <v>105.6</v>
      </c>
      <c r="G33" s="757">
        <v>103.5</v>
      </c>
      <c r="H33" s="418">
        <v>103.4</v>
      </c>
      <c r="I33" s="757">
        <v>103.4</v>
      </c>
      <c r="J33" s="418">
        <v>103.6</v>
      </c>
      <c r="K33" s="757">
        <v>103.6</v>
      </c>
      <c r="L33" s="757">
        <v>103.6</v>
      </c>
      <c r="M33" s="845">
        <v>104.2</v>
      </c>
      <c r="N33" s="845">
        <v>104.2</v>
      </c>
      <c r="O33" s="843">
        <v>104.2</v>
      </c>
      <c r="P33" s="758">
        <v>104.2</v>
      </c>
      <c r="Q33" s="843">
        <v>104.2</v>
      </c>
      <c r="R33" s="844">
        <v>104.2</v>
      </c>
      <c r="S33" s="844">
        <v>104.3</v>
      </c>
    </row>
    <row r="34" spans="1:19" ht="25.5" x14ac:dyDescent="0.25">
      <c r="A34" s="70">
        <v>22</v>
      </c>
      <c r="B34" s="269" t="s">
        <v>169</v>
      </c>
      <c r="C34" s="418">
        <v>101.4</v>
      </c>
      <c r="D34" s="419">
        <v>101.4</v>
      </c>
      <c r="E34" s="215">
        <v>99.4</v>
      </c>
      <c r="F34" s="499">
        <v>100.3</v>
      </c>
      <c r="G34" s="757">
        <v>100.6</v>
      </c>
      <c r="H34" s="418">
        <v>100.5</v>
      </c>
      <c r="I34" s="757">
        <v>100.9</v>
      </c>
      <c r="J34" s="418">
        <v>100.9</v>
      </c>
      <c r="K34" s="757">
        <v>100.8</v>
      </c>
      <c r="L34" s="757">
        <v>100.6</v>
      </c>
      <c r="M34" s="845">
        <v>100.6</v>
      </c>
      <c r="N34" s="845">
        <v>100.4</v>
      </c>
      <c r="O34" s="843">
        <v>100.7</v>
      </c>
      <c r="P34" s="758">
        <v>100.7</v>
      </c>
      <c r="Q34" s="843">
        <v>100.8</v>
      </c>
      <c r="R34" s="844">
        <v>100.4</v>
      </c>
      <c r="S34" s="844">
        <v>100.4</v>
      </c>
    </row>
    <row r="35" spans="1:19" ht="25.5" x14ac:dyDescent="0.25">
      <c r="A35" s="70">
        <v>23</v>
      </c>
      <c r="B35" s="269" t="s">
        <v>170</v>
      </c>
      <c r="C35" s="418">
        <v>103.1</v>
      </c>
      <c r="D35" s="419">
        <v>102.2</v>
      </c>
      <c r="E35" s="215">
        <v>99.9</v>
      </c>
      <c r="F35" s="499">
        <v>100.6</v>
      </c>
      <c r="G35" s="757">
        <v>100.7</v>
      </c>
      <c r="H35" s="418">
        <v>101.4</v>
      </c>
      <c r="I35" s="757">
        <v>101.1</v>
      </c>
      <c r="J35" s="418">
        <v>100.7</v>
      </c>
      <c r="K35" s="757">
        <v>101</v>
      </c>
      <c r="L35" s="757">
        <v>100.7</v>
      </c>
      <c r="M35" s="845">
        <v>100.1</v>
      </c>
      <c r="N35" s="845">
        <v>100.7</v>
      </c>
      <c r="O35" s="843">
        <v>100.7</v>
      </c>
      <c r="P35" s="758">
        <v>102.3</v>
      </c>
      <c r="Q35" s="843">
        <v>108</v>
      </c>
      <c r="R35" s="844">
        <v>107.3</v>
      </c>
      <c r="S35" s="844">
        <v>106.8</v>
      </c>
    </row>
    <row r="36" spans="1:19" ht="25.5" x14ac:dyDescent="0.25">
      <c r="A36" s="70">
        <v>24</v>
      </c>
      <c r="B36" s="269" t="s">
        <v>171</v>
      </c>
      <c r="C36" s="418">
        <v>94.4</v>
      </c>
      <c r="D36" s="419">
        <v>97.7</v>
      </c>
      <c r="E36" s="215">
        <v>100.4</v>
      </c>
      <c r="F36" s="499">
        <v>104.05</v>
      </c>
      <c r="G36" s="757">
        <v>105.6</v>
      </c>
      <c r="H36" s="418">
        <v>107.1</v>
      </c>
      <c r="I36" s="757">
        <v>108.3</v>
      </c>
      <c r="J36" s="418">
        <v>106.7</v>
      </c>
      <c r="K36" s="757">
        <v>107</v>
      </c>
      <c r="L36" s="757">
        <v>106.4</v>
      </c>
      <c r="M36" s="845">
        <v>113.7</v>
      </c>
      <c r="N36" s="845">
        <v>113.3</v>
      </c>
      <c r="O36" s="843">
        <v>113.3</v>
      </c>
      <c r="P36" s="758">
        <v>125</v>
      </c>
      <c r="Q36" s="843">
        <v>114.5</v>
      </c>
      <c r="R36" s="844">
        <v>118</v>
      </c>
      <c r="S36" s="844">
        <v>116.2</v>
      </c>
    </row>
    <row r="37" spans="1:19" ht="25.5" x14ac:dyDescent="0.25">
      <c r="A37" s="70">
        <v>25</v>
      </c>
      <c r="B37" s="269" t="s">
        <v>172</v>
      </c>
      <c r="C37" s="418">
        <v>99.8</v>
      </c>
      <c r="D37" s="419">
        <v>97.5</v>
      </c>
      <c r="E37" s="215">
        <v>101.3</v>
      </c>
      <c r="F37" s="499">
        <v>106</v>
      </c>
      <c r="G37" s="757">
        <v>104.5</v>
      </c>
      <c r="H37" s="418">
        <v>106.9</v>
      </c>
      <c r="I37" s="757">
        <v>107.3</v>
      </c>
      <c r="J37" s="418">
        <v>108.3</v>
      </c>
      <c r="K37" s="757">
        <v>109.8</v>
      </c>
      <c r="L37" s="757">
        <v>108.5</v>
      </c>
      <c r="M37" s="845">
        <v>109.8</v>
      </c>
      <c r="N37" s="845">
        <v>110.1</v>
      </c>
      <c r="O37" s="843">
        <v>110</v>
      </c>
      <c r="P37" s="758">
        <v>109.5</v>
      </c>
      <c r="Q37" s="843">
        <v>108.9</v>
      </c>
      <c r="R37" s="844">
        <v>108</v>
      </c>
      <c r="S37" s="844">
        <v>108.5</v>
      </c>
    </row>
    <row r="38" spans="1:19" ht="25.5" x14ac:dyDescent="0.25">
      <c r="A38" s="70">
        <v>26</v>
      </c>
      <c r="B38" s="269" t="s">
        <v>173</v>
      </c>
      <c r="C38" s="418">
        <v>107.2</v>
      </c>
      <c r="D38" s="419">
        <v>107.1</v>
      </c>
      <c r="E38" s="215">
        <v>99.7</v>
      </c>
      <c r="F38" s="499">
        <v>99.2</v>
      </c>
      <c r="G38" s="757">
        <v>101.1</v>
      </c>
      <c r="H38" s="418">
        <v>101.1</v>
      </c>
      <c r="I38" s="757">
        <v>101.1</v>
      </c>
      <c r="J38" s="418">
        <v>101.3</v>
      </c>
      <c r="K38" s="757">
        <v>101.4</v>
      </c>
      <c r="L38" s="757">
        <v>101.4</v>
      </c>
      <c r="M38" s="845">
        <v>101.4</v>
      </c>
      <c r="N38" s="845">
        <v>101.4</v>
      </c>
      <c r="O38" s="843">
        <v>97.5</v>
      </c>
      <c r="P38" s="758">
        <v>97.3</v>
      </c>
      <c r="Q38" s="843">
        <v>97.5</v>
      </c>
      <c r="R38" s="844">
        <v>97.5</v>
      </c>
      <c r="S38" s="844">
        <v>97.5</v>
      </c>
    </row>
    <row r="39" spans="1:19" ht="25.5" x14ac:dyDescent="0.25">
      <c r="A39" s="70">
        <v>27</v>
      </c>
      <c r="B39" s="269" t="s">
        <v>174</v>
      </c>
      <c r="C39" s="418">
        <v>98</v>
      </c>
      <c r="D39" s="419">
        <v>97.1</v>
      </c>
      <c r="E39" s="215">
        <v>99.5</v>
      </c>
      <c r="F39" s="499">
        <v>101.6</v>
      </c>
      <c r="G39" s="757">
        <v>100</v>
      </c>
      <c r="H39" s="418">
        <v>103</v>
      </c>
      <c r="I39" s="757">
        <v>101.1</v>
      </c>
      <c r="J39" s="418">
        <v>101.1</v>
      </c>
      <c r="K39" s="757">
        <v>101.1</v>
      </c>
      <c r="L39" s="757">
        <v>101.3</v>
      </c>
      <c r="M39" s="845">
        <v>105.7</v>
      </c>
      <c r="N39" s="845">
        <v>105.7</v>
      </c>
      <c r="O39" s="843">
        <v>105.7</v>
      </c>
      <c r="P39" s="758">
        <v>103.8</v>
      </c>
      <c r="Q39" s="843">
        <v>103.9</v>
      </c>
      <c r="R39" s="844">
        <v>103.9</v>
      </c>
      <c r="S39" s="844">
        <v>104</v>
      </c>
    </row>
    <row r="40" spans="1:19" ht="25.5" x14ac:dyDescent="0.25">
      <c r="A40" s="70">
        <v>28</v>
      </c>
      <c r="B40" s="269" t="s">
        <v>175</v>
      </c>
      <c r="C40" s="418">
        <v>99.9</v>
      </c>
      <c r="D40" s="419">
        <v>99.8</v>
      </c>
      <c r="E40" s="215">
        <v>99.9</v>
      </c>
      <c r="F40" s="499">
        <v>99.9</v>
      </c>
      <c r="G40" s="757">
        <v>99.7</v>
      </c>
      <c r="H40" s="418">
        <v>99.3</v>
      </c>
      <c r="I40" s="757">
        <v>99.4</v>
      </c>
      <c r="J40" s="418">
        <v>99.5</v>
      </c>
      <c r="K40" s="757">
        <v>99.5</v>
      </c>
      <c r="L40" s="757">
        <v>99.7</v>
      </c>
      <c r="M40" s="845">
        <v>99.7</v>
      </c>
      <c r="N40" s="845">
        <v>99.5</v>
      </c>
      <c r="O40" s="843">
        <v>100.9</v>
      </c>
      <c r="P40" s="758">
        <v>100.5</v>
      </c>
      <c r="Q40" s="843">
        <v>100.6</v>
      </c>
      <c r="R40" s="844">
        <v>100.3</v>
      </c>
      <c r="S40" s="844">
        <v>100.7</v>
      </c>
    </row>
    <row r="41" spans="1:19" ht="25.5" x14ac:dyDescent="0.25">
      <c r="A41" s="70">
        <v>29</v>
      </c>
      <c r="B41" s="269" t="s">
        <v>176</v>
      </c>
      <c r="C41" s="418">
        <v>97.7</v>
      </c>
      <c r="D41" s="419">
        <v>97.7</v>
      </c>
      <c r="E41" s="215">
        <v>95.7</v>
      </c>
      <c r="F41" s="499">
        <v>94.5</v>
      </c>
      <c r="G41" s="757">
        <v>93.8</v>
      </c>
      <c r="H41" s="418">
        <v>93.8</v>
      </c>
      <c r="I41" s="757">
        <v>93.8</v>
      </c>
      <c r="J41" s="418">
        <v>93.8</v>
      </c>
      <c r="K41" s="757">
        <v>93.8</v>
      </c>
      <c r="L41" s="757">
        <v>93.9</v>
      </c>
      <c r="M41" s="845">
        <v>93.9</v>
      </c>
      <c r="N41" s="845">
        <v>92.7</v>
      </c>
      <c r="O41" s="843">
        <v>92.7</v>
      </c>
      <c r="P41" s="758">
        <v>92.7</v>
      </c>
      <c r="Q41" s="843">
        <v>92.7</v>
      </c>
      <c r="R41" s="844">
        <v>92.7</v>
      </c>
      <c r="S41" s="844">
        <v>92.7</v>
      </c>
    </row>
    <row r="42" spans="1:19" ht="25.5" x14ac:dyDescent="0.25">
      <c r="A42" s="70">
        <v>30</v>
      </c>
      <c r="B42" s="269" t="s">
        <v>177</v>
      </c>
      <c r="C42" s="418">
        <v>104</v>
      </c>
      <c r="D42" s="419">
        <v>102.1</v>
      </c>
      <c r="E42" s="510" t="s">
        <v>133</v>
      </c>
      <c r="F42" s="121" t="s">
        <v>133</v>
      </c>
      <c r="G42" s="759" t="s">
        <v>133</v>
      </c>
      <c r="H42" s="759" t="s">
        <v>133</v>
      </c>
      <c r="I42" s="759" t="s">
        <v>133</v>
      </c>
      <c r="J42" s="759" t="s">
        <v>133</v>
      </c>
      <c r="K42" s="759" t="s">
        <v>133</v>
      </c>
      <c r="L42" s="759" t="s">
        <v>133</v>
      </c>
      <c r="M42" s="759" t="s">
        <v>133</v>
      </c>
      <c r="N42" s="845">
        <v>100</v>
      </c>
      <c r="O42" s="843">
        <v>100</v>
      </c>
      <c r="P42" s="758">
        <v>100</v>
      </c>
      <c r="Q42" s="843">
        <v>100</v>
      </c>
      <c r="R42" s="844">
        <v>100</v>
      </c>
      <c r="S42" s="844">
        <v>100</v>
      </c>
    </row>
    <row r="43" spans="1:19" ht="25.5" x14ac:dyDescent="0.25">
      <c r="A43" s="70">
        <v>31</v>
      </c>
      <c r="B43" s="269" t="s">
        <v>178</v>
      </c>
      <c r="C43" s="418">
        <v>101.9</v>
      </c>
      <c r="D43" s="419">
        <v>101.9</v>
      </c>
      <c r="E43" s="215">
        <v>99.1</v>
      </c>
      <c r="F43" s="499">
        <v>98.3</v>
      </c>
      <c r="G43" s="757">
        <v>98.3</v>
      </c>
      <c r="H43" s="418">
        <v>98.3</v>
      </c>
      <c r="I43" s="757">
        <v>98.4</v>
      </c>
      <c r="J43" s="418">
        <v>98.3</v>
      </c>
      <c r="K43" s="757">
        <v>98.2</v>
      </c>
      <c r="L43" s="757">
        <v>98.2</v>
      </c>
      <c r="M43" s="845">
        <v>98.4</v>
      </c>
      <c r="N43" s="845">
        <v>100.5</v>
      </c>
      <c r="O43" s="843">
        <v>101.2</v>
      </c>
      <c r="P43" s="758">
        <v>101.1</v>
      </c>
      <c r="Q43" s="843">
        <v>101.2</v>
      </c>
      <c r="R43" s="844">
        <v>101.7</v>
      </c>
      <c r="S43" s="844">
        <v>101.7</v>
      </c>
    </row>
    <row r="44" spans="1:19" ht="25.5" x14ac:dyDescent="0.25">
      <c r="A44" s="70">
        <v>32</v>
      </c>
      <c r="B44" s="269" t="s">
        <v>179</v>
      </c>
      <c r="C44" s="418">
        <v>98.3</v>
      </c>
      <c r="D44" s="419">
        <v>98.3</v>
      </c>
      <c r="E44" s="215">
        <v>100.1</v>
      </c>
      <c r="F44" s="499">
        <v>100.1</v>
      </c>
      <c r="G44" s="757">
        <v>100.1</v>
      </c>
      <c r="H44" s="418">
        <v>100.1</v>
      </c>
      <c r="I44" s="757">
        <v>100.1</v>
      </c>
      <c r="J44" s="418">
        <v>100.1</v>
      </c>
      <c r="K44" s="757">
        <v>100.1</v>
      </c>
      <c r="L44" s="757">
        <v>100.1</v>
      </c>
      <c r="M44" s="845">
        <v>100.1</v>
      </c>
      <c r="N44" s="845">
        <v>100.1</v>
      </c>
      <c r="O44" s="843">
        <v>100.1</v>
      </c>
      <c r="P44" s="758">
        <v>100.1</v>
      </c>
      <c r="Q44" s="843">
        <v>100.1</v>
      </c>
      <c r="R44" s="844">
        <v>100.1</v>
      </c>
      <c r="S44" s="844">
        <v>100.1</v>
      </c>
    </row>
    <row r="45" spans="1:19" ht="25.5" x14ac:dyDescent="0.25">
      <c r="A45" s="70">
        <v>33</v>
      </c>
      <c r="B45" s="269" t="s">
        <v>180</v>
      </c>
      <c r="C45" s="418">
        <v>100.7</v>
      </c>
      <c r="D45" s="419">
        <v>100.5</v>
      </c>
      <c r="E45" s="215">
        <v>99.8</v>
      </c>
      <c r="F45" s="499">
        <v>99</v>
      </c>
      <c r="G45" s="757">
        <v>98.9</v>
      </c>
      <c r="H45" s="418">
        <v>98.9</v>
      </c>
      <c r="I45" s="757">
        <v>98.8</v>
      </c>
      <c r="J45" s="418">
        <v>98.9</v>
      </c>
      <c r="K45" s="757">
        <v>99</v>
      </c>
      <c r="L45" s="757">
        <v>98.8</v>
      </c>
      <c r="M45" s="845">
        <v>98.8</v>
      </c>
      <c r="N45" s="845">
        <v>99.8</v>
      </c>
      <c r="O45" s="843">
        <v>99.7</v>
      </c>
      <c r="P45" s="758">
        <v>100.1</v>
      </c>
      <c r="Q45" s="843">
        <v>100.1</v>
      </c>
      <c r="R45" s="844">
        <v>100.1</v>
      </c>
      <c r="S45" s="844">
        <v>100.7</v>
      </c>
    </row>
    <row r="46" spans="1:19" x14ac:dyDescent="0.25">
      <c r="A46" s="70"/>
      <c r="B46" s="269"/>
      <c r="C46" s="215"/>
      <c r="D46" s="215"/>
      <c r="E46" s="215"/>
      <c r="F46" s="215"/>
      <c r="G46" s="2"/>
      <c r="H46" s="453"/>
      <c r="I46" s="2"/>
      <c r="J46" s="2"/>
      <c r="K46" s="2"/>
      <c r="L46" s="89"/>
      <c r="M46" s="453"/>
      <c r="N46" s="453"/>
      <c r="O46" s="453"/>
      <c r="P46" s="418"/>
      <c r="Q46" s="453"/>
      <c r="R46" s="803"/>
      <c r="S46" s="803"/>
    </row>
    <row r="47" spans="1:19" ht="38.25" x14ac:dyDescent="0.25">
      <c r="A47" s="70" t="s">
        <v>181</v>
      </c>
      <c r="B47" s="269" t="s">
        <v>182</v>
      </c>
      <c r="C47" s="215">
        <v>100</v>
      </c>
      <c r="D47" s="215">
        <v>100</v>
      </c>
      <c r="E47" s="215">
        <v>107.3</v>
      </c>
      <c r="F47" s="499">
        <v>111</v>
      </c>
      <c r="G47" s="418">
        <v>111</v>
      </c>
      <c r="H47" s="418">
        <v>111</v>
      </c>
      <c r="I47" s="418">
        <v>111</v>
      </c>
      <c r="J47" s="418">
        <v>111</v>
      </c>
      <c r="K47" s="418">
        <v>111</v>
      </c>
      <c r="L47" s="418">
        <v>111</v>
      </c>
      <c r="M47" s="757">
        <v>111</v>
      </c>
      <c r="N47" s="453">
        <v>111</v>
      </c>
      <c r="O47" s="843">
        <v>111</v>
      </c>
      <c r="P47" s="758">
        <v>111</v>
      </c>
      <c r="Q47" s="758">
        <v>111</v>
      </c>
      <c r="R47" s="758">
        <v>111</v>
      </c>
      <c r="S47" s="803">
        <v>111</v>
      </c>
    </row>
    <row r="48" spans="1:19" ht="38.25" x14ac:dyDescent="0.25">
      <c r="A48" s="72">
        <v>35</v>
      </c>
      <c r="B48" s="270" t="s">
        <v>182</v>
      </c>
      <c r="C48" s="418">
        <v>100</v>
      </c>
      <c r="D48" s="421">
        <v>100</v>
      </c>
      <c r="E48" s="215">
        <v>107.3</v>
      </c>
      <c r="F48" s="499">
        <v>111</v>
      </c>
      <c r="G48" s="418">
        <v>111</v>
      </c>
      <c r="H48" s="418">
        <v>111</v>
      </c>
      <c r="I48" s="418">
        <v>111</v>
      </c>
      <c r="J48" s="418">
        <v>111</v>
      </c>
      <c r="K48" s="757">
        <v>111</v>
      </c>
      <c r="L48" s="418">
        <v>111</v>
      </c>
      <c r="M48" s="418">
        <v>111</v>
      </c>
      <c r="N48" s="453">
        <v>111</v>
      </c>
      <c r="O48" s="843">
        <v>111</v>
      </c>
      <c r="P48" s="758">
        <v>111</v>
      </c>
      <c r="Q48" s="758">
        <v>111</v>
      </c>
      <c r="R48" s="758">
        <v>111</v>
      </c>
      <c r="S48" s="844">
        <v>111</v>
      </c>
    </row>
    <row r="49" spans="1:19" ht="16.5" x14ac:dyDescent="0.25">
      <c r="A49" s="72"/>
      <c r="B49" s="270"/>
      <c r="C49" s="418"/>
      <c r="D49" s="421"/>
      <c r="E49" s="215"/>
      <c r="F49" s="215"/>
      <c r="G49" s="89"/>
      <c r="H49" s="453"/>
      <c r="I49" s="2"/>
      <c r="J49" s="453"/>
      <c r="K49" s="453"/>
      <c r="L49" s="453"/>
      <c r="M49" s="757"/>
      <c r="N49" s="453"/>
      <c r="O49" s="453"/>
      <c r="P49" s="418"/>
      <c r="Q49" s="453"/>
      <c r="R49" s="803"/>
      <c r="S49" s="803"/>
    </row>
    <row r="50" spans="1:19" ht="38.25" x14ac:dyDescent="0.25">
      <c r="A50" s="416" t="s">
        <v>410</v>
      </c>
      <c r="B50" s="516" t="s">
        <v>812</v>
      </c>
      <c r="C50" s="422" t="s">
        <v>133</v>
      </c>
      <c r="D50" s="422" t="s">
        <v>133</v>
      </c>
      <c r="E50" s="422" t="s">
        <v>133</v>
      </c>
      <c r="F50" s="806" t="s">
        <v>1216</v>
      </c>
      <c r="G50" s="806" t="s">
        <v>1217</v>
      </c>
      <c r="H50" s="806" t="s">
        <v>1218</v>
      </c>
      <c r="I50" s="806" t="s">
        <v>1219</v>
      </c>
      <c r="J50" s="807" t="s">
        <v>1220</v>
      </c>
      <c r="K50" s="807" t="s">
        <v>1221</v>
      </c>
      <c r="L50" s="807" t="s">
        <v>1222</v>
      </c>
      <c r="M50" s="846">
        <v>125.1</v>
      </c>
      <c r="N50" s="453">
        <v>123.4</v>
      </c>
      <c r="O50" s="843">
        <v>128.5</v>
      </c>
      <c r="P50" s="758">
        <v>129.9</v>
      </c>
      <c r="Q50" s="453">
        <v>126.8</v>
      </c>
      <c r="R50" s="803">
        <v>124</v>
      </c>
      <c r="S50" s="803">
        <v>127.2</v>
      </c>
    </row>
    <row r="51" spans="1:19" ht="38.25" x14ac:dyDescent="0.25">
      <c r="A51" s="446" t="s">
        <v>808</v>
      </c>
      <c r="B51" s="447" t="s">
        <v>813</v>
      </c>
      <c r="C51" s="445" t="s">
        <v>133</v>
      </c>
      <c r="D51" s="445" t="s">
        <v>133</v>
      </c>
      <c r="E51" s="445" t="s">
        <v>133</v>
      </c>
      <c r="F51" s="808" t="s">
        <v>1216</v>
      </c>
      <c r="G51" s="808" t="s">
        <v>1217</v>
      </c>
      <c r="H51" s="808" t="s">
        <v>1218</v>
      </c>
      <c r="I51" s="808" t="s">
        <v>1219</v>
      </c>
      <c r="J51" s="809" t="s">
        <v>1220</v>
      </c>
      <c r="K51" s="809" t="s">
        <v>1221</v>
      </c>
      <c r="L51" s="809" t="s">
        <v>1222</v>
      </c>
      <c r="M51" s="847">
        <v>125.1</v>
      </c>
      <c r="N51" s="473">
        <v>123.4</v>
      </c>
      <c r="O51" s="848">
        <v>128.5</v>
      </c>
      <c r="P51" s="713">
        <v>129.9</v>
      </c>
      <c r="Q51" s="473">
        <v>126.8</v>
      </c>
      <c r="R51" s="804">
        <v>124</v>
      </c>
      <c r="S51" s="848">
        <v>127.2</v>
      </c>
    </row>
    <row r="52" spans="1:19" x14ac:dyDescent="0.25">
      <c r="A52" s="509"/>
      <c r="B52" s="516"/>
      <c r="C52" s="422"/>
      <c r="D52" s="422"/>
      <c r="E52" s="422"/>
      <c r="F52" s="422"/>
      <c r="G52" s="554"/>
      <c r="H52" s="554"/>
      <c r="I52" s="554"/>
      <c r="J52" s="554"/>
      <c r="K52" s="554"/>
      <c r="L52" s="554"/>
      <c r="M52" s="554"/>
      <c r="N52" s="498"/>
      <c r="O52" s="498"/>
      <c r="P52" s="498"/>
      <c r="Q52" s="498"/>
      <c r="R52" s="420"/>
    </row>
    <row r="53" spans="1:19" x14ac:dyDescent="0.25">
      <c r="A53" s="555"/>
      <c r="B53" s="97"/>
    </row>
    <row r="54" spans="1:19" ht="15.75" x14ac:dyDescent="0.25">
      <c r="B54" s="560" t="s">
        <v>1049</v>
      </c>
      <c r="C54" s="557"/>
      <c r="D54" s="557"/>
      <c r="E54" s="557"/>
      <c r="F54" s="557"/>
    </row>
    <row r="55" spans="1:19" x14ac:dyDescent="0.25">
      <c r="B55" s="556"/>
      <c r="C55" s="557"/>
      <c r="D55" s="557"/>
      <c r="E55" s="557"/>
      <c r="F55" s="557"/>
    </row>
    <row r="56" spans="1:19" x14ac:dyDescent="0.25">
      <c r="B56" s="558"/>
      <c r="C56" s="557"/>
      <c r="D56" s="557"/>
      <c r="E56" s="557"/>
      <c r="F56" s="557"/>
    </row>
  </sheetData>
  <mergeCells count="15">
    <mergeCell ref="M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L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M41" sqref="M41"/>
    </sheetView>
  </sheetViews>
  <sheetFormatPr defaultRowHeight="15" x14ac:dyDescent="0.25"/>
  <cols>
    <col min="1" max="1" width="9.140625" style="106"/>
    <col min="2" max="2" width="11.85546875" style="106" customWidth="1"/>
    <col min="3" max="3" width="10.5703125" style="106" customWidth="1"/>
    <col min="4" max="4" width="9.5703125" style="106" customWidth="1"/>
    <col min="5" max="5" width="14.7109375" style="106" customWidth="1"/>
    <col min="6" max="6" width="16.140625" style="106" customWidth="1"/>
    <col min="7" max="7" width="13.28515625" style="106" customWidth="1"/>
    <col min="8" max="16384" width="9.140625" style="106"/>
  </cols>
  <sheetData>
    <row r="1" spans="1:18" x14ac:dyDescent="0.25">
      <c r="A1" s="272" t="s">
        <v>186</v>
      </c>
      <c r="B1" s="271"/>
      <c r="C1" s="271"/>
      <c r="D1" s="271"/>
      <c r="E1" s="271"/>
      <c r="F1" s="271"/>
      <c r="G1" s="271"/>
    </row>
    <row r="2" spans="1:18" x14ac:dyDescent="0.25">
      <c r="A2" s="561" t="s">
        <v>187</v>
      </c>
      <c r="B2" s="271"/>
      <c r="C2" s="271"/>
      <c r="D2" s="271"/>
      <c r="E2" s="271"/>
      <c r="F2" s="271"/>
      <c r="G2" s="271"/>
    </row>
    <row r="3" spans="1:18" x14ac:dyDescent="0.25">
      <c r="A3" s="273"/>
      <c r="B3" s="271"/>
      <c r="C3" s="271"/>
      <c r="D3" s="271"/>
      <c r="E3" s="271"/>
      <c r="F3" s="271"/>
      <c r="G3" s="562" t="s">
        <v>188</v>
      </c>
    </row>
    <row r="4" spans="1:18" x14ac:dyDescent="0.25">
      <c r="A4" s="945"/>
      <c r="B4" s="948" t="s">
        <v>709</v>
      </c>
      <c r="C4" s="951" t="s">
        <v>189</v>
      </c>
      <c r="D4" s="951"/>
      <c r="E4" s="951"/>
      <c r="F4" s="951"/>
      <c r="G4" s="952"/>
    </row>
    <row r="5" spans="1:18" x14ac:dyDescent="0.25">
      <c r="A5" s="946"/>
      <c r="B5" s="949"/>
      <c r="C5" s="953" t="s">
        <v>190</v>
      </c>
      <c r="D5" s="953"/>
      <c r="E5" s="953"/>
      <c r="F5" s="953"/>
      <c r="G5" s="954"/>
    </row>
    <row r="6" spans="1:18" ht="63.75" x14ac:dyDescent="0.25">
      <c r="A6" s="947"/>
      <c r="B6" s="950"/>
      <c r="C6" s="563" t="s">
        <v>710</v>
      </c>
      <c r="D6" s="563" t="s">
        <v>711</v>
      </c>
      <c r="E6" s="563" t="s">
        <v>712</v>
      </c>
      <c r="F6" s="563" t="s">
        <v>713</v>
      </c>
      <c r="G6" s="564" t="s">
        <v>714</v>
      </c>
    </row>
    <row r="7" spans="1:18" x14ac:dyDescent="0.25">
      <c r="A7" s="225">
        <v>2013</v>
      </c>
      <c r="B7" s="223">
        <v>84882.634675872003</v>
      </c>
      <c r="C7" s="223">
        <v>55020.02736</v>
      </c>
      <c r="D7" s="223">
        <v>5547.6352399999996</v>
      </c>
      <c r="E7" s="223">
        <v>11380.3977555</v>
      </c>
      <c r="F7" s="223">
        <v>349.60840000000002</v>
      </c>
      <c r="G7" s="223">
        <v>1953.3813700000001</v>
      </c>
    </row>
    <row r="8" spans="1:18" x14ac:dyDescent="0.25">
      <c r="A8" s="225">
        <v>2014</v>
      </c>
      <c r="B8" s="223">
        <v>88507.816261200016</v>
      </c>
      <c r="C8" s="223">
        <v>47146.385000000002</v>
      </c>
      <c r="D8" s="223">
        <v>6662.6041899999991</v>
      </c>
      <c r="E8" s="223">
        <v>11794.168703690002</v>
      </c>
      <c r="F8" s="223">
        <v>169.77814000000001</v>
      </c>
      <c r="G8" s="223">
        <v>2052.44616</v>
      </c>
    </row>
    <row r="9" spans="1:18" x14ac:dyDescent="0.25">
      <c r="A9" s="225">
        <v>2015</v>
      </c>
      <c r="B9" s="223">
        <v>81705.899999999994</v>
      </c>
      <c r="C9" s="223">
        <v>38035.941104256002</v>
      </c>
      <c r="D9" s="223">
        <v>7467.6525700000011</v>
      </c>
      <c r="E9" s="223">
        <v>12905.395852459998</v>
      </c>
      <c r="F9" s="223">
        <v>186.67628999999999</v>
      </c>
      <c r="G9" s="223">
        <v>2276.21272</v>
      </c>
    </row>
    <row r="10" spans="1:18" x14ac:dyDescent="0.25">
      <c r="A10" s="225">
        <v>2016</v>
      </c>
      <c r="B10" s="568" t="s">
        <v>1098</v>
      </c>
      <c r="C10" s="568" t="s">
        <v>1099</v>
      </c>
      <c r="D10" s="568" t="s">
        <v>1100</v>
      </c>
      <c r="E10" s="568" t="s">
        <v>1101</v>
      </c>
      <c r="F10" s="568" t="s">
        <v>1102</v>
      </c>
      <c r="G10" s="568" t="s">
        <v>1103</v>
      </c>
      <c r="I10" s="567"/>
      <c r="J10" s="567"/>
      <c r="K10" s="567"/>
      <c r="L10" s="567"/>
      <c r="M10" s="567"/>
      <c r="N10" s="567"/>
      <c r="O10" s="566"/>
      <c r="P10" s="566"/>
      <c r="Q10" s="566"/>
      <c r="R10" s="566"/>
    </row>
    <row r="11" spans="1:18" x14ac:dyDescent="0.25">
      <c r="A11" s="230">
        <v>2017</v>
      </c>
      <c r="B11" s="223">
        <v>87550.635500000004</v>
      </c>
      <c r="C11" s="223">
        <v>41211.300000000003</v>
      </c>
      <c r="D11" s="223">
        <v>8518.6</v>
      </c>
      <c r="E11" s="223">
        <v>15888.3</v>
      </c>
      <c r="F11" s="223">
        <v>230.5</v>
      </c>
      <c r="G11" s="223">
        <v>3293.9</v>
      </c>
    </row>
    <row r="12" spans="1:18" x14ac:dyDescent="0.25">
      <c r="A12" s="304"/>
      <c r="B12" s="247"/>
      <c r="C12" s="565"/>
      <c r="D12" s="565"/>
      <c r="E12" s="565"/>
      <c r="F12" s="565"/>
      <c r="G12" s="565"/>
    </row>
    <row r="13" spans="1:18" x14ac:dyDescent="0.25">
      <c r="A13" s="230">
        <v>2017</v>
      </c>
      <c r="B13" s="378"/>
      <c r="C13" s="378"/>
      <c r="D13" s="378"/>
      <c r="E13" s="378"/>
      <c r="F13" s="378"/>
      <c r="G13" s="378"/>
    </row>
    <row r="14" spans="1:18" x14ac:dyDescent="0.25">
      <c r="A14" s="304" t="s">
        <v>396</v>
      </c>
      <c r="B14" s="378">
        <v>7659</v>
      </c>
      <c r="C14" s="378">
        <v>2949.3</v>
      </c>
      <c r="D14" s="467">
        <v>802.9</v>
      </c>
      <c r="E14" s="378">
        <v>1395.3</v>
      </c>
      <c r="F14" s="849" t="s">
        <v>1291</v>
      </c>
      <c r="G14" s="849" t="s">
        <v>1292</v>
      </c>
    </row>
    <row r="15" spans="1:18" x14ac:dyDescent="0.25">
      <c r="A15" s="304" t="s">
        <v>397</v>
      </c>
      <c r="B15" s="378">
        <v>7323</v>
      </c>
      <c r="C15" s="378">
        <v>2919.9</v>
      </c>
      <c r="D15" s="378">
        <v>830.5</v>
      </c>
      <c r="E15" s="378">
        <v>1473.4</v>
      </c>
      <c r="F15" s="378">
        <v>13.2</v>
      </c>
      <c r="G15" s="378">
        <v>304.2</v>
      </c>
    </row>
    <row r="16" spans="1:18" x14ac:dyDescent="0.25">
      <c r="A16" s="304" t="s">
        <v>398</v>
      </c>
      <c r="B16" s="378">
        <v>6949.6</v>
      </c>
      <c r="C16" s="378">
        <v>3318.7</v>
      </c>
      <c r="D16" s="378">
        <v>732.4</v>
      </c>
      <c r="E16" s="378">
        <v>1164.7</v>
      </c>
      <c r="F16" s="378">
        <v>14.1</v>
      </c>
      <c r="G16" s="378">
        <v>280.2</v>
      </c>
    </row>
    <row r="17" spans="1:7" x14ac:dyDescent="0.25">
      <c r="A17" s="304" t="s">
        <v>399</v>
      </c>
      <c r="B17" s="378">
        <v>7275</v>
      </c>
      <c r="C17" s="378">
        <v>3102.9</v>
      </c>
      <c r="D17" s="378">
        <v>756.3</v>
      </c>
      <c r="E17" s="378">
        <v>1311.3</v>
      </c>
      <c r="F17" s="378">
        <v>15.8</v>
      </c>
      <c r="G17" s="378">
        <v>294</v>
      </c>
    </row>
    <row r="18" spans="1:7" x14ac:dyDescent="0.25">
      <c r="A18" s="304" t="s">
        <v>400</v>
      </c>
      <c r="B18" s="378">
        <v>6810.8</v>
      </c>
      <c r="C18" s="378">
        <v>2464.3000000000002</v>
      </c>
      <c r="D18" s="378">
        <v>692.6</v>
      </c>
      <c r="E18" s="378">
        <v>1796.8</v>
      </c>
      <c r="F18" s="378">
        <v>17.100000000000001</v>
      </c>
      <c r="G18" s="378">
        <v>285.89999999999998</v>
      </c>
    </row>
    <row r="19" spans="1:7" x14ac:dyDescent="0.25">
      <c r="A19" s="304" t="s">
        <v>620</v>
      </c>
      <c r="B19" s="378">
        <v>6844</v>
      </c>
      <c r="C19" s="378">
        <v>3480.8</v>
      </c>
      <c r="D19" s="378">
        <v>666.2</v>
      </c>
      <c r="E19" s="378">
        <v>1606.6</v>
      </c>
      <c r="F19" s="378">
        <v>20.100000000000001</v>
      </c>
      <c r="G19" s="378">
        <v>268</v>
      </c>
    </row>
    <row r="20" spans="1:7" x14ac:dyDescent="0.25">
      <c r="A20" s="304"/>
      <c r="B20" s="378"/>
      <c r="C20" s="378"/>
      <c r="D20" s="378"/>
      <c r="E20" s="378"/>
      <c r="F20" s="378"/>
      <c r="G20" s="378"/>
    </row>
    <row r="21" spans="1:7" x14ac:dyDescent="0.25">
      <c r="A21" s="230">
        <v>2018</v>
      </c>
      <c r="B21" s="378"/>
      <c r="C21" s="378"/>
      <c r="D21" s="378"/>
      <c r="E21" s="378"/>
      <c r="F21" s="378"/>
      <c r="G21" s="378"/>
    </row>
    <row r="22" spans="1:7" x14ac:dyDescent="0.25">
      <c r="A22" s="304" t="s">
        <v>621</v>
      </c>
      <c r="B22" s="378">
        <v>8202.4069999999992</v>
      </c>
      <c r="C22" s="467">
        <v>3053</v>
      </c>
      <c r="D22" s="467">
        <v>540.6</v>
      </c>
      <c r="E22" s="467">
        <v>1971.2</v>
      </c>
      <c r="F22" s="467">
        <v>12.5</v>
      </c>
      <c r="G22" s="467">
        <v>267.89999999999998</v>
      </c>
    </row>
    <row r="23" spans="1:7" x14ac:dyDescent="0.25">
      <c r="A23" s="304" t="s">
        <v>402</v>
      </c>
      <c r="B23" s="378">
        <v>6721.8</v>
      </c>
      <c r="C23" s="467">
        <v>2729.2</v>
      </c>
      <c r="D23" s="467">
        <v>576.4</v>
      </c>
      <c r="E23" s="467">
        <v>2028.6</v>
      </c>
      <c r="F23" s="467">
        <v>22</v>
      </c>
      <c r="G23" s="467">
        <v>233.2</v>
      </c>
    </row>
    <row r="24" spans="1:7" x14ac:dyDescent="0.25">
      <c r="A24" s="304" t="s">
        <v>392</v>
      </c>
      <c r="B24" s="378">
        <v>7575.8</v>
      </c>
      <c r="C24" s="467">
        <v>3586.7</v>
      </c>
      <c r="D24" s="467">
        <v>599.1</v>
      </c>
      <c r="E24" s="467">
        <v>1733.3</v>
      </c>
      <c r="F24" s="467">
        <v>25.6</v>
      </c>
      <c r="G24" s="467">
        <v>264.3</v>
      </c>
    </row>
    <row r="25" spans="1:7" x14ac:dyDescent="0.25">
      <c r="A25" s="304" t="s">
        <v>612</v>
      </c>
      <c r="B25" s="378">
        <v>7695.5</v>
      </c>
      <c r="C25" s="467">
        <v>3213.4</v>
      </c>
      <c r="D25" s="467">
        <v>685.6</v>
      </c>
      <c r="E25" s="467">
        <v>2168.1</v>
      </c>
      <c r="F25" s="467">
        <v>20.7</v>
      </c>
      <c r="G25" s="467">
        <v>299.2</v>
      </c>
    </row>
    <row r="26" spans="1:7" x14ac:dyDescent="0.25">
      <c r="A26" s="304" t="s">
        <v>394</v>
      </c>
      <c r="B26" s="378">
        <v>8737.9470000000001</v>
      </c>
      <c r="C26" s="467">
        <v>4006.2</v>
      </c>
      <c r="D26" s="467">
        <v>725.7</v>
      </c>
      <c r="E26" s="467">
        <v>2207.6</v>
      </c>
      <c r="F26" s="467">
        <v>24.34</v>
      </c>
      <c r="G26" s="467">
        <v>340.8</v>
      </c>
    </row>
    <row r="27" spans="1:7" x14ac:dyDescent="0.25">
      <c r="A27" s="304" t="s">
        <v>1223</v>
      </c>
      <c r="B27" s="378">
        <v>8235.2000000000007</v>
      </c>
      <c r="C27" s="467">
        <v>3822.9</v>
      </c>
      <c r="D27" s="467">
        <v>605.29999999999995</v>
      </c>
      <c r="E27" s="467">
        <v>2279.6</v>
      </c>
      <c r="F27" s="467">
        <v>15.1</v>
      </c>
      <c r="G27" s="467">
        <v>335</v>
      </c>
    </row>
    <row r="28" spans="1:7" x14ac:dyDescent="0.25">
      <c r="A28" s="304" t="s">
        <v>753</v>
      </c>
      <c r="B28" s="378">
        <v>8277.2999999999993</v>
      </c>
      <c r="C28" s="467">
        <v>3902.2</v>
      </c>
      <c r="D28" s="467">
        <v>690</v>
      </c>
      <c r="E28" s="467">
        <v>2223.4</v>
      </c>
      <c r="F28" s="467">
        <v>15.5</v>
      </c>
      <c r="G28" s="467">
        <v>310.8</v>
      </c>
    </row>
    <row r="29" spans="1:7" ht="25.5" x14ac:dyDescent="0.25">
      <c r="A29" s="249" t="s">
        <v>696</v>
      </c>
      <c r="B29" s="249"/>
      <c r="C29" s="249"/>
      <c r="D29" s="249"/>
      <c r="E29" s="249"/>
      <c r="F29" s="249"/>
      <c r="G29" s="249"/>
    </row>
    <row r="30" spans="1:7" x14ac:dyDescent="0.25">
      <c r="A30" s="230">
        <v>2013</v>
      </c>
      <c r="B30" s="224">
        <v>101.16110681304323</v>
      </c>
      <c r="C30" s="224">
        <v>89.224458944281537</v>
      </c>
      <c r="D30" s="224">
        <v>102.33630967967429</v>
      </c>
      <c r="E30" s="224">
        <v>91.469476637502794</v>
      </c>
      <c r="F30" s="224">
        <v>180.53645821902688</v>
      </c>
      <c r="G30" s="224">
        <v>83.091936068061614</v>
      </c>
    </row>
    <row r="31" spans="1:7" x14ac:dyDescent="0.25">
      <c r="A31" s="230">
        <v>2014</v>
      </c>
      <c r="B31" s="224">
        <v>104.3</v>
      </c>
      <c r="C31" s="224">
        <v>85.7</v>
      </c>
      <c r="D31" s="224">
        <v>120.1</v>
      </c>
      <c r="E31" s="224">
        <v>103.6</v>
      </c>
      <c r="F31" s="224">
        <v>48.6</v>
      </c>
      <c r="G31" s="224">
        <v>105.1</v>
      </c>
    </row>
    <row r="32" spans="1:7" x14ac:dyDescent="0.25">
      <c r="A32" s="230">
        <v>2015</v>
      </c>
      <c r="B32" s="224">
        <v>92.314897657031182</v>
      </c>
      <c r="C32" s="224">
        <v>80.676262038448968</v>
      </c>
      <c r="D32" s="224">
        <v>112.08308878994059</v>
      </c>
      <c r="E32" s="224">
        <v>109.42183528731728</v>
      </c>
      <c r="F32" s="224">
        <v>109.95307758702033</v>
      </c>
      <c r="G32" s="224">
        <v>110.90243263677134</v>
      </c>
    </row>
    <row r="33" spans="1:9" x14ac:dyDescent="0.25">
      <c r="A33" s="230">
        <v>2016</v>
      </c>
      <c r="B33" s="224">
        <v>101.87717393921369</v>
      </c>
      <c r="C33" s="224">
        <v>96.277523696928895</v>
      </c>
      <c r="D33" s="224">
        <v>111.0968490061931</v>
      </c>
      <c r="E33" s="224">
        <v>112.19327222140222</v>
      </c>
      <c r="F33" s="224">
        <v>97.890310547740157</v>
      </c>
      <c r="G33" s="224">
        <v>114.05538011403432</v>
      </c>
    </row>
    <row r="34" spans="1:9" x14ac:dyDescent="0.25">
      <c r="A34" s="230">
        <v>2017</v>
      </c>
      <c r="B34" s="224">
        <v>106.35400933544821</v>
      </c>
      <c r="C34" s="224">
        <v>113.66338306830315</v>
      </c>
      <c r="D34" s="224">
        <v>103.87175903324382</v>
      </c>
      <c r="E34" s="224">
        <v>110.3303285996794</v>
      </c>
      <c r="F34" s="224">
        <v>119.03374960545864</v>
      </c>
      <c r="G34" s="224">
        <v>126.1177037434682</v>
      </c>
    </row>
    <row r="35" spans="1:9" x14ac:dyDescent="0.25">
      <c r="A35" s="304"/>
      <c r="B35" s="247"/>
      <c r="C35" s="247"/>
      <c r="D35" s="247"/>
      <c r="E35" s="247"/>
      <c r="F35" s="247"/>
      <c r="G35" s="247"/>
    </row>
    <row r="36" spans="1:9" x14ac:dyDescent="0.25">
      <c r="A36" s="230">
        <v>2017</v>
      </c>
      <c r="B36" s="247"/>
      <c r="C36" s="378"/>
      <c r="D36" s="378"/>
      <c r="E36" s="378"/>
      <c r="F36" s="378"/>
      <c r="G36" s="378"/>
    </row>
    <row r="37" spans="1:9" x14ac:dyDescent="0.25">
      <c r="A37" s="304" t="s">
        <v>396</v>
      </c>
      <c r="B37" s="247">
        <v>104.42856753292793</v>
      </c>
      <c r="C37" s="247">
        <v>94.471315545020659</v>
      </c>
      <c r="D37" s="247">
        <v>102.35849056603774</v>
      </c>
      <c r="E37" s="247">
        <v>104.39174023642077</v>
      </c>
      <c r="F37" s="247">
        <v>117.46031746031747</v>
      </c>
      <c r="G37" s="247">
        <v>120.81615828524322</v>
      </c>
    </row>
    <row r="38" spans="1:9" x14ac:dyDescent="0.25">
      <c r="A38" s="304" t="s">
        <v>397</v>
      </c>
      <c r="B38" s="247">
        <v>104.33853387475956</v>
      </c>
      <c r="C38" s="247">
        <v>118.31516674095384</v>
      </c>
      <c r="D38" s="247">
        <v>118.37229190421893</v>
      </c>
      <c r="E38" s="247">
        <v>114.42106080608838</v>
      </c>
      <c r="F38" s="247">
        <v>72.131147540983605</v>
      </c>
      <c r="G38" s="247">
        <v>127.49371332774518</v>
      </c>
    </row>
    <row r="39" spans="1:9" x14ac:dyDescent="0.25">
      <c r="A39" s="304" t="s">
        <v>398</v>
      </c>
      <c r="B39" s="247">
        <v>101.4</v>
      </c>
      <c r="C39" s="247">
        <v>134.80000000000001</v>
      </c>
      <c r="D39" s="247">
        <v>106.5</v>
      </c>
      <c r="E39" s="247">
        <v>91.9</v>
      </c>
      <c r="F39" s="247">
        <v>91</v>
      </c>
      <c r="G39" s="247">
        <v>129.19999999999999</v>
      </c>
    </row>
    <row r="40" spans="1:9" s="335" customFormat="1" x14ac:dyDescent="0.25">
      <c r="A40" s="304" t="s">
        <v>399</v>
      </c>
      <c r="B40" s="247">
        <v>105.9</v>
      </c>
      <c r="C40" s="247">
        <v>126.3</v>
      </c>
      <c r="D40" s="247">
        <v>112.4</v>
      </c>
      <c r="E40" s="247">
        <v>109.8</v>
      </c>
      <c r="F40" s="247">
        <v>103.9</v>
      </c>
      <c r="G40" s="247">
        <v>124.1</v>
      </c>
    </row>
    <row r="41" spans="1:9" x14ac:dyDescent="0.25">
      <c r="A41" s="304" t="s">
        <v>400</v>
      </c>
      <c r="B41" s="247">
        <v>105.32925056447372</v>
      </c>
      <c r="C41" s="247">
        <v>105.05606002472612</v>
      </c>
      <c r="D41" s="247">
        <v>104.62235649546828</v>
      </c>
      <c r="E41" s="247">
        <v>153.7303216974675</v>
      </c>
      <c r="F41" s="247">
        <v>97.159090909090921</v>
      </c>
      <c r="G41" s="247">
        <v>131.38786764705881</v>
      </c>
    </row>
    <row r="42" spans="1:9" x14ac:dyDescent="0.25">
      <c r="A42" s="304" t="s">
        <v>620</v>
      </c>
      <c r="B42" s="247">
        <v>102.1</v>
      </c>
      <c r="C42" s="247">
        <v>128.30000000000001</v>
      </c>
      <c r="D42" s="247">
        <v>115.9</v>
      </c>
      <c r="E42" s="247">
        <v>160</v>
      </c>
      <c r="F42" s="247">
        <v>72.8</v>
      </c>
      <c r="G42" s="247">
        <v>122.9</v>
      </c>
      <c r="H42" s="335"/>
      <c r="I42" s="335"/>
    </row>
    <row r="43" spans="1:9" x14ac:dyDescent="0.25">
      <c r="A43" s="335"/>
      <c r="B43" s="335"/>
      <c r="C43" s="335"/>
      <c r="D43" s="335"/>
      <c r="E43" s="335"/>
      <c r="F43" s="335"/>
      <c r="G43" s="335"/>
    </row>
    <row r="44" spans="1:9" s="335" customFormat="1" x14ac:dyDescent="0.25">
      <c r="A44" s="230">
        <v>2018</v>
      </c>
      <c r="B44" s="247"/>
      <c r="C44" s="378"/>
      <c r="D44" s="378"/>
      <c r="E44" s="378"/>
      <c r="F44" s="378"/>
      <c r="G44" s="378"/>
    </row>
    <row r="45" spans="1:9" x14ac:dyDescent="0.25">
      <c r="A45" s="304" t="s">
        <v>621</v>
      </c>
      <c r="B45" s="247">
        <v>106.5</v>
      </c>
      <c r="C45" s="638">
        <v>78.900000000000006</v>
      </c>
      <c r="D45" s="638">
        <v>89.4</v>
      </c>
      <c r="E45" s="638">
        <v>203.4</v>
      </c>
      <c r="F45" s="638">
        <v>46.3</v>
      </c>
      <c r="G45" s="638">
        <v>117.7</v>
      </c>
    </row>
    <row r="46" spans="1:9" x14ac:dyDescent="0.25">
      <c r="A46" s="304" t="s">
        <v>402</v>
      </c>
      <c r="B46" s="247">
        <v>101.91494200591312</v>
      </c>
      <c r="C46" s="247">
        <v>81.551425327197748</v>
      </c>
      <c r="D46" s="247">
        <v>94.06005221932115</v>
      </c>
      <c r="E46" s="247">
        <v>179.15746710235803</v>
      </c>
      <c r="F46" s="247">
        <v>73.578595317725757</v>
      </c>
      <c r="G46" s="247">
        <v>103.82902938557436</v>
      </c>
    </row>
    <row r="47" spans="1:9" s="335" customFormat="1" x14ac:dyDescent="0.25">
      <c r="A47" s="304" t="s">
        <v>392</v>
      </c>
      <c r="B47" s="247">
        <v>99.734326595493499</v>
      </c>
      <c r="C47" s="247">
        <v>88.161893227926768</v>
      </c>
      <c r="D47" s="247">
        <v>96.608076096525451</v>
      </c>
      <c r="E47" s="247">
        <v>141.11324547913964</v>
      </c>
      <c r="F47" s="247">
        <v>88</v>
      </c>
      <c r="G47" s="247">
        <v>101.82091077128857</v>
      </c>
    </row>
    <row r="48" spans="1:9" x14ac:dyDescent="0.25">
      <c r="A48" s="304" t="s">
        <v>393</v>
      </c>
      <c r="B48" s="247">
        <v>102.1</v>
      </c>
      <c r="C48" s="638">
        <v>75.7</v>
      </c>
      <c r="D48" s="638">
        <v>100.5</v>
      </c>
      <c r="E48" s="638">
        <v>189.8</v>
      </c>
      <c r="F48" s="638">
        <v>147.5</v>
      </c>
      <c r="G48" s="638">
        <v>113.3</v>
      </c>
    </row>
    <row r="49" spans="1:7" x14ac:dyDescent="0.25">
      <c r="A49" s="304" t="s">
        <v>394</v>
      </c>
      <c r="B49" s="247">
        <v>106.5</v>
      </c>
      <c r="C49" s="638">
        <v>99.4</v>
      </c>
      <c r="D49" s="638">
        <v>89.2</v>
      </c>
      <c r="E49" s="638">
        <v>168.1</v>
      </c>
      <c r="F49" s="638">
        <v>195.4</v>
      </c>
      <c r="G49" s="638">
        <v>114.5</v>
      </c>
    </row>
    <row r="50" spans="1:7" s="335" customFormat="1" x14ac:dyDescent="0.25">
      <c r="A50" s="304" t="s">
        <v>1223</v>
      </c>
      <c r="B50" s="247">
        <v>104.1</v>
      </c>
      <c r="C50" s="638">
        <v>111.9</v>
      </c>
      <c r="D50" s="638">
        <v>86</v>
      </c>
      <c r="E50" s="638">
        <v>168.2</v>
      </c>
      <c r="F50" s="638">
        <v>113.5</v>
      </c>
      <c r="G50" s="638">
        <v>113.8</v>
      </c>
    </row>
    <row r="51" spans="1:7" x14ac:dyDescent="0.25">
      <c r="A51" s="669" t="s">
        <v>753</v>
      </c>
      <c r="B51" s="670">
        <v>108</v>
      </c>
      <c r="C51" s="715">
        <v>132.30936154341708</v>
      </c>
      <c r="D51" s="715">
        <v>85.938473035247227</v>
      </c>
      <c r="E51" s="715">
        <v>159.34924389020284</v>
      </c>
      <c r="F51" s="715">
        <v>102.64900662251655</v>
      </c>
      <c r="G51" s="715">
        <v>106.25641025641026</v>
      </c>
    </row>
    <row r="52" spans="1:7" x14ac:dyDescent="0.25">
      <c r="B52" s="566"/>
      <c r="C52" s="566"/>
      <c r="D52" s="566"/>
      <c r="E52" s="566"/>
      <c r="F52" s="566"/>
      <c r="G52" s="566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U16" sqref="U16"/>
    </sheetView>
  </sheetViews>
  <sheetFormatPr defaultRowHeight="15" x14ac:dyDescent="0.25"/>
  <cols>
    <col min="1" max="1" width="9.140625" style="100"/>
    <col min="2" max="2" width="5.42578125" style="100" customWidth="1"/>
    <col min="3" max="3" width="21.140625" style="100" customWidth="1"/>
    <col min="4" max="16384" width="9.140625" style="100"/>
  </cols>
  <sheetData>
    <row r="1" spans="1:4" ht="16.5" x14ac:dyDescent="0.3">
      <c r="A1" s="48" t="s">
        <v>1294</v>
      </c>
      <c r="B1" s="106"/>
      <c r="C1" s="106"/>
      <c r="D1" s="108"/>
    </row>
    <row r="2" spans="1:4" ht="16.5" x14ac:dyDescent="0.3">
      <c r="A2" s="49" t="s">
        <v>1293</v>
      </c>
      <c r="B2" s="106"/>
      <c r="C2" s="106"/>
      <c r="D2" s="108"/>
    </row>
    <row r="3" spans="1:4" ht="16.5" x14ac:dyDescent="0.3">
      <c r="B3" s="336"/>
      <c r="C3" s="337"/>
      <c r="D3" s="108"/>
    </row>
    <row r="4" spans="1:4" ht="39.75" x14ac:dyDescent="0.3">
      <c r="A4" s="338"/>
      <c r="B4" s="271"/>
      <c r="C4" s="339" t="s">
        <v>1033</v>
      </c>
      <c r="D4" s="108"/>
    </row>
    <row r="5" spans="1:4" ht="26.25" x14ac:dyDescent="0.25">
      <c r="A5" s="340">
        <v>2017</v>
      </c>
      <c r="B5" s="341" t="s">
        <v>765</v>
      </c>
      <c r="C5" s="342">
        <v>7659</v>
      </c>
    </row>
    <row r="6" spans="1:4" ht="26.25" x14ac:dyDescent="0.25">
      <c r="A6" s="106"/>
      <c r="B6" s="341" t="s">
        <v>975</v>
      </c>
      <c r="C6" s="342">
        <v>7323</v>
      </c>
    </row>
    <row r="7" spans="1:4" ht="26.25" x14ac:dyDescent="0.25">
      <c r="A7" s="340"/>
      <c r="B7" s="341" t="s">
        <v>665</v>
      </c>
      <c r="C7" s="342">
        <v>6949.6</v>
      </c>
    </row>
    <row r="8" spans="1:4" ht="26.25" x14ac:dyDescent="0.25">
      <c r="A8" s="340"/>
      <c r="B8" s="341" t="s">
        <v>669</v>
      </c>
      <c r="C8" s="342">
        <v>7275</v>
      </c>
    </row>
    <row r="9" spans="1:4" ht="26.25" x14ac:dyDescent="0.25">
      <c r="A9" s="340"/>
      <c r="B9" s="341" t="s">
        <v>767</v>
      </c>
      <c r="C9" s="342">
        <v>6810.8</v>
      </c>
    </row>
    <row r="10" spans="1:4" ht="26.25" x14ac:dyDescent="0.25">
      <c r="B10" s="341" t="s">
        <v>670</v>
      </c>
      <c r="C10" s="342">
        <v>6844</v>
      </c>
    </row>
    <row r="11" spans="1:4" ht="26.25" x14ac:dyDescent="0.25">
      <c r="B11" s="341" t="s">
        <v>699</v>
      </c>
      <c r="C11" s="342">
        <v>7283.5</v>
      </c>
    </row>
    <row r="12" spans="1:4" ht="26.25" x14ac:dyDescent="0.25">
      <c r="B12" s="341" t="s">
        <v>727</v>
      </c>
      <c r="C12" s="342">
        <v>6721.8</v>
      </c>
    </row>
    <row r="13" spans="1:4" ht="26.25" x14ac:dyDescent="0.25">
      <c r="B13" s="341" t="s">
        <v>970</v>
      </c>
      <c r="C13" s="342">
        <v>7575.8</v>
      </c>
    </row>
    <row r="14" spans="1:4" ht="26.25" x14ac:dyDescent="0.25">
      <c r="B14" s="341" t="s">
        <v>971</v>
      </c>
      <c r="C14" s="342">
        <v>7695.5</v>
      </c>
    </row>
    <row r="15" spans="1:4" ht="26.25" x14ac:dyDescent="0.25">
      <c r="A15" s="340">
        <v>2018</v>
      </c>
      <c r="B15" s="341" t="s">
        <v>668</v>
      </c>
      <c r="C15" s="342">
        <v>8737.9470000000001</v>
      </c>
    </row>
    <row r="16" spans="1:4" ht="26.25" x14ac:dyDescent="0.25">
      <c r="B16" s="341" t="s">
        <v>700</v>
      </c>
      <c r="C16" s="342">
        <v>8235.2000000000007</v>
      </c>
    </row>
    <row r="17" spans="2:3" ht="26.25" x14ac:dyDescent="0.25">
      <c r="B17" s="341" t="s">
        <v>765</v>
      </c>
      <c r="C17" s="342">
        <v>8277.2999999999993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D22" sqref="D22"/>
    </sheetView>
  </sheetViews>
  <sheetFormatPr defaultRowHeight="15" x14ac:dyDescent="0.25"/>
  <cols>
    <col min="1" max="16384" width="9.140625" style="1"/>
  </cols>
  <sheetData>
    <row r="1" spans="1:10" x14ac:dyDescent="0.25">
      <c r="A1" s="83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x14ac:dyDescent="0.25">
      <c r="A2" s="263" t="s">
        <v>708</v>
      </c>
      <c r="B2" s="105"/>
      <c r="C2" s="105"/>
      <c r="D2" s="105"/>
      <c r="E2" s="105"/>
      <c r="F2" s="105"/>
      <c r="G2" s="105"/>
      <c r="H2" s="105"/>
      <c r="I2" s="105"/>
    </row>
    <row r="3" spans="1:10" x14ac:dyDescent="0.25">
      <c r="A3" s="886"/>
      <c r="B3" s="889" t="s">
        <v>733</v>
      </c>
      <c r="C3" s="889"/>
      <c r="D3" s="889"/>
      <c r="E3" s="889" t="s">
        <v>1</v>
      </c>
      <c r="F3" s="889"/>
      <c r="G3" s="889"/>
      <c r="H3" s="889" t="s">
        <v>2</v>
      </c>
      <c r="I3" s="890"/>
    </row>
    <row r="4" spans="1:10" x14ac:dyDescent="0.25">
      <c r="A4" s="887"/>
      <c r="B4" s="891" t="s">
        <v>734</v>
      </c>
      <c r="C4" s="891"/>
      <c r="D4" s="891"/>
      <c r="E4" s="891" t="s">
        <v>3</v>
      </c>
      <c r="F4" s="891"/>
      <c r="G4" s="891"/>
      <c r="H4" s="891" t="s">
        <v>4</v>
      </c>
      <c r="I4" s="892"/>
    </row>
    <row r="5" spans="1:10" x14ac:dyDescent="0.25">
      <c r="A5" s="887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8</v>
      </c>
      <c r="I5" s="259" t="s">
        <v>9</v>
      </c>
    </row>
    <row r="6" spans="1:10" x14ac:dyDescent="0.25">
      <c r="A6" s="888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13</v>
      </c>
      <c r="I6" s="261" t="s">
        <v>14</v>
      </c>
    </row>
    <row r="7" spans="1:10" x14ac:dyDescent="0.25">
      <c r="A7" s="139">
        <v>2016</v>
      </c>
      <c r="B7" s="139"/>
      <c r="C7" s="139"/>
      <c r="D7" s="139"/>
      <c r="E7" s="139"/>
      <c r="F7" s="139"/>
      <c r="G7" s="139"/>
      <c r="H7" s="139"/>
      <c r="I7" s="139"/>
    </row>
    <row r="8" spans="1:10" s="67" customFormat="1" x14ac:dyDescent="0.25">
      <c r="A8" s="435" t="s">
        <v>17</v>
      </c>
      <c r="B8" s="139">
        <v>2570</v>
      </c>
      <c r="C8" s="139">
        <v>1342</v>
      </c>
      <c r="D8" s="139">
        <v>1228</v>
      </c>
      <c r="E8" s="139">
        <v>3171</v>
      </c>
      <c r="F8" s="139">
        <v>1639</v>
      </c>
      <c r="G8" s="139">
        <v>1532</v>
      </c>
      <c r="H8" s="139">
        <v>2037</v>
      </c>
      <c r="I8" s="139">
        <v>174</v>
      </c>
    </row>
    <row r="9" spans="1:10" s="67" customFormat="1" x14ac:dyDescent="0.25">
      <c r="A9" s="313" t="s">
        <v>18</v>
      </c>
      <c r="B9" s="318">
        <v>2369</v>
      </c>
      <c r="C9" s="318">
        <v>1213</v>
      </c>
      <c r="D9" s="318">
        <v>1156</v>
      </c>
      <c r="E9" s="318">
        <v>3552</v>
      </c>
      <c r="F9" s="318">
        <v>1813</v>
      </c>
      <c r="G9" s="318">
        <v>1739</v>
      </c>
      <c r="H9" s="318">
        <v>1414</v>
      </c>
      <c r="I9" s="318">
        <v>194</v>
      </c>
    </row>
    <row r="10" spans="1:10" s="67" customFormat="1" x14ac:dyDescent="0.25">
      <c r="A10" s="139">
        <v>2017</v>
      </c>
      <c r="B10" s="139"/>
      <c r="C10" s="139"/>
      <c r="D10" s="139"/>
      <c r="E10" s="139"/>
      <c r="F10" s="139"/>
      <c r="G10" s="139"/>
      <c r="H10" s="139"/>
      <c r="I10" s="139"/>
      <c r="J10" s="296"/>
    </row>
    <row r="11" spans="1:10" s="67" customFormat="1" x14ac:dyDescent="0.25">
      <c r="A11" s="435" t="s">
        <v>15</v>
      </c>
      <c r="B11" s="454">
        <v>2118</v>
      </c>
      <c r="C11" s="454">
        <v>1073</v>
      </c>
      <c r="D11" s="454">
        <v>1045</v>
      </c>
      <c r="E11" s="454">
        <v>4111</v>
      </c>
      <c r="F11" s="454">
        <v>2018</v>
      </c>
      <c r="G11" s="454">
        <v>2093</v>
      </c>
      <c r="H11" s="139">
        <v>839</v>
      </c>
      <c r="I11" s="139">
        <v>160</v>
      </c>
    </row>
    <row r="12" spans="1:10" s="67" customFormat="1" x14ac:dyDescent="0.25">
      <c r="A12" s="435" t="s">
        <v>16</v>
      </c>
      <c r="B12" s="150">
        <v>2116</v>
      </c>
      <c r="C12" s="150">
        <v>1116</v>
      </c>
      <c r="D12" s="150">
        <v>1000</v>
      </c>
      <c r="E12" s="150">
        <v>3448</v>
      </c>
      <c r="F12" s="150">
        <v>1753</v>
      </c>
      <c r="G12" s="150">
        <v>1695</v>
      </c>
      <c r="H12" s="150">
        <v>1653</v>
      </c>
      <c r="I12" s="150">
        <v>268</v>
      </c>
    </row>
    <row r="13" spans="1:10" s="67" customFormat="1" x14ac:dyDescent="0.25">
      <c r="A13" s="435" t="s">
        <v>17</v>
      </c>
      <c r="B13" s="454">
        <v>2528</v>
      </c>
      <c r="C13" s="454">
        <v>1331</v>
      </c>
      <c r="D13" s="454">
        <v>1197</v>
      </c>
      <c r="E13" s="454">
        <v>3209</v>
      </c>
      <c r="F13" s="454">
        <v>1650</v>
      </c>
      <c r="G13" s="454">
        <v>1559</v>
      </c>
      <c r="H13" s="454">
        <v>2294</v>
      </c>
      <c r="I13" s="454">
        <v>240</v>
      </c>
    </row>
    <row r="14" spans="1:10" s="67" customFormat="1" x14ac:dyDescent="0.25">
      <c r="A14" s="313" t="s">
        <v>18</v>
      </c>
      <c r="B14" s="77">
        <v>2286</v>
      </c>
      <c r="C14" s="77">
        <v>1169</v>
      </c>
      <c r="D14" s="77">
        <v>1118</v>
      </c>
      <c r="E14" s="77">
        <v>3486</v>
      </c>
      <c r="F14" s="77">
        <v>1767</v>
      </c>
      <c r="G14" s="77">
        <v>1717</v>
      </c>
      <c r="H14" s="77">
        <v>1449</v>
      </c>
      <c r="I14" s="77">
        <v>258</v>
      </c>
    </row>
    <row r="15" spans="1:10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0" s="67" customFormat="1" x14ac:dyDescent="0.25">
      <c r="A16" s="435" t="s">
        <v>15</v>
      </c>
      <c r="B16" s="454">
        <v>2093</v>
      </c>
      <c r="C16" s="454">
        <v>1079</v>
      </c>
      <c r="D16" s="454">
        <v>1014</v>
      </c>
      <c r="E16" s="454">
        <v>4123</v>
      </c>
      <c r="F16" s="454">
        <v>2062</v>
      </c>
      <c r="G16" s="454">
        <v>2061</v>
      </c>
      <c r="H16" s="139">
        <v>902</v>
      </c>
      <c r="I16" s="139">
        <v>177</v>
      </c>
    </row>
    <row r="17" spans="1:9" s="67" customFormat="1" x14ac:dyDescent="0.25">
      <c r="A17" s="771" t="s">
        <v>16</v>
      </c>
      <c r="B17" s="772">
        <v>2087</v>
      </c>
      <c r="C17" s="772">
        <v>1096</v>
      </c>
      <c r="D17" s="772">
        <v>991</v>
      </c>
      <c r="E17" s="772">
        <v>3522</v>
      </c>
      <c r="F17" s="772">
        <v>1767</v>
      </c>
      <c r="G17" s="772">
        <v>1755</v>
      </c>
      <c r="H17" s="772">
        <v>1658</v>
      </c>
      <c r="I17" s="772">
        <v>232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N34" sqref="N34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2" t="s">
        <v>193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5">
      <c r="A2" s="66" t="s">
        <v>194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3"/>
      <c r="B3" s="271"/>
      <c r="C3" s="271"/>
      <c r="D3" s="271"/>
      <c r="E3" s="271"/>
      <c r="F3" s="271"/>
      <c r="G3" s="271"/>
      <c r="H3" s="271"/>
      <c r="I3" s="271"/>
    </row>
    <row r="4" spans="1:9" x14ac:dyDescent="0.25">
      <c r="A4" s="955"/>
      <c r="B4" s="956" t="s">
        <v>195</v>
      </c>
      <c r="C4" s="956"/>
      <c r="D4" s="956" t="s">
        <v>196</v>
      </c>
      <c r="E4" s="956"/>
      <c r="F4" s="956" t="s">
        <v>197</v>
      </c>
      <c r="G4" s="956"/>
      <c r="H4" s="956" t="s">
        <v>198</v>
      </c>
      <c r="I4" s="957"/>
    </row>
    <row r="5" spans="1:9" x14ac:dyDescent="0.25">
      <c r="A5" s="955"/>
      <c r="B5" s="958" t="s">
        <v>199</v>
      </c>
      <c r="C5" s="958"/>
      <c r="D5" s="958" t="s">
        <v>200</v>
      </c>
      <c r="E5" s="958"/>
      <c r="F5" s="958" t="s">
        <v>201</v>
      </c>
      <c r="G5" s="958"/>
      <c r="H5" s="958" t="s">
        <v>202</v>
      </c>
      <c r="I5" s="959"/>
    </row>
    <row r="6" spans="1:9" x14ac:dyDescent="0.25">
      <c r="A6" s="955"/>
      <c r="B6" s="274" t="s">
        <v>203</v>
      </c>
      <c r="C6" s="274" t="s">
        <v>204</v>
      </c>
      <c r="D6" s="274" t="s">
        <v>203</v>
      </c>
      <c r="E6" s="274" t="s">
        <v>204</v>
      </c>
      <c r="F6" s="274" t="s">
        <v>203</v>
      </c>
      <c r="G6" s="274" t="s">
        <v>204</v>
      </c>
      <c r="H6" s="274" t="s">
        <v>203</v>
      </c>
      <c r="I6" s="275" t="s">
        <v>204</v>
      </c>
    </row>
    <row r="7" spans="1:9" x14ac:dyDescent="0.25">
      <c r="A7" s="955"/>
      <c r="B7" s="276" t="s">
        <v>205</v>
      </c>
      <c r="C7" s="276" t="s">
        <v>206</v>
      </c>
      <c r="D7" s="276" t="s">
        <v>205</v>
      </c>
      <c r="E7" s="276" t="s">
        <v>206</v>
      </c>
      <c r="F7" s="276" t="s">
        <v>205</v>
      </c>
      <c r="G7" s="276" t="s">
        <v>206</v>
      </c>
      <c r="H7" s="276" t="s">
        <v>205</v>
      </c>
      <c r="I7" s="277" t="s">
        <v>206</v>
      </c>
    </row>
    <row r="8" spans="1:9" x14ac:dyDescent="0.25">
      <c r="A8" s="225">
        <v>2013</v>
      </c>
      <c r="B8" s="226">
        <v>22663</v>
      </c>
      <c r="C8" s="227">
        <v>4077</v>
      </c>
      <c r="D8" s="226">
        <v>110178</v>
      </c>
      <c r="E8" s="227">
        <v>7329</v>
      </c>
      <c r="F8" s="226">
        <v>16233</v>
      </c>
      <c r="G8" s="227">
        <v>273</v>
      </c>
      <c r="H8" s="226">
        <v>7187990</v>
      </c>
      <c r="I8" s="227">
        <v>11399</v>
      </c>
    </row>
    <row r="9" spans="1:9" x14ac:dyDescent="0.25">
      <c r="A9" s="225">
        <v>2014</v>
      </c>
      <c r="B9" s="226">
        <v>15420</v>
      </c>
      <c r="C9" s="227">
        <v>3028</v>
      </c>
      <c r="D9" s="226">
        <v>102654</v>
      </c>
      <c r="E9" s="227">
        <v>7211</v>
      </c>
      <c r="F9" s="226">
        <v>15020</v>
      </c>
      <c r="G9" s="227">
        <v>247</v>
      </c>
      <c r="H9" s="226">
        <v>6601711</v>
      </c>
      <c r="I9" s="227">
        <v>11300</v>
      </c>
    </row>
    <row r="10" spans="1:9" x14ac:dyDescent="0.25">
      <c r="A10" s="225">
        <v>2015</v>
      </c>
      <c r="B10" s="226">
        <v>12513</v>
      </c>
      <c r="C10" s="227">
        <v>2640.6019999999999</v>
      </c>
      <c r="D10" s="226">
        <v>95457</v>
      </c>
      <c r="E10" s="227">
        <v>6721.1459999999997</v>
      </c>
      <c r="F10" s="226">
        <v>12225</v>
      </c>
      <c r="G10" s="227">
        <v>195.94900000000001</v>
      </c>
      <c r="H10" s="226">
        <v>7051554</v>
      </c>
      <c r="I10" s="227">
        <v>11392.054</v>
      </c>
    </row>
    <row r="11" spans="1:9" x14ac:dyDescent="0.25">
      <c r="A11" s="225">
        <v>2016</v>
      </c>
      <c r="B11" s="226">
        <v>12086</v>
      </c>
      <c r="C11" s="227">
        <v>2822.5</v>
      </c>
      <c r="D11" s="226">
        <v>93543</v>
      </c>
      <c r="E11" s="227">
        <v>6544.4</v>
      </c>
      <c r="F11" s="226">
        <v>9188</v>
      </c>
      <c r="G11" s="227">
        <v>156.9</v>
      </c>
      <c r="H11" s="226">
        <v>9464823</v>
      </c>
      <c r="I11" s="227">
        <v>15029.1</v>
      </c>
    </row>
    <row r="12" spans="1:9" x14ac:dyDescent="0.25">
      <c r="A12" s="225">
        <v>2017</v>
      </c>
      <c r="B12" s="226">
        <v>10204</v>
      </c>
      <c r="C12" s="227">
        <v>2437.8000000000002</v>
      </c>
      <c r="D12" s="226">
        <v>96623</v>
      </c>
      <c r="E12" s="227">
        <v>6792.1</v>
      </c>
      <c r="F12" s="226">
        <v>8492</v>
      </c>
      <c r="G12" s="227">
        <v>149.4</v>
      </c>
      <c r="H12" s="226">
        <v>10254145</v>
      </c>
      <c r="I12" s="227">
        <v>17059</v>
      </c>
    </row>
    <row r="13" spans="1:9" x14ac:dyDescent="0.25">
      <c r="A13" s="228"/>
      <c r="B13" s="229"/>
      <c r="C13" s="229"/>
      <c r="D13" s="229"/>
      <c r="E13" s="229"/>
      <c r="F13" s="229"/>
      <c r="G13" s="229"/>
      <c r="H13" s="229"/>
      <c r="I13" s="229"/>
    </row>
    <row r="14" spans="1:9" x14ac:dyDescent="0.25">
      <c r="A14" s="230">
        <v>2017</v>
      </c>
      <c r="B14" s="304"/>
      <c r="C14" s="224"/>
      <c r="D14" s="304"/>
      <c r="E14" s="224"/>
      <c r="F14" s="304"/>
      <c r="G14" s="224"/>
      <c r="H14" s="304"/>
      <c r="I14" s="224"/>
    </row>
    <row r="15" spans="1:9" x14ac:dyDescent="0.25">
      <c r="A15" s="505" t="s">
        <v>396</v>
      </c>
      <c r="B15" s="304">
        <v>971</v>
      </c>
      <c r="C15" s="224">
        <v>246.8</v>
      </c>
      <c r="D15" s="304">
        <v>7503</v>
      </c>
      <c r="E15" s="224">
        <v>557.29999999999995</v>
      </c>
      <c r="F15" s="304">
        <v>865</v>
      </c>
      <c r="G15" s="224">
        <v>14.6</v>
      </c>
      <c r="H15" s="304">
        <v>867438</v>
      </c>
      <c r="I15" s="224">
        <v>1371</v>
      </c>
    </row>
    <row r="16" spans="1:9" x14ac:dyDescent="0.25">
      <c r="A16" s="505" t="s">
        <v>397</v>
      </c>
      <c r="B16" s="304">
        <v>834</v>
      </c>
      <c r="C16" s="224">
        <v>184.2</v>
      </c>
      <c r="D16" s="304">
        <v>7641</v>
      </c>
      <c r="E16" s="224">
        <v>540.5</v>
      </c>
      <c r="F16" s="306" t="s">
        <v>904</v>
      </c>
      <c r="G16" s="475">
        <v>14.3</v>
      </c>
      <c r="H16" s="304">
        <v>955871</v>
      </c>
      <c r="I16" s="224">
        <v>1533.8</v>
      </c>
    </row>
    <row r="17" spans="1:9" x14ac:dyDescent="0.25">
      <c r="A17" s="505" t="s">
        <v>398</v>
      </c>
      <c r="B17" s="304">
        <v>870</v>
      </c>
      <c r="C17" s="224">
        <v>203.9</v>
      </c>
      <c r="D17" s="304">
        <v>7850</v>
      </c>
      <c r="E17" s="224">
        <v>560.6</v>
      </c>
      <c r="F17" s="306">
        <v>717</v>
      </c>
      <c r="G17" s="475">
        <v>12.9</v>
      </c>
      <c r="H17" s="304">
        <v>777369</v>
      </c>
      <c r="I17" s="224">
        <v>1288.5999999999999</v>
      </c>
    </row>
    <row r="18" spans="1:9" x14ac:dyDescent="0.25">
      <c r="A18" s="505" t="s">
        <v>399</v>
      </c>
      <c r="B18" s="304">
        <v>737</v>
      </c>
      <c r="C18" s="224">
        <v>178.5</v>
      </c>
      <c r="D18" s="304">
        <v>6922</v>
      </c>
      <c r="E18" s="224">
        <v>467.4</v>
      </c>
      <c r="F18" s="306">
        <v>554</v>
      </c>
      <c r="G18" s="475">
        <v>10.5</v>
      </c>
      <c r="H18" s="304">
        <v>845478</v>
      </c>
      <c r="I18" s="224">
        <v>1462.4</v>
      </c>
    </row>
    <row r="19" spans="1:9" x14ac:dyDescent="0.25">
      <c r="A19" s="505" t="s">
        <v>400</v>
      </c>
      <c r="B19" s="304">
        <v>906</v>
      </c>
      <c r="C19" s="224">
        <v>217.1</v>
      </c>
      <c r="D19" s="304">
        <v>8790</v>
      </c>
      <c r="E19" s="224">
        <v>647.9</v>
      </c>
      <c r="F19" s="306">
        <v>599</v>
      </c>
      <c r="G19" s="475">
        <v>12</v>
      </c>
      <c r="H19" s="304">
        <v>792431</v>
      </c>
      <c r="I19" s="224">
        <v>1371.5</v>
      </c>
    </row>
    <row r="20" spans="1:9" x14ac:dyDescent="0.25">
      <c r="A20" s="505" t="s">
        <v>620</v>
      </c>
      <c r="B20" s="304">
        <v>932</v>
      </c>
      <c r="C20" s="224">
        <v>229.8</v>
      </c>
      <c r="D20" s="304">
        <v>9193</v>
      </c>
      <c r="E20" s="224">
        <v>620.1</v>
      </c>
      <c r="F20" s="304">
        <v>1054</v>
      </c>
      <c r="G20" s="224">
        <v>18.899999999999999</v>
      </c>
      <c r="H20" s="304">
        <v>761358</v>
      </c>
      <c r="I20" s="224">
        <v>1320.9</v>
      </c>
    </row>
    <row r="21" spans="1:9" x14ac:dyDescent="0.25">
      <c r="A21" s="505"/>
      <c r="B21" s="304"/>
      <c r="C21" s="224"/>
      <c r="D21" s="304"/>
      <c r="E21" s="224"/>
      <c r="F21" s="304"/>
      <c r="G21" s="224"/>
      <c r="H21" s="304"/>
      <c r="I21" s="224"/>
    </row>
    <row r="22" spans="1:9" x14ac:dyDescent="0.25">
      <c r="A22" s="230">
        <v>2018</v>
      </c>
      <c r="B22" s="304"/>
      <c r="C22" s="224"/>
      <c r="D22" s="304"/>
      <c r="E22" s="224"/>
      <c r="F22" s="304"/>
      <c r="G22" s="224"/>
      <c r="H22" s="304"/>
      <c r="I22" s="224"/>
    </row>
    <row r="23" spans="1:9" x14ac:dyDescent="0.25">
      <c r="A23" s="505" t="s">
        <v>621</v>
      </c>
      <c r="B23" s="304">
        <v>780</v>
      </c>
      <c r="C23" s="224">
        <v>182.6</v>
      </c>
      <c r="D23" s="304">
        <v>7873</v>
      </c>
      <c r="E23" s="224">
        <v>500.8</v>
      </c>
      <c r="F23" s="304">
        <v>768</v>
      </c>
      <c r="G23" s="224">
        <v>13.7</v>
      </c>
      <c r="H23" s="304">
        <v>899185</v>
      </c>
      <c r="I23" s="224">
        <v>1627.1</v>
      </c>
    </row>
    <row r="24" spans="1:9" x14ac:dyDescent="0.25">
      <c r="A24" s="505" t="s">
        <v>402</v>
      </c>
      <c r="B24" s="304">
        <v>671</v>
      </c>
      <c r="C24" s="224">
        <v>139.9</v>
      </c>
      <c r="D24" s="304">
        <v>5290</v>
      </c>
      <c r="E24" s="224">
        <v>407.5</v>
      </c>
      <c r="F24" s="304">
        <v>306</v>
      </c>
      <c r="G24" s="224">
        <v>4.7</v>
      </c>
      <c r="H24" s="304">
        <v>850994</v>
      </c>
      <c r="I24" s="224">
        <v>1458.3</v>
      </c>
    </row>
    <row r="25" spans="1:9" x14ac:dyDescent="0.25">
      <c r="A25" s="505" t="s">
        <v>392</v>
      </c>
      <c r="B25" s="304">
        <v>682</v>
      </c>
      <c r="C25" s="224">
        <v>144.5</v>
      </c>
      <c r="D25" s="304">
        <v>5144</v>
      </c>
      <c r="E25" s="224">
        <v>408.6</v>
      </c>
      <c r="F25" s="304">
        <v>595</v>
      </c>
      <c r="G25" s="224">
        <v>10.4</v>
      </c>
      <c r="H25" s="304">
        <v>917566</v>
      </c>
      <c r="I25" s="224">
        <v>1614.3</v>
      </c>
    </row>
    <row r="26" spans="1:9" x14ac:dyDescent="0.25">
      <c r="A26" s="505" t="s">
        <v>612</v>
      </c>
      <c r="B26" s="306" t="s">
        <v>1167</v>
      </c>
      <c r="C26" s="475" t="s">
        <v>1168</v>
      </c>
      <c r="D26" s="306">
        <v>6713</v>
      </c>
      <c r="E26" s="475" t="s">
        <v>1169</v>
      </c>
      <c r="F26" s="306">
        <v>1463</v>
      </c>
      <c r="G26" s="475" t="s">
        <v>1170</v>
      </c>
      <c r="H26" s="306">
        <v>1066427</v>
      </c>
      <c r="I26" s="475">
        <v>1749.1</v>
      </c>
    </row>
    <row r="27" spans="1:9" x14ac:dyDescent="0.25">
      <c r="A27" s="505" t="s">
        <v>394</v>
      </c>
      <c r="B27" s="306">
        <v>890</v>
      </c>
      <c r="C27" s="475">
        <v>195.6</v>
      </c>
      <c r="D27" s="306">
        <v>5875</v>
      </c>
      <c r="E27" s="475">
        <v>423.2</v>
      </c>
      <c r="F27" s="306">
        <v>669</v>
      </c>
      <c r="G27" s="475">
        <v>12</v>
      </c>
      <c r="H27" s="306">
        <v>1080674</v>
      </c>
      <c r="I27" s="475">
        <v>1794.3</v>
      </c>
    </row>
    <row r="28" spans="1:9" x14ac:dyDescent="0.25">
      <c r="A28" s="505" t="s">
        <v>1223</v>
      </c>
      <c r="B28" s="306">
        <v>742</v>
      </c>
      <c r="C28" s="475">
        <v>163.1</v>
      </c>
      <c r="D28" s="306">
        <v>5472</v>
      </c>
      <c r="E28" s="475">
        <v>342.9</v>
      </c>
      <c r="F28" s="306">
        <v>646</v>
      </c>
      <c r="G28" s="475">
        <v>10.6</v>
      </c>
      <c r="H28" s="306">
        <v>1033061</v>
      </c>
      <c r="I28" s="475">
        <v>1593.3</v>
      </c>
    </row>
    <row r="29" spans="1:9" x14ac:dyDescent="0.25">
      <c r="A29" s="505" t="s">
        <v>753</v>
      </c>
      <c r="B29" s="306">
        <v>773</v>
      </c>
      <c r="C29" s="475">
        <v>171.5</v>
      </c>
      <c r="D29" s="306">
        <v>6838</v>
      </c>
      <c r="E29" s="475">
        <v>484.7</v>
      </c>
      <c r="F29" s="306">
        <v>732</v>
      </c>
      <c r="G29" s="475">
        <v>12.5</v>
      </c>
      <c r="H29" s="306">
        <v>1053376</v>
      </c>
      <c r="I29" s="475">
        <v>1733.7</v>
      </c>
    </row>
    <row r="30" spans="1:9" ht="25.5" x14ac:dyDescent="0.25">
      <c r="A30" s="249" t="s">
        <v>696</v>
      </c>
      <c r="B30" s="249"/>
      <c r="C30" s="249"/>
      <c r="D30" s="249"/>
      <c r="E30" s="249"/>
      <c r="F30" s="249"/>
      <c r="G30" s="249"/>
      <c r="H30" s="249"/>
      <c r="I30" s="249"/>
    </row>
    <row r="31" spans="1:9" x14ac:dyDescent="0.25">
      <c r="A31" s="230">
        <v>2013</v>
      </c>
      <c r="B31" s="227">
        <v>75.568522840946983</v>
      </c>
      <c r="C31" s="227">
        <v>78.767387944358575</v>
      </c>
      <c r="D31" s="227">
        <v>81.731996083202276</v>
      </c>
      <c r="E31" s="227">
        <v>76.137544151257018</v>
      </c>
      <c r="F31" s="227">
        <v>97.983943985030479</v>
      </c>
      <c r="G31" s="227">
        <v>98.913043478260875</v>
      </c>
      <c r="H31" s="227">
        <v>97.859251027162784</v>
      </c>
      <c r="I31" s="227">
        <v>101.52297826861418</v>
      </c>
    </row>
    <row r="32" spans="1:9" x14ac:dyDescent="0.25">
      <c r="A32" s="230">
        <v>2014</v>
      </c>
      <c r="B32" s="227">
        <v>68</v>
      </c>
      <c r="C32" s="227">
        <v>74.3</v>
      </c>
      <c r="D32" s="227">
        <v>93.2</v>
      </c>
      <c r="E32" s="227">
        <v>98.4</v>
      </c>
      <c r="F32" s="227">
        <v>92.5</v>
      </c>
      <c r="G32" s="227">
        <v>90.5</v>
      </c>
      <c r="H32" s="227">
        <v>91.8</v>
      </c>
      <c r="I32" s="227">
        <v>99.1</v>
      </c>
    </row>
    <row r="33" spans="1:12" x14ac:dyDescent="0.25">
      <c r="A33" s="230">
        <v>2015</v>
      </c>
      <c r="B33" s="226">
        <v>81.099999999999994</v>
      </c>
      <c r="C33" s="227">
        <v>87.2</v>
      </c>
      <c r="D33" s="226">
        <v>93</v>
      </c>
      <c r="E33" s="227">
        <v>93.2</v>
      </c>
      <c r="F33" s="226">
        <v>81.400000000000006</v>
      </c>
      <c r="G33" s="227">
        <v>79.3</v>
      </c>
      <c r="H33" s="226">
        <v>106.8</v>
      </c>
      <c r="I33" s="227">
        <v>100.8</v>
      </c>
    </row>
    <row r="34" spans="1:12" x14ac:dyDescent="0.25">
      <c r="A34" s="230">
        <v>2016</v>
      </c>
      <c r="B34" s="226">
        <v>96.6</v>
      </c>
      <c r="C34" s="227">
        <v>106.9</v>
      </c>
      <c r="D34" s="226">
        <v>98</v>
      </c>
      <c r="E34" s="227">
        <v>97.4</v>
      </c>
      <c r="F34" s="226">
        <v>75.2</v>
      </c>
      <c r="G34" s="227">
        <v>80.099999999999994</v>
      </c>
      <c r="H34" s="226">
        <v>134.19999999999999</v>
      </c>
      <c r="I34" s="227">
        <v>131.9</v>
      </c>
    </row>
    <row r="35" spans="1:12" x14ac:dyDescent="0.25">
      <c r="A35" s="230">
        <v>2017</v>
      </c>
      <c r="B35" s="224">
        <v>84.4</v>
      </c>
      <c r="C35" s="224">
        <v>86.4</v>
      </c>
      <c r="D35" s="224">
        <v>103.3</v>
      </c>
      <c r="E35" s="224">
        <v>103.8</v>
      </c>
      <c r="F35" s="224">
        <v>92.4</v>
      </c>
      <c r="G35" s="224">
        <v>95.2</v>
      </c>
      <c r="H35" s="224">
        <v>108.3</v>
      </c>
      <c r="I35" s="224">
        <v>113.5</v>
      </c>
    </row>
    <row r="36" spans="1:12" x14ac:dyDescent="0.25">
      <c r="A36" s="230"/>
      <c r="B36" s="305"/>
      <c r="C36" s="250"/>
      <c r="D36" s="250"/>
      <c r="E36" s="250"/>
      <c r="F36" s="250"/>
      <c r="G36" s="250"/>
      <c r="H36" s="250"/>
      <c r="I36" s="250"/>
    </row>
    <row r="37" spans="1:12" x14ac:dyDescent="0.25">
      <c r="A37" s="230">
        <v>2017</v>
      </c>
      <c r="B37" s="250"/>
      <c r="C37" s="251"/>
      <c r="D37" s="250"/>
      <c r="E37" s="250"/>
      <c r="F37" s="250"/>
      <c r="G37" s="250"/>
      <c r="H37" s="250"/>
      <c r="I37" s="250"/>
    </row>
    <row r="38" spans="1:12" x14ac:dyDescent="0.25">
      <c r="A38" s="505" t="s">
        <v>396</v>
      </c>
      <c r="B38" s="569">
        <v>89.41068139963167</v>
      </c>
      <c r="C38" s="569">
        <v>89.355539464156408</v>
      </c>
      <c r="D38" s="569">
        <v>92.287822878228781</v>
      </c>
      <c r="E38" s="569">
        <v>98.707049238398852</v>
      </c>
      <c r="F38" s="569">
        <v>82.695984703632888</v>
      </c>
      <c r="G38" s="569">
        <v>82.022471910112358</v>
      </c>
      <c r="H38" s="569">
        <v>101.53953125768186</v>
      </c>
      <c r="I38" s="569">
        <v>106.07350096711799</v>
      </c>
    </row>
    <row r="39" spans="1:12" x14ac:dyDescent="0.25">
      <c r="A39" s="505" t="s">
        <v>397</v>
      </c>
      <c r="B39" s="569">
        <v>72.599999999999994</v>
      </c>
      <c r="C39" s="569">
        <v>61.1</v>
      </c>
      <c r="D39" s="569">
        <v>101.6</v>
      </c>
      <c r="E39" s="569">
        <v>102.6</v>
      </c>
      <c r="F39" s="569">
        <v>110</v>
      </c>
      <c r="G39" s="569">
        <v>113.5</v>
      </c>
      <c r="H39" s="569">
        <v>111.2</v>
      </c>
      <c r="I39" s="569">
        <v>120.5</v>
      </c>
    </row>
    <row r="40" spans="1:12" x14ac:dyDescent="0.25">
      <c r="A40" s="505" t="s">
        <v>398</v>
      </c>
      <c r="B40" s="569">
        <v>70.2</v>
      </c>
      <c r="C40" s="569">
        <v>68.5</v>
      </c>
      <c r="D40" s="569">
        <v>100</v>
      </c>
      <c r="E40" s="569">
        <v>102.4</v>
      </c>
      <c r="F40" s="569">
        <v>76.599999999999994</v>
      </c>
      <c r="G40" s="569">
        <v>76.8</v>
      </c>
      <c r="H40" s="569">
        <v>90.5</v>
      </c>
      <c r="I40" s="569">
        <v>95.5</v>
      </c>
    </row>
    <row r="41" spans="1:12" x14ac:dyDescent="0.25">
      <c r="A41" s="505" t="s">
        <v>399</v>
      </c>
      <c r="B41" s="569">
        <v>71.2</v>
      </c>
      <c r="C41" s="569">
        <v>57.9</v>
      </c>
      <c r="D41" s="569">
        <v>93.7</v>
      </c>
      <c r="E41" s="569">
        <v>90.9</v>
      </c>
      <c r="F41" s="569">
        <v>106.1</v>
      </c>
      <c r="G41" s="569">
        <v>111.7</v>
      </c>
      <c r="H41" s="569">
        <v>112</v>
      </c>
      <c r="I41" s="569">
        <v>126.8</v>
      </c>
    </row>
    <row r="42" spans="1:12" x14ac:dyDescent="0.25">
      <c r="A42" s="505" t="s">
        <v>400</v>
      </c>
      <c r="B42" s="569">
        <v>104.73988439306359</v>
      </c>
      <c r="C42" s="569">
        <v>101.63857677902622</v>
      </c>
      <c r="D42" s="569">
        <v>102.66292922214436</v>
      </c>
      <c r="E42" s="569">
        <v>104.51685755767059</v>
      </c>
      <c r="F42" s="569">
        <v>102.56849315068493</v>
      </c>
      <c r="G42" s="569">
        <v>119.28429423459244</v>
      </c>
      <c r="H42" s="569">
        <v>89.242046630636395</v>
      </c>
      <c r="I42" s="569">
        <v>93.566653022240416</v>
      </c>
    </row>
    <row r="43" spans="1:12" x14ac:dyDescent="0.25">
      <c r="A43" s="505" t="s">
        <v>620</v>
      </c>
      <c r="B43" s="462">
        <v>95.6</v>
      </c>
      <c r="C43" s="462">
        <v>116.4</v>
      </c>
      <c r="D43" s="462">
        <v>100</v>
      </c>
      <c r="E43" s="462">
        <v>98.9</v>
      </c>
      <c r="F43" s="462">
        <v>111.2</v>
      </c>
      <c r="G43" s="462">
        <v>116</v>
      </c>
      <c r="H43" s="462">
        <v>81</v>
      </c>
      <c r="I43" s="462">
        <v>87.8</v>
      </c>
    </row>
    <row r="44" spans="1:12" s="343" customFormat="1" x14ac:dyDescent="0.25"/>
    <row r="45" spans="1:12" s="343" customFormat="1" x14ac:dyDescent="0.25">
      <c r="A45" s="230">
        <v>2018</v>
      </c>
      <c r="B45" s="250"/>
      <c r="C45" s="251"/>
      <c r="D45" s="250"/>
      <c r="E45" s="250"/>
      <c r="F45" s="250"/>
      <c r="G45" s="250"/>
      <c r="H45" s="250"/>
      <c r="I45" s="250"/>
    </row>
    <row r="46" spans="1:12" s="343" customFormat="1" x14ac:dyDescent="0.25">
      <c r="A46" s="505" t="s">
        <v>621</v>
      </c>
      <c r="B46" s="251">
        <v>98.7</v>
      </c>
      <c r="C46" s="251">
        <v>102.5</v>
      </c>
      <c r="D46" s="251">
        <v>70.900000000000006</v>
      </c>
      <c r="E46" s="251">
        <v>71.900000000000006</v>
      </c>
      <c r="F46" s="251">
        <v>82.2</v>
      </c>
      <c r="G46" s="251">
        <v>84</v>
      </c>
      <c r="H46" s="251">
        <v>108.5</v>
      </c>
      <c r="I46" s="251">
        <v>122.4</v>
      </c>
      <c r="J46" s="462"/>
      <c r="K46" s="462"/>
      <c r="L46" s="462"/>
    </row>
    <row r="47" spans="1:12" s="343" customFormat="1" x14ac:dyDescent="0.25">
      <c r="A47" s="505" t="s">
        <v>402</v>
      </c>
      <c r="B47" s="251">
        <v>108.4</v>
      </c>
      <c r="C47" s="251">
        <v>95.5</v>
      </c>
      <c r="D47" s="251">
        <v>104.5</v>
      </c>
      <c r="E47" s="251">
        <v>109.5</v>
      </c>
      <c r="F47" s="251">
        <v>100</v>
      </c>
      <c r="G47" s="251">
        <v>88.7</v>
      </c>
      <c r="H47" s="251">
        <v>111.2</v>
      </c>
      <c r="I47" s="251">
        <v>118.6</v>
      </c>
      <c r="J47" s="462"/>
      <c r="K47" s="462"/>
      <c r="L47" s="462"/>
    </row>
    <row r="48" spans="1:12" s="343" customFormat="1" x14ac:dyDescent="0.25">
      <c r="A48" s="505" t="s">
        <v>392</v>
      </c>
      <c r="B48" s="251">
        <v>89.9</v>
      </c>
      <c r="C48" s="251">
        <v>81</v>
      </c>
      <c r="D48" s="251">
        <v>65.900000000000006</v>
      </c>
      <c r="E48" s="251">
        <v>68.400000000000006</v>
      </c>
      <c r="F48" s="251">
        <v>116.4</v>
      </c>
      <c r="G48" s="251">
        <v>122.4</v>
      </c>
      <c r="H48" s="251">
        <v>102.5</v>
      </c>
      <c r="I48" s="251">
        <v>112</v>
      </c>
    </row>
    <row r="49" spans="1:15" x14ac:dyDescent="0.25">
      <c r="A49" s="505" t="s">
        <v>612</v>
      </c>
      <c r="B49" s="306">
        <v>80.2</v>
      </c>
      <c r="C49" s="306">
        <v>74.3</v>
      </c>
      <c r="D49" s="306">
        <v>74.2</v>
      </c>
      <c r="E49" s="306">
        <v>78.3</v>
      </c>
      <c r="F49" s="306">
        <v>166.3</v>
      </c>
      <c r="G49" s="306">
        <v>150.69999999999999</v>
      </c>
      <c r="H49" s="306">
        <v>119.6</v>
      </c>
      <c r="I49" s="306">
        <v>115.2</v>
      </c>
      <c r="J49" s="569"/>
      <c r="K49" s="343"/>
      <c r="L49" s="343"/>
      <c r="M49" s="343"/>
      <c r="N49" s="343"/>
      <c r="O49" s="343"/>
    </row>
    <row r="50" spans="1:15" s="343" customFormat="1" x14ac:dyDescent="0.25">
      <c r="A50" s="505" t="s">
        <v>394</v>
      </c>
      <c r="B50" s="306">
        <v>101.3</v>
      </c>
      <c r="C50" s="475">
        <v>94</v>
      </c>
      <c r="D50" s="306">
        <v>82.1</v>
      </c>
      <c r="E50" s="306">
        <v>85.4</v>
      </c>
      <c r="F50" s="306">
        <v>112.4</v>
      </c>
      <c r="G50" s="306">
        <v>114.3</v>
      </c>
      <c r="H50" s="306">
        <v>115.1</v>
      </c>
      <c r="I50" s="475">
        <v>111</v>
      </c>
    </row>
    <row r="51" spans="1:15" s="343" customFormat="1" x14ac:dyDescent="0.25">
      <c r="A51" s="505" t="s">
        <v>1223</v>
      </c>
      <c r="B51" s="306">
        <v>81.3</v>
      </c>
      <c r="C51" s="475">
        <v>71</v>
      </c>
      <c r="D51" s="306">
        <v>77.3</v>
      </c>
      <c r="E51" s="306">
        <v>66</v>
      </c>
      <c r="F51" s="306">
        <v>101.1</v>
      </c>
      <c r="G51" s="306">
        <v>95.5</v>
      </c>
      <c r="H51" s="306">
        <v>110.6</v>
      </c>
      <c r="I51" s="475">
        <v>101.1</v>
      </c>
    </row>
    <row r="52" spans="1:15" x14ac:dyDescent="0.25">
      <c r="A52" s="671" t="s">
        <v>753</v>
      </c>
      <c r="B52" s="810">
        <v>79.599999999999994</v>
      </c>
      <c r="C52" s="810">
        <v>69.5</v>
      </c>
      <c r="D52" s="810">
        <v>91.1</v>
      </c>
      <c r="E52" s="810">
        <v>87</v>
      </c>
      <c r="F52" s="810">
        <v>84.6</v>
      </c>
      <c r="G52" s="810">
        <v>85.6</v>
      </c>
      <c r="H52" s="810">
        <v>121.4</v>
      </c>
      <c r="I52" s="810">
        <v>126.5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:C17"/>
    </sheetView>
  </sheetViews>
  <sheetFormatPr defaultRowHeight="15" x14ac:dyDescent="0.25"/>
  <cols>
    <col min="1" max="2" width="9.140625" style="100"/>
    <col min="3" max="3" width="18.140625" style="100" customWidth="1"/>
    <col min="4" max="16384" width="9.140625" style="100"/>
  </cols>
  <sheetData>
    <row r="1" spans="1:4" x14ac:dyDescent="0.25">
      <c r="A1" s="210" t="s">
        <v>1296</v>
      </c>
    </row>
    <row r="2" spans="1:4" x14ac:dyDescent="0.25">
      <c r="A2" s="211" t="s">
        <v>1295</v>
      </c>
      <c r="B2" s="106"/>
      <c r="C2" s="106"/>
      <c r="D2" s="106"/>
    </row>
    <row r="4" spans="1:4" ht="51" x14ac:dyDescent="0.25">
      <c r="A4" s="248" t="s">
        <v>121</v>
      </c>
      <c r="B4" s="248" t="s">
        <v>1034</v>
      </c>
      <c r="C4" s="344" t="s">
        <v>1035</v>
      </c>
    </row>
    <row r="5" spans="1:4" ht="26.25" x14ac:dyDescent="0.25">
      <c r="A5" s="345">
        <v>2017</v>
      </c>
      <c r="B5" s="341" t="s">
        <v>765</v>
      </c>
      <c r="C5" s="632">
        <v>2169976.6</v>
      </c>
    </row>
    <row r="6" spans="1:4" ht="26.25" x14ac:dyDescent="0.25">
      <c r="A6" s="106"/>
      <c r="B6" s="341" t="s">
        <v>975</v>
      </c>
      <c r="C6" s="632">
        <v>2273238.2000000002</v>
      </c>
    </row>
    <row r="7" spans="1:4" ht="26.25" x14ac:dyDescent="0.25">
      <c r="B7" s="341" t="s">
        <v>665</v>
      </c>
      <c r="C7" s="632">
        <v>2066000</v>
      </c>
    </row>
    <row r="8" spans="1:4" ht="26.25" x14ac:dyDescent="0.25">
      <c r="B8" s="341" t="s">
        <v>669</v>
      </c>
      <c r="C8" s="632">
        <v>2118775.52</v>
      </c>
    </row>
    <row r="9" spans="1:4" ht="26.25" x14ac:dyDescent="0.25">
      <c r="B9" s="341" t="s">
        <v>767</v>
      </c>
      <c r="C9" s="632">
        <v>2248639.9499999997</v>
      </c>
    </row>
    <row r="10" spans="1:4" ht="26.25" x14ac:dyDescent="0.25">
      <c r="B10" s="341" t="s">
        <v>670</v>
      </c>
      <c r="C10" s="632">
        <v>2190874.83</v>
      </c>
    </row>
    <row r="11" spans="1:4" ht="26.25" x14ac:dyDescent="0.25">
      <c r="B11" s="341" t="s">
        <v>699</v>
      </c>
      <c r="C11" s="632">
        <v>2324971.4700000002</v>
      </c>
    </row>
    <row r="12" spans="1:4" ht="26.25" x14ac:dyDescent="0.25">
      <c r="B12" s="341" t="s">
        <v>666</v>
      </c>
      <c r="C12" s="632">
        <v>2010400</v>
      </c>
    </row>
    <row r="13" spans="1:4" ht="26.25" x14ac:dyDescent="0.25">
      <c r="B13" s="341" t="s">
        <v>586</v>
      </c>
      <c r="C13" s="632">
        <v>2177800</v>
      </c>
    </row>
    <row r="14" spans="1:4" ht="26.25" x14ac:dyDescent="0.25">
      <c r="B14" s="341" t="s">
        <v>697</v>
      </c>
      <c r="C14" s="632">
        <v>2398200</v>
      </c>
    </row>
    <row r="15" spans="1:4" ht="26.25" x14ac:dyDescent="0.25">
      <c r="A15" s="345">
        <v>2018</v>
      </c>
      <c r="B15" s="341" t="s">
        <v>668</v>
      </c>
      <c r="C15" s="632">
        <v>2425732.2200000002</v>
      </c>
    </row>
    <row r="16" spans="1:4" ht="26.25" x14ac:dyDescent="0.25">
      <c r="B16" s="341" t="s">
        <v>700</v>
      </c>
      <c r="C16" s="632">
        <v>2110195.1399999997</v>
      </c>
    </row>
    <row r="17" spans="2:3" ht="26.25" x14ac:dyDescent="0.25">
      <c r="B17" s="341" t="s">
        <v>765</v>
      </c>
      <c r="C17" s="632">
        <v>2402333.8199999998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32" sqref="M32"/>
    </sheetView>
  </sheetViews>
  <sheetFormatPr defaultRowHeight="15" x14ac:dyDescent="0.25"/>
  <cols>
    <col min="1" max="1" width="9.140625" style="100"/>
    <col min="2" max="2" width="10" style="100" customWidth="1"/>
    <col min="3" max="3" width="12.85546875" style="100" customWidth="1"/>
    <col min="4" max="6" width="9.140625" style="100"/>
    <col min="7" max="8" width="11.42578125" style="100" customWidth="1"/>
    <col min="9" max="9" width="14" style="100" customWidth="1"/>
    <col min="10" max="10" width="9.140625" style="100"/>
    <col min="11" max="11" width="11.42578125" style="100" customWidth="1"/>
    <col min="12" max="12" width="9.140625" style="100"/>
    <col min="13" max="13" width="9.140625" style="100" customWidth="1"/>
    <col min="14" max="16384" width="9.140625" style="100"/>
  </cols>
  <sheetData>
    <row r="1" spans="1:11" x14ac:dyDescent="0.25">
      <c r="A1" s="570" t="s">
        <v>207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</row>
    <row r="2" spans="1:11" x14ac:dyDescent="0.25">
      <c r="A2" s="572" t="s">
        <v>208</v>
      </c>
      <c r="B2" s="573"/>
      <c r="C2" s="573"/>
      <c r="D2" s="573"/>
      <c r="E2" s="571"/>
      <c r="F2" s="571"/>
      <c r="G2" s="571"/>
      <c r="H2" s="571"/>
      <c r="I2" s="571"/>
      <c r="J2" s="571"/>
      <c r="K2" s="571"/>
    </row>
    <row r="3" spans="1:11" x14ac:dyDescent="0.25">
      <c r="A3" s="574"/>
      <c r="B3" s="574"/>
      <c r="C3" s="574"/>
      <c r="D3" s="574"/>
      <c r="E3" s="573"/>
      <c r="F3" s="573"/>
      <c r="G3" s="573"/>
      <c r="H3" s="571"/>
      <c r="I3" s="571"/>
      <c r="J3" s="571"/>
      <c r="K3" s="575" t="s">
        <v>209</v>
      </c>
    </row>
    <row r="4" spans="1:11" ht="25.5" x14ac:dyDescent="0.25">
      <c r="A4" s="966"/>
      <c r="B4" s="960" t="s">
        <v>137</v>
      </c>
      <c r="C4" s="576" t="s">
        <v>210</v>
      </c>
      <c r="D4" s="960" t="s">
        <v>211</v>
      </c>
      <c r="E4" s="960" t="s">
        <v>212</v>
      </c>
      <c r="F4" s="960" t="s">
        <v>213</v>
      </c>
      <c r="G4" s="960" t="s">
        <v>214</v>
      </c>
      <c r="H4" s="960" t="s">
        <v>215</v>
      </c>
      <c r="I4" s="960" t="s">
        <v>216</v>
      </c>
      <c r="J4" s="960" t="s">
        <v>217</v>
      </c>
      <c r="K4" s="963" t="s">
        <v>218</v>
      </c>
    </row>
    <row r="5" spans="1:11" x14ac:dyDescent="0.25">
      <c r="A5" s="967"/>
      <c r="B5" s="961"/>
      <c r="C5" s="577" t="s">
        <v>219</v>
      </c>
      <c r="D5" s="961"/>
      <c r="E5" s="961"/>
      <c r="F5" s="961"/>
      <c r="G5" s="961"/>
      <c r="H5" s="961"/>
      <c r="I5" s="961"/>
      <c r="J5" s="961"/>
      <c r="K5" s="964"/>
    </row>
    <row r="6" spans="1:11" ht="25.5" x14ac:dyDescent="0.25">
      <c r="A6" s="968"/>
      <c r="B6" s="962"/>
      <c r="C6" s="578" t="s">
        <v>220</v>
      </c>
      <c r="D6" s="962"/>
      <c r="E6" s="962"/>
      <c r="F6" s="962"/>
      <c r="G6" s="962"/>
      <c r="H6" s="962"/>
      <c r="I6" s="962"/>
      <c r="J6" s="962"/>
      <c r="K6" s="965"/>
    </row>
    <row r="7" spans="1:11" x14ac:dyDescent="0.25">
      <c r="A7" s="231">
        <v>2013</v>
      </c>
      <c r="B7" s="232">
        <v>18680122</v>
      </c>
      <c r="C7" s="232">
        <v>444021</v>
      </c>
      <c r="D7" s="232">
        <v>9131052</v>
      </c>
      <c r="E7" s="232">
        <v>4116341</v>
      </c>
      <c r="F7" s="232">
        <v>150972</v>
      </c>
      <c r="G7" s="232">
        <v>199588</v>
      </c>
      <c r="H7" s="232">
        <v>1463880</v>
      </c>
      <c r="I7" s="232">
        <v>2054332</v>
      </c>
      <c r="J7" s="232">
        <v>488458</v>
      </c>
      <c r="K7" s="232">
        <v>631478</v>
      </c>
    </row>
    <row r="8" spans="1:11" x14ac:dyDescent="0.25">
      <c r="A8" s="231">
        <v>2014</v>
      </c>
      <c r="B8" s="232">
        <v>16973710</v>
      </c>
      <c r="C8" s="232">
        <v>316084</v>
      </c>
      <c r="D8" s="232">
        <v>7429921</v>
      </c>
      <c r="E8" s="232">
        <v>3527113</v>
      </c>
      <c r="F8" s="232">
        <v>166006</v>
      </c>
      <c r="G8" s="232">
        <v>193512</v>
      </c>
      <c r="H8" s="232">
        <v>1516972</v>
      </c>
      <c r="I8" s="232">
        <v>2049933</v>
      </c>
      <c r="J8" s="232">
        <v>531668</v>
      </c>
      <c r="K8" s="232">
        <v>1242501</v>
      </c>
    </row>
    <row r="9" spans="1:11" x14ac:dyDescent="0.25">
      <c r="A9" s="231">
        <v>2015</v>
      </c>
      <c r="B9" s="232">
        <v>17645024</v>
      </c>
      <c r="C9" s="232">
        <v>274428</v>
      </c>
      <c r="D9" s="232">
        <v>7105614</v>
      </c>
      <c r="E9" s="232">
        <v>3803735</v>
      </c>
      <c r="F9" s="232">
        <v>180483</v>
      </c>
      <c r="G9" s="232">
        <v>186632</v>
      </c>
      <c r="H9" s="232">
        <v>1450084</v>
      </c>
      <c r="I9" s="232">
        <v>2145023</v>
      </c>
      <c r="J9" s="232">
        <v>588816</v>
      </c>
      <c r="K9" s="232">
        <v>1910209</v>
      </c>
    </row>
    <row r="10" spans="1:11" x14ac:dyDescent="0.25">
      <c r="A10" s="231">
        <v>2016</v>
      </c>
      <c r="B10" s="232">
        <v>18026006</v>
      </c>
      <c r="C10" s="232">
        <v>236435</v>
      </c>
      <c r="D10" s="232">
        <v>6392732</v>
      </c>
      <c r="E10" s="232">
        <v>3376660</v>
      </c>
      <c r="F10" s="232">
        <v>191319</v>
      </c>
      <c r="G10" s="232">
        <v>267962</v>
      </c>
      <c r="H10" s="232">
        <v>1700554</v>
      </c>
      <c r="I10" s="232">
        <v>2079384</v>
      </c>
      <c r="J10" s="232">
        <v>645576</v>
      </c>
      <c r="K10" s="232">
        <v>3135384</v>
      </c>
    </row>
    <row r="11" spans="1:11" x14ac:dyDescent="0.25">
      <c r="A11" s="231">
        <v>2017</v>
      </c>
      <c r="B11" s="232">
        <v>19009834</v>
      </c>
      <c r="C11" s="232">
        <v>287682</v>
      </c>
      <c r="D11" s="232">
        <v>6272860</v>
      </c>
      <c r="E11" s="232">
        <v>3660623</v>
      </c>
      <c r="F11" s="232">
        <v>205850</v>
      </c>
      <c r="G11" s="232">
        <v>229808</v>
      </c>
      <c r="H11" s="232">
        <v>1701305</v>
      </c>
      <c r="I11" s="232">
        <v>2149819</v>
      </c>
      <c r="J11" s="232">
        <v>635252</v>
      </c>
      <c r="K11" s="232">
        <v>3866635</v>
      </c>
    </row>
    <row r="12" spans="1:11" x14ac:dyDescent="0.25">
      <c r="A12" s="364"/>
      <c r="B12" s="579"/>
      <c r="C12" s="579"/>
      <c r="D12" s="579"/>
      <c r="E12" s="579"/>
      <c r="F12" s="579"/>
      <c r="G12" s="579"/>
      <c r="H12" s="579"/>
      <c r="I12" s="579"/>
      <c r="J12" s="579"/>
      <c r="K12" s="579"/>
    </row>
    <row r="13" spans="1:11" x14ac:dyDescent="0.25">
      <c r="A13" s="448">
        <v>2017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</row>
    <row r="14" spans="1:11" x14ac:dyDescent="0.25">
      <c r="A14" s="363" t="s">
        <v>396</v>
      </c>
      <c r="B14" s="683">
        <v>1777136</v>
      </c>
      <c r="C14" s="683">
        <v>22784</v>
      </c>
      <c r="D14" s="683">
        <v>628115</v>
      </c>
      <c r="E14" s="683">
        <v>363260</v>
      </c>
      <c r="F14" s="683">
        <v>13229</v>
      </c>
      <c r="G14" s="683">
        <v>12043</v>
      </c>
      <c r="H14" s="683">
        <v>108753</v>
      </c>
      <c r="I14" s="683">
        <v>184934</v>
      </c>
      <c r="J14" s="683">
        <v>48446</v>
      </c>
      <c r="K14" s="683">
        <v>395572</v>
      </c>
    </row>
    <row r="15" spans="1:11" x14ac:dyDescent="0.25">
      <c r="A15" s="363" t="s">
        <v>397</v>
      </c>
      <c r="B15" s="683">
        <v>2437121</v>
      </c>
      <c r="C15" s="683">
        <v>26679</v>
      </c>
      <c r="D15" s="683">
        <v>1066624</v>
      </c>
      <c r="E15" s="683">
        <v>630423</v>
      </c>
      <c r="F15" s="683">
        <v>39589</v>
      </c>
      <c r="G15" s="683">
        <v>14912</v>
      </c>
      <c r="H15" s="683">
        <v>130385</v>
      </c>
      <c r="I15" s="683">
        <v>194954</v>
      </c>
      <c r="J15" s="683">
        <v>48631</v>
      </c>
      <c r="K15" s="683">
        <v>284924</v>
      </c>
    </row>
    <row r="16" spans="1:11" x14ac:dyDescent="0.25">
      <c r="A16" s="363" t="s">
        <v>398</v>
      </c>
      <c r="B16" s="683">
        <v>1764961</v>
      </c>
      <c r="C16" s="683">
        <v>29265</v>
      </c>
      <c r="D16" s="683">
        <v>711885</v>
      </c>
      <c r="E16" s="683">
        <v>251908</v>
      </c>
      <c r="F16" s="683">
        <v>30576</v>
      </c>
      <c r="G16" s="683">
        <v>19385</v>
      </c>
      <c r="H16" s="683">
        <v>165130</v>
      </c>
      <c r="I16" s="683">
        <v>199069</v>
      </c>
      <c r="J16" s="683">
        <v>51779</v>
      </c>
      <c r="K16" s="683">
        <v>305964</v>
      </c>
    </row>
    <row r="17" spans="1:11" x14ac:dyDescent="0.25">
      <c r="A17" s="363" t="s">
        <v>399</v>
      </c>
      <c r="B17" s="683">
        <v>1979248</v>
      </c>
      <c r="C17" s="683">
        <v>31120</v>
      </c>
      <c r="D17" s="683">
        <v>743665</v>
      </c>
      <c r="E17" s="683">
        <v>381576</v>
      </c>
      <c r="F17" s="683">
        <v>33141</v>
      </c>
      <c r="G17" s="683">
        <v>22627</v>
      </c>
      <c r="H17" s="683">
        <v>169966</v>
      </c>
      <c r="I17" s="683">
        <v>198161</v>
      </c>
      <c r="J17" s="683">
        <v>53750</v>
      </c>
      <c r="K17" s="683">
        <v>345242</v>
      </c>
    </row>
    <row r="18" spans="1:11" x14ac:dyDescent="0.25">
      <c r="A18" s="363" t="s">
        <v>400</v>
      </c>
      <c r="B18" s="683">
        <v>1553392</v>
      </c>
      <c r="C18" s="683">
        <v>26363</v>
      </c>
      <c r="D18" s="683">
        <v>493950</v>
      </c>
      <c r="E18" s="683">
        <v>306369</v>
      </c>
      <c r="F18" s="683">
        <v>21801</v>
      </c>
      <c r="G18" s="683">
        <v>27940</v>
      </c>
      <c r="H18" s="683">
        <v>159863</v>
      </c>
      <c r="I18" s="683">
        <v>181261</v>
      </c>
      <c r="J18" s="683">
        <v>57736</v>
      </c>
      <c r="K18" s="683">
        <v>278109</v>
      </c>
    </row>
    <row r="19" spans="1:11" x14ac:dyDescent="0.25">
      <c r="A19" s="363" t="s">
        <v>401</v>
      </c>
      <c r="B19" s="683">
        <v>1642344</v>
      </c>
      <c r="C19" s="683">
        <v>28132</v>
      </c>
      <c r="D19" s="683">
        <v>406174</v>
      </c>
      <c r="E19" s="683">
        <v>347685</v>
      </c>
      <c r="F19" s="683">
        <v>19913</v>
      </c>
      <c r="G19" s="683">
        <v>28889</v>
      </c>
      <c r="H19" s="683">
        <v>132396</v>
      </c>
      <c r="I19" s="683">
        <v>184630</v>
      </c>
      <c r="J19" s="683">
        <v>59025</v>
      </c>
      <c r="K19" s="683">
        <v>435500</v>
      </c>
    </row>
    <row r="21" spans="1:11" x14ac:dyDescent="0.25">
      <c r="A21" s="448">
        <v>2018</v>
      </c>
      <c r="B21" s="683"/>
      <c r="C21" s="683"/>
      <c r="D21" s="683"/>
      <c r="E21" s="683"/>
      <c r="F21" s="683"/>
      <c r="G21" s="683"/>
      <c r="H21" s="683"/>
      <c r="I21" s="683"/>
      <c r="J21" s="683"/>
      <c r="K21" s="683"/>
    </row>
    <row r="22" spans="1:11" x14ac:dyDescent="0.25">
      <c r="A22" s="363" t="s">
        <v>386</v>
      </c>
      <c r="B22" s="683">
        <v>1335439</v>
      </c>
      <c r="C22" s="683">
        <v>27446</v>
      </c>
      <c r="D22" s="683">
        <v>327799</v>
      </c>
      <c r="E22" s="683">
        <v>267424</v>
      </c>
      <c r="F22" s="683">
        <v>16028</v>
      </c>
      <c r="G22" s="683">
        <v>31433</v>
      </c>
      <c r="H22" s="683">
        <v>136726</v>
      </c>
      <c r="I22" s="683">
        <v>182338</v>
      </c>
      <c r="J22" s="683">
        <v>57489</v>
      </c>
      <c r="K22" s="683">
        <v>288756</v>
      </c>
    </row>
    <row r="23" spans="1:11" x14ac:dyDescent="0.25">
      <c r="A23" s="363" t="s">
        <v>402</v>
      </c>
      <c r="B23" s="683">
        <v>1056058</v>
      </c>
      <c r="C23" s="683">
        <v>22437</v>
      </c>
      <c r="D23" s="683">
        <v>261924</v>
      </c>
      <c r="E23" s="683">
        <v>216125</v>
      </c>
      <c r="F23" s="683">
        <v>11110</v>
      </c>
      <c r="G23" s="683">
        <v>25385</v>
      </c>
      <c r="H23" s="683">
        <v>104408</v>
      </c>
      <c r="I23" s="683">
        <v>156609</v>
      </c>
      <c r="J23" s="683">
        <v>44092</v>
      </c>
      <c r="K23" s="683">
        <v>213970</v>
      </c>
    </row>
    <row r="24" spans="1:11" x14ac:dyDescent="0.25">
      <c r="A24" s="363" t="s">
        <v>392</v>
      </c>
      <c r="B24" s="683">
        <v>1211926</v>
      </c>
      <c r="C24" s="683">
        <v>26971</v>
      </c>
      <c r="D24" s="683">
        <v>300732</v>
      </c>
      <c r="E24" s="683">
        <v>246203</v>
      </c>
      <c r="F24" s="683">
        <v>10427</v>
      </c>
      <c r="G24" s="683">
        <v>26425</v>
      </c>
      <c r="H24" s="683">
        <v>118993</v>
      </c>
      <c r="I24" s="683">
        <v>174344</v>
      </c>
      <c r="J24" s="683">
        <v>47495</v>
      </c>
      <c r="K24" s="683">
        <v>260337</v>
      </c>
    </row>
    <row r="25" spans="1:11" x14ac:dyDescent="0.25">
      <c r="A25" s="363" t="s">
        <v>1166</v>
      </c>
      <c r="B25" s="683">
        <v>1310257</v>
      </c>
      <c r="C25" s="683">
        <v>26150</v>
      </c>
      <c r="D25" s="683">
        <v>358709</v>
      </c>
      <c r="E25" s="683">
        <v>228007</v>
      </c>
      <c r="F25" s="683">
        <v>10771</v>
      </c>
      <c r="G25" s="683">
        <v>23304</v>
      </c>
      <c r="H25" s="683">
        <v>145134</v>
      </c>
      <c r="I25" s="683">
        <v>187304</v>
      </c>
      <c r="J25" s="683">
        <v>40842</v>
      </c>
      <c r="K25" s="683">
        <v>290036</v>
      </c>
    </row>
    <row r="26" spans="1:11" x14ac:dyDescent="0.25">
      <c r="A26" s="363" t="s">
        <v>394</v>
      </c>
      <c r="B26" s="683">
        <v>1883808</v>
      </c>
      <c r="C26" s="683">
        <v>33671</v>
      </c>
      <c r="D26" s="683">
        <v>655768</v>
      </c>
      <c r="E26" s="683">
        <v>491123</v>
      </c>
      <c r="F26" s="683">
        <v>10515</v>
      </c>
      <c r="G26" s="683">
        <v>15485</v>
      </c>
      <c r="H26" s="683">
        <v>107511</v>
      </c>
      <c r="I26" s="683">
        <v>175623</v>
      </c>
      <c r="J26" s="683">
        <v>67609</v>
      </c>
      <c r="K26" s="683">
        <v>326503</v>
      </c>
    </row>
    <row r="27" spans="1:11" x14ac:dyDescent="0.25">
      <c r="A27" s="363" t="s">
        <v>1223</v>
      </c>
      <c r="B27" s="363">
        <v>1676349</v>
      </c>
      <c r="C27" s="363">
        <v>29476</v>
      </c>
      <c r="D27" s="363">
        <v>591571</v>
      </c>
      <c r="E27" s="363">
        <v>308570</v>
      </c>
      <c r="F27" s="363">
        <v>11152</v>
      </c>
      <c r="G27" s="363">
        <v>14507</v>
      </c>
      <c r="H27" s="363">
        <v>118139</v>
      </c>
      <c r="I27" s="363">
        <v>185960</v>
      </c>
      <c r="J27" s="363">
        <v>54766</v>
      </c>
      <c r="K27" s="363">
        <v>362212</v>
      </c>
    </row>
    <row r="28" spans="1:11" x14ac:dyDescent="0.25">
      <c r="A28" s="363" t="s">
        <v>753</v>
      </c>
      <c r="B28" s="363">
        <v>1414693</v>
      </c>
      <c r="C28" s="363">
        <v>27371</v>
      </c>
      <c r="D28" s="363">
        <v>539604</v>
      </c>
      <c r="E28" s="363">
        <v>291829</v>
      </c>
      <c r="F28" s="363">
        <v>13765</v>
      </c>
      <c r="G28" s="363">
        <v>12381</v>
      </c>
      <c r="H28" s="363">
        <v>100852</v>
      </c>
      <c r="I28" s="363">
        <v>161299</v>
      </c>
      <c r="J28" s="363">
        <v>57903</v>
      </c>
      <c r="K28" s="363">
        <v>209690</v>
      </c>
    </row>
    <row r="29" spans="1:11" ht="25.5" x14ac:dyDescent="0.25">
      <c r="A29" s="399" t="s">
        <v>597</v>
      </c>
      <c r="B29" s="399"/>
      <c r="C29" s="399"/>
      <c r="D29" s="399"/>
      <c r="E29" s="399"/>
      <c r="F29" s="399"/>
      <c r="G29" s="399"/>
      <c r="H29" s="399"/>
      <c r="I29" s="399"/>
      <c r="J29" s="399"/>
      <c r="K29" s="399"/>
    </row>
    <row r="30" spans="1:11" x14ac:dyDescent="0.25">
      <c r="A30" s="448">
        <v>2013</v>
      </c>
      <c r="B30" s="384">
        <v>106.2</v>
      </c>
      <c r="C30" s="384">
        <v>59.4</v>
      </c>
      <c r="D30" s="383">
        <v>117</v>
      </c>
      <c r="E30" s="384">
        <v>124.7</v>
      </c>
      <c r="F30" s="384">
        <v>74.7</v>
      </c>
      <c r="G30" s="384">
        <v>100.7</v>
      </c>
      <c r="H30" s="384">
        <v>81.7</v>
      </c>
      <c r="I30" s="384">
        <v>90.3</v>
      </c>
      <c r="J30" s="384">
        <v>106.4</v>
      </c>
      <c r="K30" s="384">
        <v>78.7</v>
      </c>
    </row>
    <row r="31" spans="1:11" x14ac:dyDescent="0.25">
      <c r="A31" s="448">
        <v>2014</v>
      </c>
      <c r="B31" s="383">
        <v>90.9</v>
      </c>
      <c r="C31" s="383">
        <v>71.2</v>
      </c>
      <c r="D31" s="383">
        <v>81.400000000000006</v>
      </c>
      <c r="E31" s="383">
        <v>85.7</v>
      </c>
      <c r="F31" s="383">
        <v>110</v>
      </c>
      <c r="G31" s="383">
        <v>97</v>
      </c>
      <c r="H31" s="383">
        <v>103.6</v>
      </c>
      <c r="I31" s="383">
        <v>99.8</v>
      </c>
      <c r="J31" s="383">
        <v>108.8</v>
      </c>
      <c r="K31" s="383">
        <v>196.8</v>
      </c>
    </row>
    <row r="32" spans="1:11" x14ac:dyDescent="0.25">
      <c r="A32" s="448">
        <v>2015</v>
      </c>
      <c r="B32" s="383">
        <v>104</v>
      </c>
      <c r="C32" s="383">
        <v>86.8</v>
      </c>
      <c r="D32" s="383">
        <v>95.6</v>
      </c>
      <c r="E32" s="383">
        <v>107.8</v>
      </c>
      <c r="F32" s="383">
        <v>108.7</v>
      </c>
      <c r="G32" s="383">
        <v>96.4</v>
      </c>
      <c r="H32" s="384">
        <v>95.6</v>
      </c>
      <c r="I32" s="384">
        <v>104.6</v>
      </c>
      <c r="J32" s="384">
        <v>110.7</v>
      </c>
      <c r="K32" s="384">
        <v>153.69999999999999</v>
      </c>
    </row>
    <row r="33" spans="1:11" x14ac:dyDescent="0.25">
      <c r="A33" s="448">
        <v>2016</v>
      </c>
      <c r="B33" s="383">
        <v>102.2</v>
      </c>
      <c r="C33" s="383">
        <v>86.2</v>
      </c>
      <c r="D33" s="383">
        <v>90</v>
      </c>
      <c r="E33" s="383">
        <v>88.8</v>
      </c>
      <c r="F33" s="383">
        <v>106</v>
      </c>
      <c r="G33" s="383">
        <v>143.6</v>
      </c>
      <c r="H33" s="384">
        <v>117.3</v>
      </c>
      <c r="I33" s="384">
        <v>96.9</v>
      </c>
      <c r="J33" s="384">
        <v>109.6</v>
      </c>
      <c r="K33" s="384">
        <v>164.1</v>
      </c>
    </row>
    <row r="34" spans="1:11" x14ac:dyDescent="0.25">
      <c r="A34" s="448">
        <v>2017</v>
      </c>
      <c r="B34" s="383">
        <v>105.5</v>
      </c>
      <c r="C34" s="383">
        <v>121.7</v>
      </c>
      <c r="D34" s="383">
        <v>98.1</v>
      </c>
      <c r="E34" s="383">
        <v>108.4</v>
      </c>
      <c r="F34" s="383">
        <v>107.6</v>
      </c>
      <c r="G34" s="383">
        <v>85.8</v>
      </c>
      <c r="H34" s="383">
        <v>100</v>
      </c>
      <c r="I34" s="383">
        <v>103.4</v>
      </c>
      <c r="J34" s="383">
        <v>98.4</v>
      </c>
      <c r="K34" s="383">
        <v>123.3</v>
      </c>
    </row>
    <row r="35" spans="1:11" x14ac:dyDescent="0.25">
      <c r="A35" s="363"/>
      <c r="B35" s="127" t="s">
        <v>121</v>
      </c>
      <c r="C35" s="127"/>
      <c r="D35" s="126"/>
      <c r="E35" s="126"/>
      <c r="F35" s="127"/>
      <c r="G35" s="126"/>
      <c r="H35" s="126"/>
      <c r="I35" s="126"/>
      <c r="J35" s="126"/>
      <c r="K35" s="126"/>
    </row>
    <row r="36" spans="1:11" x14ac:dyDescent="0.25">
      <c r="A36" s="448">
        <v>2017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</row>
    <row r="37" spans="1:11" x14ac:dyDescent="0.25">
      <c r="A37" s="363" t="s">
        <v>396</v>
      </c>
      <c r="B37" s="233" t="s">
        <v>596</v>
      </c>
      <c r="C37" s="233" t="s">
        <v>849</v>
      </c>
      <c r="D37" s="233" t="s">
        <v>343</v>
      </c>
      <c r="E37" s="233" t="s">
        <v>850</v>
      </c>
      <c r="F37" s="233" t="s">
        <v>851</v>
      </c>
      <c r="G37" s="233" t="s">
        <v>852</v>
      </c>
      <c r="H37" s="233" t="s">
        <v>853</v>
      </c>
      <c r="I37" s="233" t="s">
        <v>854</v>
      </c>
      <c r="J37" s="233" t="s">
        <v>855</v>
      </c>
      <c r="K37" s="233" t="s">
        <v>856</v>
      </c>
    </row>
    <row r="38" spans="1:11" x14ac:dyDescent="0.25">
      <c r="A38" s="363" t="s">
        <v>397</v>
      </c>
      <c r="B38" s="233" t="s">
        <v>875</v>
      </c>
      <c r="C38" s="233" t="s">
        <v>876</v>
      </c>
      <c r="D38" s="233" t="s">
        <v>877</v>
      </c>
      <c r="E38" s="233" t="s">
        <v>878</v>
      </c>
      <c r="F38" s="233" t="s">
        <v>879</v>
      </c>
      <c r="G38" s="233" t="s">
        <v>880</v>
      </c>
      <c r="H38" s="233" t="s">
        <v>881</v>
      </c>
      <c r="I38" s="233" t="s">
        <v>882</v>
      </c>
      <c r="J38" s="233" t="s">
        <v>883</v>
      </c>
      <c r="K38" s="233" t="s">
        <v>884</v>
      </c>
    </row>
    <row r="39" spans="1:11" s="107" customFormat="1" x14ac:dyDescent="0.25">
      <c r="A39" s="363" t="s">
        <v>398</v>
      </c>
      <c r="B39" s="233" t="s">
        <v>905</v>
      </c>
      <c r="C39" s="233" t="s">
        <v>906</v>
      </c>
      <c r="D39" s="233" t="s">
        <v>907</v>
      </c>
      <c r="E39" s="233" t="s">
        <v>695</v>
      </c>
      <c r="F39" s="233" t="s">
        <v>908</v>
      </c>
      <c r="G39" s="233" t="s">
        <v>909</v>
      </c>
      <c r="H39" s="233" t="s">
        <v>797</v>
      </c>
      <c r="I39" s="233" t="s">
        <v>910</v>
      </c>
      <c r="J39" s="233" t="s">
        <v>911</v>
      </c>
      <c r="K39" s="233" t="s">
        <v>750</v>
      </c>
    </row>
    <row r="40" spans="1:11" s="107" customFormat="1" x14ac:dyDescent="0.25">
      <c r="A40" s="363" t="s">
        <v>399</v>
      </c>
      <c r="B40" s="233" t="s">
        <v>925</v>
      </c>
      <c r="C40" s="233" t="s">
        <v>926</v>
      </c>
      <c r="D40" s="233" t="s">
        <v>686</v>
      </c>
      <c r="E40" s="233" t="s">
        <v>927</v>
      </c>
      <c r="F40" s="233" t="s">
        <v>928</v>
      </c>
      <c r="G40" s="233" t="s">
        <v>929</v>
      </c>
      <c r="H40" s="233" t="s">
        <v>930</v>
      </c>
      <c r="I40" s="233" t="s">
        <v>931</v>
      </c>
      <c r="J40" s="233" t="s">
        <v>816</v>
      </c>
      <c r="K40" s="233" t="s">
        <v>807</v>
      </c>
    </row>
    <row r="41" spans="1:11" x14ac:dyDescent="0.25">
      <c r="A41" s="363" t="s">
        <v>400</v>
      </c>
      <c r="B41" s="233" t="s">
        <v>907</v>
      </c>
      <c r="C41" s="233" t="s">
        <v>944</v>
      </c>
      <c r="D41" s="233" t="s">
        <v>945</v>
      </c>
      <c r="E41" s="233" t="s">
        <v>740</v>
      </c>
      <c r="F41" s="233" t="s">
        <v>732</v>
      </c>
      <c r="G41" s="233" t="s">
        <v>762</v>
      </c>
      <c r="H41" s="233" t="s">
        <v>946</v>
      </c>
      <c r="I41" s="233" t="s">
        <v>947</v>
      </c>
      <c r="J41" s="233" t="s">
        <v>948</v>
      </c>
      <c r="K41" s="233" t="s">
        <v>949</v>
      </c>
    </row>
    <row r="42" spans="1:11" x14ac:dyDescent="0.25">
      <c r="A42" s="363" t="s">
        <v>401</v>
      </c>
      <c r="B42" s="363">
        <v>115.7</v>
      </c>
      <c r="C42" s="363">
        <v>140.1</v>
      </c>
      <c r="D42" s="363">
        <v>112.9</v>
      </c>
      <c r="E42" s="363">
        <v>114.2</v>
      </c>
      <c r="F42" s="363">
        <v>126.5</v>
      </c>
      <c r="G42" s="363">
        <v>80.099999999999994</v>
      </c>
      <c r="H42" s="363">
        <v>87.7</v>
      </c>
      <c r="I42" s="363">
        <v>104</v>
      </c>
      <c r="J42" s="363">
        <v>90.9</v>
      </c>
      <c r="K42" s="363">
        <v>150.1</v>
      </c>
    </row>
    <row r="43" spans="1:11" s="107" customFormat="1" x14ac:dyDescent="0.25"/>
    <row r="44" spans="1:11" s="107" customFormat="1" x14ac:dyDescent="0.25">
      <c r="A44" s="448">
        <v>2018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spans="1:11" s="107" customFormat="1" x14ac:dyDescent="0.25">
      <c r="A45" s="363" t="s">
        <v>386</v>
      </c>
      <c r="B45" s="233">
        <v>130</v>
      </c>
      <c r="C45" s="233">
        <v>166.1</v>
      </c>
      <c r="D45" s="233">
        <v>140.4</v>
      </c>
      <c r="E45" s="233">
        <v>137.19999999999999</v>
      </c>
      <c r="F45" s="233">
        <v>153.5</v>
      </c>
      <c r="G45" s="233">
        <v>166.6</v>
      </c>
      <c r="H45" s="233">
        <v>111</v>
      </c>
      <c r="I45" s="233">
        <v>133.5</v>
      </c>
      <c r="J45" s="233">
        <v>77.400000000000006</v>
      </c>
      <c r="K45" s="233">
        <v>131.9</v>
      </c>
    </row>
    <row r="46" spans="1:11" s="107" customFormat="1" x14ac:dyDescent="0.25">
      <c r="A46" s="363" t="s">
        <v>402</v>
      </c>
      <c r="B46" s="233">
        <v>97.6</v>
      </c>
      <c r="C46" s="233">
        <v>133.9</v>
      </c>
      <c r="D46" s="233">
        <v>99.2</v>
      </c>
      <c r="E46" s="233">
        <v>116.6</v>
      </c>
      <c r="F46" s="233">
        <v>290.8</v>
      </c>
      <c r="G46" s="233">
        <v>107.4</v>
      </c>
      <c r="H46" s="233">
        <v>80.2</v>
      </c>
      <c r="I46" s="233">
        <v>96.7</v>
      </c>
      <c r="J46" s="233">
        <v>85.5</v>
      </c>
      <c r="K46" s="233">
        <v>87.5</v>
      </c>
    </row>
    <row r="47" spans="1:11" s="107" customFormat="1" x14ac:dyDescent="0.25">
      <c r="A47" s="363" t="s">
        <v>565</v>
      </c>
      <c r="B47" s="233">
        <v>106</v>
      </c>
      <c r="C47" s="233">
        <v>130.1</v>
      </c>
      <c r="D47" s="233">
        <v>88.6</v>
      </c>
      <c r="E47" s="233">
        <v>152.80000000000001</v>
      </c>
      <c r="F47" s="233">
        <v>109.4</v>
      </c>
      <c r="G47" s="233">
        <v>139.30000000000001</v>
      </c>
      <c r="H47" s="233">
        <v>85.5</v>
      </c>
      <c r="I47" s="233">
        <v>105.9</v>
      </c>
      <c r="J47" s="233">
        <v>90.3</v>
      </c>
      <c r="K47" s="233">
        <v>85.8</v>
      </c>
    </row>
    <row r="48" spans="1:11" x14ac:dyDescent="0.25">
      <c r="A48" s="363" t="s">
        <v>612</v>
      </c>
      <c r="B48" s="233">
        <v>107.5</v>
      </c>
      <c r="C48" s="233">
        <v>118.5</v>
      </c>
      <c r="D48" s="233">
        <v>103.6</v>
      </c>
      <c r="E48" s="233">
        <v>142.6</v>
      </c>
      <c r="F48" s="233">
        <v>156.6</v>
      </c>
      <c r="G48" s="233">
        <v>151.80000000000001</v>
      </c>
      <c r="H48" s="233">
        <v>107.7</v>
      </c>
      <c r="I48" s="233">
        <v>109.2</v>
      </c>
      <c r="J48" s="233">
        <v>92.5</v>
      </c>
      <c r="K48" s="233">
        <v>91.1</v>
      </c>
    </row>
    <row r="49" spans="1:11" x14ac:dyDescent="0.25">
      <c r="A49" s="363" t="s">
        <v>394</v>
      </c>
      <c r="B49" s="233">
        <v>117.5</v>
      </c>
      <c r="C49" s="233">
        <v>144</v>
      </c>
      <c r="D49" s="233">
        <v>157.19999999999999</v>
      </c>
      <c r="E49" s="233">
        <v>139.6</v>
      </c>
      <c r="F49" s="233">
        <v>119.3</v>
      </c>
      <c r="G49" s="233">
        <v>114.5</v>
      </c>
      <c r="H49" s="233">
        <v>74.599999999999994</v>
      </c>
      <c r="I49" s="233">
        <v>94</v>
      </c>
      <c r="J49" s="233">
        <v>139.1</v>
      </c>
      <c r="K49" s="233">
        <v>79.900000000000006</v>
      </c>
    </row>
    <row r="50" spans="1:11" x14ac:dyDescent="0.25">
      <c r="A50" s="363" t="s">
        <v>395</v>
      </c>
      <c r="B50" s="363">
        <v>94.1</v>
      </c>
      <c r="C50" s="363">
        <v>123.5</v>
      </c>
      <c r="D50" s="363">
        <v>85.9</v>
      </c>
      <c r="E50" s="363">
        <v>94.6</v>
      </c>
      <c r="F50" s="363">
        <v>137.5</v>
      </c>
      <c r="G50" s="363">
        <v>106.2</v>
      </c>
      <c r="H50" s="363">
        <v>72.3</v>
      </c>
      <c r="I50" s="363">
        <v>100.4</v>
      </c>
      <c r="J50" s="363">
        <v>122.5</v>
      </c>
      <c r="K50" s="363">
        <v>110.6</v>
      </c>
    </row>
    <row r="51" spans="1:11" x14ac:dyDescent="0.25">
      <c r="A51" s="811" t="s">
        <v>396</v>
      </c>
      <c r="B51" s="811">
        <v>79.599999999999994</v>
      </c>
      <c r="C51" s="811">
        <v>120.1</v>
      </c>
      <c r="D51" s="811">
        <v>91.2</v>
      </c>
      <c r="E51" s="811">
        <v>80.3</v>
      </c>
      <c r="F51" s="811">
        <v>104.1</v>
      </c>
      <c r="G51" s="811">
        <v>102.8</v>
      </c>
      <c r="H51" s="811">
        <v>92.7</v>
      </c>
      <c r="I51" s="811">
        <v>87.2</v>
      </c>
      <c r="J51" s="811">
        <v>119.5</v>
      </c>
      <c r="K51" s="811">
        <v>57.6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31" sqref="O31"/>
    </sheetView>
  </sheetViews>
  <sheetFormatPr defaultRowHeight="15" x14ac:dyDescent="0.25"/>
  <cols>
    <col min="1" max="1" width="7.85546875" style="100" customWidth="1"/>
    <col min="2" max="2" width="9.140625" style="100" customWidth="1"/>
    <col min="3" max="3" width="12" style="100" customWidth="1"/>
    <col min="4" max="4" width="9.140625" style="100" customWidth="1"/>
    <col min="5" max="5" width="9" style="100" customWidth="1"/>
    <col min="6" max="7" width="9.140625" style="100" customWidth="1"/>
    <col min="8" max="8" width="11.5703125" style="100" customWidth="1"/>
    <col min="9" max="9" width="9.140625" style="100" customWidth="1"/>
    <col min="10" max="10" width="10.140625" style="100" customWidth="1"/>
    <col min="11" max="11" width="9.140625" style="100" customWidth="1"/>
    <col min="12" max="16384" width="9.140625" style="100"/>
  </cols>
  <sheetData>
    <row r="1" spans="1:13" x14ac:dyDescent="0.25">
      <c r="A1" s="99" t="s">
        <v>221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02" t="s">
        <v>222</v>
      </c>
      <c r="B2" s="120"/>
      <c r="C2" s="120"/>
      <c r="D2" s="120"/>
      <c r="E2" s="120"/>
      <c r="F2" s="120"/>
      <c r="G2" s="120"/>
      <c r="H2" s="179"/>
      <c r="I2" s="179"/>
      <c r="J2" s="179"/>
      <c r="K2" s="179"/>
      <c r="L2" s="179"/>
    </row>
    <row r="3" spans="1:13" x14ac:dyDescent="0.25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80" t="s">
        <v>209</v>
      </c>
      <c r="L3" s="179"/>
      <c r="M3" s="179"/>
    </row>
    <row r="4" spans="1:13" x14ac:dyDescent="0.25">
      <c r="A4" s="971"/>
      <c r="B4" s="972" t="s">
        <v>223</v>
      </c>
      <c r="C4" s="969"/>
      <c r="D4" s="969"/>
      <c r="E4" s="969"/>
      <c r="F4" s="969"/>
      <c r="G4" s="969" t="s">
        <v>224</v>
      </c>
      <c r="H4" s="969"/>
      <c r="I4" s="969"/>
      <c r="J4" s="969"/>
      <c r="K4" s="970"/>
      <c r="L4" s="179"/>
      <c r="M4" s="179"/>
    </row>
    <row r="5" spans="1:13" x14ac:dyDescent="0.25">
      <c r="A5" s="971"/>
      <c r="B5" s="972"/>
      <c r="C5" s="969"/>
      <c r="D5" s="969"/>
      <c r="E5" s="969"/>
      <c r="F5" s="969"/>
      <c r="G5" s="969"/>
      <c r="H5" s="969"/>
      <c r="I5" s="969"/>
      <c r="J5" s="969"/>
      <c r="K5" s="970"/>
      <c r="L5" s="179"/>
      <c r="M5" s="179"/>
    </row>
    <row r="6" spans="1:13" ht="30" customHeight="1" x14ac:dyDescent="0.25">
      <c r="A6" s="971"/>
      <c r="B6" s="972" t="s">
        <v>225</v>
      </c>
      <c r="C6" s="969" t="s">
        <v>226</v>
      </c>
      <c r="D6" s="969" t="s">
        <v>227</v>
      </c>
      <c r="E6" s="969" t="s">
        <v>228</v>
      </c>
      <c r="F6" s="970" t="s">
        <v>229</v>
      </c>
      <c r="G6" s="969" t="s">
        <v>225</v>
      </c>
      <c r="H6" s="969" t="s">
        <v>226</v>
      </c>
      <c r="I6" s="969" t="s">
        <v>227</v>
      </c>
      <c r="J6" s="969" t="s">
        <v>228</v>
      </c>
      <c r="K6" s="970" t="s">
        <v>229</v>
      </c>
      <c r="L6" s="179"/>
      <c r="M6" s="179"/>
    </row>
    <row r="7" spans="1:13" ht="30" customHeight="1" x14ac:dyDescent="0.25">
      <c r="A7" s="971"/>
      <c r="B7" s="972"/>
      <c r="C7" s="969"/>
      <c r="D7" s="969"/>
      <c r="E7" s="969"/>
      <c r="F7" s="970"/>
      <c r="G7" s="969"/>
      <c r="H7" s="969"/>
      <c r="I7" s="969"/>
      <c r="J7" s="969"/>
      <c r="K7" s="970"/>
      <c r="L7" s="179"/>
      <c r="M7" s="179"/>
    </row>
    <row r="8" spans="1:13" x14ac:dyDescent="0.25">
      <c r="A8" s="115">
        <v>2013</v>
      </c>
      <c r="B8" s="234">
        <v>14665428</v>
      </c>
      <c r="C8" s="234">
        <v>7369221</v>
      </c>
      <c r="D8" s="234">
        <v>65527056</v>
      </c>
      <c r="E8" s="235" t="s">
        <v>133</v>
      </c>
      <c r="F8" s="234">
        <v>5524779</v>
      </c>
      <c r="G8" s="234">
        <v>19697703</v>
      </c>
      <c r="H8" s="234">
        <v>9568369</v>
      </c>
      <c r="I8" s="234">
        <v>88548420</v>
      </c>
      <c r="J8" s="234">
        <v>156095277</v>
      </c>
      <c r="K8" s="234">
        <v>11613729</v>
      </c>
      <c r="L8" s="179"/>
      <c r="M8" s="179"/>
    </row>
    <row r="9" spans="1:13" x14ac:dyDescent="0.25">
      <c r="A9" s="115">
        <v>2014</v>
      </c>
      <c r="B9" s="234">
        <v>12432359</v>
      </c>
      <c r="C9" s="234">
        <v>8504706</v>
      </c>
      <c r="D9" s="234">
        <v>55978026</v>
      </c>
      <c r="E9" s="235" t="s">
        <v>133</v>
      </c>
      <c r="F9" s="234">
        <v>7441483</v>
      </c>
      <c r="G9" s="234">
        <v>25415493</v>
      </c>
      <c r="H9" s="234">
        <v>14243416</v>
      </c>
      <c r="I9" s="234">
        <v>88210162</v>
      </c>
      <c r="J9" s="234">
        <v>157812481</v>
      </c>
      <c r="K9" s="234">
        <v>11550436</v>
      </c>
      <c r="L9" s="179"/>
      <c r="M9" s="179"/>
    </row>
    <row r="10" spans="1:13" x14ac:dyDescent="0.25">
      <c r="A10" s="115">
        <v>2015</v>
      </c>
      <c r="B10" s="236">
        <v>13928358</v>
      </c>
      <c r="C10" s="236">
        <v>14311614</v>
      </c>
      <c r="D10" s="236">
        <v>60156681</v>
      </c>
      <c r="E10" s="235" t="s">
        <v>133</v>
      </c>
      <c r="F10" s="236">
        <v>3470392</v>
      </c>
      <c r="G10" s="236">
        <v>19587013</v>
      </c>
      <c r="H10" s="236">
        <v>14888074</v>
      </c>
      <c r="I10" s="236">
        <v>99780598</v>
      </c>
      <c r="J10" s="236">
        <v>179401043</v>
      </c>
      <c r="K10" s="236">
        <v>16817902</v>
      </c>
      <c r="L10" s="179"/>
      <c r="M10" s="179"/>
    </row>
    <row r="11" spans="1:13" x14ac:dyDescent="0.25">
      <c r="A11" s="115">
        <v>2016</v>
      </c>
      <c r="B11" s="236">
        <v>19410988</v>
      </c>
      <c r="C11" s="236">
        <v>14271896</v>
      </c>
      <c r="D11" s="236">
        <v>65988795</v>
      </c>
      <c r="E11" s="235" t="s">
        <v>133</v>
      </c>
      <c r="F11" s="236">
        <v>6062648</v>
      </c>
      <c r="G11" s="236">
        <v>23065051</v>
      </c>
      <c r="H11" s="236">
        <v>16046852</v>
      </c>
      <c r="I11" s="236">
        <v>84366059</v>
      </c>
      <c r="J11" s="236">
        <v>174763721</v>
      </c>
      <c r="K11" s="236">
        <v>15299139</v>
      </c>
      <c r="L11" s="179"/>
      <c r="M11" s="179"/>
    </row>
    <row r="12" spans="1:13" x14ac:dyDescent="0.25">
      <c r="A12" s="115">
        <v>2017</v>
      </c>
      <c r="B12" s="236">
        <v>25042725</v>
      </c>
      <c r="C12" s="236">
        <v>10216851</v>
      </c>
      <c r="D12" s="236">
        <v>73531582</v>
      </c>
      <c r="E12" s="235" t="s">
        <v>133</v>
      </c>
      <c r="F12" s="236">
        <v>5216297</v>
      </c>
      <c r="G12" s="236">
        <v>23584835</v>
      </c>
      <c r="H12" s="236">
        <v>14716680</v>
      </c>
      <c r="I12" s="236">
        <v>73918750</v>
      </c>
      <c r="J12" s="236">
        <v>172681065</v>
      </c>
      <c r="K12" s="236">
        <v>10852409</v>
      </c>
      <c r="L12" s="179"/>
      <c r="M12" s="179"/>
    </row>
    <row r="13" spans="1:13" x14ac:dyDescent="0.25">
      <c r="A13" s="115"/>
      <c r="B13" s="234"/>
      <c r="C13" s="234"/>
      <c r="D13" s="234"/>
      <c r="E13" s="235"/>
      <c r="F13" s="234"/>
      <c r="G13" s="234"/>
      <c r="H13" s="234"/>
      <c r="I13" s="234"/>
      <c r="J13" s="234"/>
      <c r="K13" s="234"/>
      <c r="L13" s="179"/>
      <c r="M13" s="179"/>
    </row>
    <row r="14" spans="1:13" x14ac:dyDescent="0.25">
      <c r="A14" s="379">
        <v>2016</v>
      </c>
      <c r="B14" s="380"/>
      <c r="C14" s="380"/>
      <c r="D14" s="380"/>
      <c r="E14" s="381"/>
      <c r="F14" s="380"/>
      <c r="G14" s="380"/>
      <c r="H14" s="380"/>
      <c r="I14" s="380"/>
      <c r="J14" s="380"/>
      <c r="K14" s="380"/>
      <c r="L14" s="179"/>
      <c r="M14" s="179"/>
    </row>
    <row r="15" spans="1:13" s="107" customFormat="1" x14ac:dyDescent="0.25">
      <c r="A15" s="379" t="s">
        <v>17</v>
      </c>
      <c r="B15" s="380">
        <v>12246686</v>
      </c>
      <c r="C15" s="380">
        <v>4038672</v>
      </c>
      <c r="D15" s="380">
        <v>17307632</v>
      </c>
      <c r="E15" s="381" t="s">
        <v>133</v>
      </c>
      <c r="F15" s="380">
        <v>2253477</v>
      </c>
      <c r="G15" s="380">
        <v>8759319</v>
      </c>
      <c r="H15" s="380">
        <v>3627167</v>
      </c>
      <c r="I15" s="380">
        <v>24744079</v>
      </c>
      <c r="J15" s="380">
        <v>51353689</v>
      </c>
      <c r="K15" s="380">
        <v>2782276</v>
      </c>
      <c r="L15" s="182"/>
      <c r="M15" s="182"/>
    </row>
    <row r="16" spans="1:13" s="107" customFormat="1" x14ac:dyDescent="0.25">
      <c r="A16" s="379" t="s">
        <v>18</v>
      </c>
      <c r="B16" s="380">
        <v>5491280</v>
      </c>
      <c r="C16" s="380">
        <v>2548836</v>
      </c>
      <c r="D16" s="380">
        <v>15217222</v>
      </c>
      <c r="E16" s="381" t="s">
        <v>133</v>
      </c>
      <c r="F16" s="380">
        <v>997761</v>
      </c>
      <c r="G16" s="380">
        <v>7905826</v>
      </c>
      <c r="H16" s="380">
        <v>4375023</v>
      </c>
      <c r="I16" s="380">
        <v>20984891</v>
      </c>
      <c r="J16" s="380">
        <v>41354635</v>
      </c>
      <c r="K16" s="380">
        <v>5019294</v>
      </c>
      <c r="L16" s="182"/>
      <c r="M16" s="182"/>
    </row>
    <row r="17" spans="1:13" s="107" customFormat="1" x14ac:dyDescent="0.25">
      <c r="A17" s="379"/>
      <c r="B17" s="380"/>
      <c r="C17" s="380"/>
      <c r="D17" s="380"/>
      <c r="E17" s="381"/>
      <c r="F17" s="380"/>
      <c r="G17" s="380"/>
      <c r="H17" s="380"/>
      <c r="I17" s="380"/>
      <c r="J17" s="380"/>
      <c r="K17" s="380"/>
      <c r="L17" s="182"/>
      <c r="M17" s="182"/>
    </row>
    <row r="18" spans="1:13" s="107" customFormat="1" x14ac:dyDescent="0.25">
      <c r="A18" s="379">
        <v>2017</v>
      </c>
      <c r="B18" s="380"/>
      <c r="C18" s="380"/>
      <c r="D18" s="380"/>
      <c r="E18" s="381"/>
      <c r="F18" s="380"/>
      <c r="G18" s="380"/>
      <c r="H18" s="380"/>
      <c r="I18" s="380"/>
      <c r="J18" s="380"/>
      <c r="K18" s="380"/>
      <c r="L18" s="182"/>
      <c r="M18" s="182"/>
    </row>
    <row r="19" spans="1:13" s="107" customFormat="1" x14ac:dyDescent="0.25">
      <c r="A19" s="379" t="s">
        <v>15</v>
      </c>
      <c r="B19" s="380">
        <v>3049336</v>
      </c>
      <c r="C19" s="380">
        <v>796537</v>
      </c>
      <c r="D19" s="380">
        <v>16728501</v>
      </c>
      <c r="E19" s="380" t="s">
        <v>133</v>
      </c>
      <c r="F19" s="380">
        <v>41691</v>
      </c>
      <c r="G19" s="380">
        <v>5211749</v>
      </c>
      <c r="H19" s="380">
        <v>3703649</v>
      </c>
      <c r="I19" s="380">
        <v>18102834</v>
      </c>
      <c r="J19" s="380">
        <v>28060407</v>
      </c>
      <c r="K19" s="380">
        <v>2608570</v>
      </c>
      <c r="L19" s="182"/>
      <c r="M19" s="182"/>
    </row>
    <row r="20" spans="1:13" s="107" customFormat="1" x14ac:dyDescent="0.25">
      <c r="A20" s="379" t="s">
        <v>16</v>
      </c>
      <c r="B20" s="380">
        <v>1932255</v>
      </c>
      <c r="C20" s="380">
        <v>3281586</v>
      </c>
      <c r="D20" s="380">
        <v>20334609</v>
      </c>
      <c r="E20" s="380" t="s">
        <v>133</v>
      </c>
      <c r="F20" s="380">
        <v>702183</v>
      </c>
      <c r="G20" s="380">
        <v>4023765</v>
      </c>
      <c r="H20" s="380">
        <v>3341564</v>
      </c>
      <c r="I20" s="380">
        <v>15295723</v>
      </c>
      <c r="J20" s="380">
        <v>51116349</v>
      </c>
      <c r="K20" s="380">
        <v>2105861</v>
      </c>
      <c r="L20" s="182"/>
      <c r="M20" s="182"/>
    </row>
    <row r="21" spans="1:13" s="107" customFormat="1" x14ac:dyDescent="0.25">
      <c r="A21" s="379" t="s">
        <v>17</v>
      </c>
      <c r="B21" s="380">
        <v>15231553</v>
      </c>
      <c r="C21" s="380">
        <v>4205659</v>
      </c>
      <c r="D21" s="380">
        <v>18829369</v>
      </c>
      <c r="E21" s="380" t="s">
        <v>133</v>
      </c>
      <c r="F21" s="380">
        <v>1764680</v>
      </c>
      <c r="G21" s="380">
        <v>8320153</v>
      </c>
      <c r="H21" s="380">
        <v>3702918</v>
      </c>
      <c r="I21" s="380">
        <v>19004771</v>
      </c>
      <c r="J21" s="380">
        <v>53172724</v>
      </c>
      <c r="K21" s="380">
        <v>1954291</v>
      </c>
      <c r="L21" s="182"/>
      <c r="M21" s="182"/>
    </row>
    <row r="22" spans="1:13" s="107" customFormat="1" x14ac:dyDescent="0.25">
      <c r="A22" s="379" t="s">
        <v>18</v>
      </c>
      <c r="B22" s="236">
        <v>4829581</v>
      </c>
      <c r="C22" s="236">
        <v>1933069</v>
      </c>
      <c r="D22" s="236">
        <v>17639103</v>
      </c>
      <c r="E22" s="235" t="s">
        <v>133</v>
      </c>
      <c r="F22" s="236">
        <v>2707743</v>
      </c>
      <c r="G22" s="236">
        <v>6029168</v>
      </c>
      <c r="H22" s="236">
        <v>3968549</v>
      </c>
      <c r="I22" s="236">
        <v>21515422</v>
      </c>
      <c r="J22" s="236">
        <v>40331585</v>
      </c>
      <c r="K22" s="236">
        <v>4183687</v>
      </c>
      <c r="L22" s="182"/>
      <c r="M22" s="182"/>
    </row>
    <row r="23" spans="1:13" s="107" customFormat="1" x14ac:dyDescent="0.25">
      <c r="A23" s="379"/>
      <c r="B23" s="236"/>
      <c r="C23" s="236"/>
      <c r="D23" s="236"/>
      <c r="E23" s="235"/>
      <c r="F23" s="236"/>
      <c r="G23" s="236"/>
      <c r="H23" s="236"/>
      <c r="I23" s="236"/>
      <c r="J23" s="236"/>
      <c r="K23" s="236"/>
      <c r="L23" s="182"/>
      <c r="M23" s="182"/>
    </row>
    <row r="24" spans="1:13" s="107" customFormat="1" x14ac:dyDescent="0.25">
      <c r="A24" s="379">
        <v>2018</v>
      </c>
      <c r="B24" s="236"/>
      <c r="C24" s="236"/>
      <c r="D24" s="236"/>
      <c r="E24" s="235"/>
      <c r="F24" s="236"/>
      <c r="G24" s="236"/>
      <c r="H24" s="236"/>
      <c r="I24" s="236"/>
      <c r="J24" s="236"/>
      <c r="K24" s="236"/>
      <c r="L24" s="182"/>
      <c r="M24" s="182"/>
    </row>
    <row r="25" spans="1:13" s="107" customFormat="1" x14ac:dyDescent="0.25">
      <c r="A25" s="379" t="s">
        <v>15</v>
      </c>
      <c r="B25" s="716">
        <v>988623</v>
      </c>
      <c r="C25" s="716">
        <v>472876</v>
      </c>
      <c r="D25" s="716">
        <v>20063764</v>
      </c>
      <c r="E25" s="381" t="s">
        <v>133</v>
      </c>
      <c r="F25" s="716">
        <v>1082255</v>
      </c>
      <c r="G25" s="716">
        <v>2777700</v>
      </c>
      <c r="H25" s="716">
        <v>4449412</v>
      </c>
      <c r="I25" s="716">
        <v>19525146</v>
      </c>
      <c r="J25" s="716">
        <v>27710921</v>
      </c>
      <c r="K25" s="716">
        <v>1939944</v>
      </c>
      <c r="L25" s="182"/>
      <c r="M25" s="182"/>
    </row>
    <row r="26" spans="1:13" s="107" customFormat="1" x14ac:dyDescent="0.25">
      <c r="A26" s="379" t="s">
        <v>16</v>
      </c>
      <c r="B26" s="716">
        <v>1920345</v>
      </c>
      <c r="C26" s="716">
        <v>2244528</v>
      </c>
      <c r="D26" s="716">
        <v>22338228</v>
      </c>
      <c r="E26" s="381" t="s">
        <v>133</v>
      </c>
      <c r="F26" s="716">
        <v>1081398</v>
      </c>
      <c r="G26" s="716">
        <v>4521589</v>
      </c>
      <c r="H26" s="716">
        <v>1854754</v>
      </c>
      <c r="I26" s="716">
        <v>30631706</v>
      </c>
      <c r="J26" s="716">
        <v>55281497</v>
      </c>
      <c r="K26" s="716">
        <v>1855411</v>
      </c>
      <c r="L26" s="182"/>
      <c r="M26" s="182"/>
    </row>
    <row r="27" spans="1:13" s="107" customFormat="1" ht="25.5" x14ac:dyDescent="0.25">
      <c r="A27" s="366" t="s">
        <v>597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182"/>
      <c r="M27" s="182"/>
    </row>
    <row r="28" spans="1:13" x14ac:dyDescent="0.25">
      <c r="A28" s="115">
        <v>2013</v>
      </c>
      <c r="B28" s="367">
        <v>88.5</v>
      </c>
      <c r="C28" s="367">
        <v>123.5</v>
      </c>
      <c r="D28" s="368">
        <v>94</v>
      </c>
      <c r="E28" s="382" t="s">
        <v>133</v>
      </c>
      <c r="F28" s="367">
        <v>100.8</v>
      </c>
      <c r="G28" s="368">
        <v>77.2</v>
      </c>
      <c r="H28" s="367">
        <v>118.4</v>
      </c>
      <c r="I28" s="367">
        <v>104.2</v>
      </c>
      <c r="J28" s="368">
        <v>107.6</v>
      </c>
      <c r="K28" s="367">
        <v>88.6</v>
      </c>
      <c r="L28" s="179"/>
      <c r="M28" s="179"/>
    </row>
    <row r="29" spans="1:13" x14ac:dyDescent="0.25">
      <c r="A29" s="115">
        <v>2014</v>
      </c>
      <c r="B29" s="367">
        <v>84.8</v>
      </c>
      <c r="C29" s="367">
        <v>115.4</v>
      </c>
      <c r="D29" s="368">
        <v>85.4</v>
      </c>
      <c r="E29" s="382" t="s">
        <v>133</v>
      </c>
      <c r="F29" s="367">
        <v>134.69999999999999</v>
      </c>
      <c r="G29" s="368">
        <v>129</v>
      </c>
      <c r="H29" s="367">
        <v>148.9</v>
      </c>
      <c r="I29" s="367">
        <v>99.6</v>
      </c>
      <c r="J29" s="368">
        <v>101.1</v>
      </c>
      <c r="K29" s="367">
        <v>99.5</v>
      </c>
      <c r="L29" s="179"/>
      <c r="M29" s="179"/>
    </row>
    <row r="30" spans="1:13" x14ac:dyDescent="0.25">
      <c r="A30" s="115">
        <v>2015</v>
      </c>
      <c r="B30" s="383">
        <v>112</v>
      </c>
      <c r="C30" s="384">
        <v>168.3</v>
      </c>
      <c r="D30" s="384">
        <v>107.5</v>
      </c>
      <c r="E30" s="385" t="s">
        <v>133</v>
      </c>
      <c r="F30" s="384">
        <v>46.6</v>
      </c>
      <c r="G30" s="384">
        <v>77.099999999999994</v>
      </c>
      <c r="H30" s="384">
        <v>104.5</v>
      </c>
      <c r="I30" s="384">
        <v>113.1</v>
      </c>
      <c r="J30" s="384">
        <v>113.7</v>
      </c>
      <c r="K30" s="384">
        <v>145.6</v>
      </c>
      <c r="L30" s="179"/>
      <c r="M30" s="179"/>
    </row>
    <row r="31" spans="1:13" x14ac:dyDescent="0.25">
      <c r="A31" s="115">
        <v>2016</v>
      </c>
      <c r="B31" s="383">
        <v>139.4</v>
      </c>
      <c r="C31" s="384">
        <v>99.7</v>
      </c>
      <c r="D31" s="384">
        <v>109.7</v>
      </c>
      <c r="E31" s="385" t="s">
        <v>133</v>
      </c>
      <c r="F31" s="384">
        <v>174.7</v>
      </c>
      <c r="G31" s="384">
        <v>117.8</v>
      </c>
      <c r="H31" s="384">
        <v>107.8</v>
      </c>
      <c r="I31" s="384">
        <v>84.6</v>
      </c>
      <c r="J31" s="384">
        <v>97.4</v>
      </c>
      <c r="K31" s="383">
        <v>91</v>
      </c>
      <c r="L31" s="179"/>
      <c r="M31" s="179"/>
    </row>
    <row r="32" spans="1:13" x14ac:dyDescent="0.25">
      <c r="A32" s="115">
        <v>2017</v>
      </c>
      <c r="B32" s="383">
        <f>B12/B11*100</f>
        <v>129.01313936209741</v>
      </c>
      <c r="C32" s="383">
        <f t="shared" ref="C32:K32" si="0">C12/C11*100</f>
        <v>71.587201868623481</v>
      </c>
      <c r="D32" s="383">
        <f t="shared" si="0"/>
        <v>111.43040572266851</v>
      </c>
      <c r="E32" s="385" t="s">
        <v>133</v>
      </c>
      <c r="F32" s="383">
        <f t="shared" si="0"/>
        <v>86.039911932871576</v>
      </c>
      <c r="G32" s="383">
        <f t="shared" si="0"/>
        <v>102.25355669059653</v>
      </c>
      <c r="H32" s="383">
        <f t="shared" si="0"/>
        <v>91.710698148147685</v>
      </c>
      <c r="I32" s="383">
        <f t="shared" si="0"/>
        <v>87.616691921095907</v>
      </c>
      <c r="J32" s="383">
        <f t="shared" si="0"/>
        <v>98.808301867182152</v>
      </c>
      <c r="K32" s="383">
        <f t="shared" si="0"/>
        <v>70.934769597164916</v>
      </c>
      <c r="L32" s="179"/>
      <c r="M32" s="179"/>
    </row>
    <row r="33" spans="1:13" x14ac:dyDescent="0.25">
      <c r="A33" s="115"/>
      <c r="B33" s="367"/>
      <c r="C33" s="367"/>
      <c r="D33" s="367"/>
      <c r="E33" s="382"/>
      <c r="F33" s="368"/>
      <c r="G33" s="368"/>
      <c r="H33" s="368"/>
      <c r="I33" s="367"/>
      <c r="J33" s="368"/>
      <c r="K33" s="367"/>
      <c r="L33" s="179"/>
      <c r="M33" s="179"/>
    </row>
    <row r="34" spans="1:13" x14ac:dyDescent="0.25">
      <c r="A34" s="379">
        <v>2016</v>
      </c>
    </row>
    <row r="35" spans="1:13" x14ac:dyDescent="0.25">
      <c r="A35" s="379" t="s">
        <v>17</v>
      </c>
      <c r="B35" s="384">
        <v>159.9</v>
      </c>
      <c r="C35" s="384">
        <v>73.5</v>
      </c>
      <c r="D35" s="384">
        <v>113.5</v>
      </c>
      <c r="E35" s="385" t="s">
        <v>133</v>
      </c>
      <c r="F35" s="384">
        <v>170.1</v>
      </c>
      <c r="G35" s="383">
        <v>181</v>
      </c>
      <c r="H35" s="383">
        <v>92.3</v>
      </c>
      <c r="I35" s="384">
        <v>89.4</v>
      </c>
      <c r="J35" s="384">
        <v>87.6</v>
      </c>
      <c r="K35" s="384">
        <v>75.099999999999994</v>
      </c>
      <c r="L35" s="107"/>
    </row>
    <row r="36" spans="1:13" x14ac:dyDescent="0.25">
      <c r="A36" s="379" t="s">
        <v>18</v>
      </c>
      <c r="B36" s="384">
        <v>155.69999999999999</v>
      </c>
      <c r="C36" s="384">
        <v>82.3</v>
      </c>
      <c r="D36" s="384">
        <v>107.6</v>
      </c>
      <c r="E36" s="385" t="s">
        <v>133</v>
      </c>
      <c r="F36" s="384">
        <v>141.5</v>
      </c>
      <c r="G36" s="384">
        <v>131.19999999999999</v>
      </c>
      <c r="H36" s="384">
        <v>72.3</v>
      </c>
      <c r="I36" s="384">
        <v>93.2</v>
      </c>
      <c r="J36" s="384">
        <v>91.6</v>
      </c>
      <c r="K36" s="384">
        <v>96.1</v>
      </c>
    </row>
    <row r="37" spans="1:13" s="107" customFormat="1" x14ac:dyDescent="0.25"/>
    <row r="38" spans="1:13" x14ac:dyDescent="0.25">
      <c r="A38" s="379">
        <v>2017</v>
      </c>
    </row>
    <row r="39" spans="1:13" x14ac:dyDescent="0.25">
      <c r="A39" s="379" t="s">
        <v>15</v>
      </c>
      <c r="B39" s="384">
        <v>377.2</v>
      </c>
      <c r="C39" s="384">
        <v>37.1</v>
      </c>
      <c r="D39" s="384">
        <v>103.3</v>
      </c>
      <c r="E39" s="385" t="s">
        <v>133</v>
      </c>
      <c r="F39" s="384">
        <v>6.4</v>
      </c>
      <c r="G39" s="384">
        <v>146.19999999999999</v>
      </c>
      <c r="H39" s="384">
        <v>74.2</v>
      </c>
      <c r="I39" s="384">
        <v>95.4</v>
      </c>
      <c r="J39" s="384">
        <v>92.2</v>
      </c>
      <c r="K39" s="384">
        <v>57.5</v>
      </c>
    </row>
    <row r="40" spans="1:13" x14ac:dyDescent="0.25">
      <c r="A40" s="379" t="s">
        <v>16</v>
      </c>
      <c r="B40" s="384">
        <v>223.5</v>
      </c>
      <c r="C40" s="384">
        <v>59.3</v>
      </c>
      <c r="D40" s="384">
        <v>117.7</v>
      </c>
      <c r="E40" s="385" t="s">
        <v>133</v>
      </c>
      <c r="F40" s="384">
        <v>32.5</v>
      </c>
      <c r="G40" s="384">
        <v>141.9</v>
      </c>
      <c r="H40" s="384">
        <v>109.4</v>
      </c>
      <c r="I40" s="384">
        <v>77.8</v>
      </c>
      <c r="J40" s="491">
        <v>99</v>
      </c>
      <c r="K40" s="384">
        <v>71.2</v>
      </c>
    </row>
    <row r="41" spans="1:13" x14ac:dyDescent="0.25">
      <c r="A41" s="379" t="s">
        <v>17</v>
      </c>
      <c r="B41" s="384">
        <v>124.4</v>
      </c>
      <c r="C41" s="384">
        <v>104.1</v>
      </c>
      <c r="D41" s="384">
        <v>108.8</v>
      </c>
      <c r="E41" s="385" t="s">
        <v>133</v>
      </c>
      <c r="F41" s="384">
        <v>78.3</v>
      </c>
      <c r="G41" s="384">
        <v>95</v>
      </c>
      <c r="H41" s="384">
        <v>102.1</v>
      </c>
      <c r="I41" s="384">
        <v>76.8</v>
      </c>
      <c r="J41" s="384">
        <v>103.5</v>
      </c>
      <c r="K41" s="384">
        <v>70.2</v>
      </c>
    </row>
    <row r="42" spans="1:13" x14ac:dyDescent="0.25">
      <c r="A42" s="379" t="s">
        <v>18</v>
      </c>
      <c r="B42" s="383">
        <v>88</v>
      </c>
      <c r="C42" s="384">
        <v>75.8</v>
      </c>
      <c r="D42" s="384">
        <v>115.9</v>
      </c>
      <c r="E42" s="385" t="s">
        <v>133</v>
      </c>
      <c r="F42" s="384">
        <v>271.39999999999998</v>
      </c>
      <c r="G42" s="384">
        <v>76.3</v>
      </c>
      <c r="H42" s="384">
        <v>90.7</v>
      </c>
      <c r="I42" s="384">
        <v>102.5</v>
      </c>
      <c r="J42" s="384">
        <v>97.5</v>
      </c>
      <c r="K42" s="384">
        <v>83.4</v>
      </c>
    </row>
    <row r="43" spans="1:13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3" x14ac:dyDescent="0.25">
      <c r="A44" s="379">
        <v>2018</v>
      </c>
    </row>
    <row r="45" spans="1:13" ht="17.25" x14ac:dyDescent="0.25">
      <c r="A45" s="379" t="s">
        <v>15</v>
      </c>
      <c r="B45" s="383">
        <v>32.4</v>
      </c>
      <c r="C45" s="383">
        <v>59.4</v>
      </c>
      <c r="D45" s="383">
        <v>119.9</v>
      </c>
      <c r="E45" s="385" t="s">
        <v>133</v>
      </c>
      <c r="F45" s="850" t="s">
        <v>1171</v>
      </c>
      <c r="G45" s="383">
        <v>53.3</v>
      </c>
      <c r="H45" s="383">
        <v>120.1</v>
      </c>
      <c r="I45" s="383">
        <v>107.9</v>
      </c>
      <c r="J45" s="383">
        <v>98.8</v>
      </c>
      <c r="K45" s="383">
        <v>74.400000000000006</v>
      </c>
    </row>
    <row r="46" spans="1:13" x14ac:dyDescent="0.25">
      <c r="A46" s="386" t="s">
        <v>16</v>
      </c>
      <c r="B46" s="580">
        <v>99.4</v>
      </c>
      <c r="C46" s="580">
        <v>68.400000000000006</v>
      </c>
      <c r="D46" s="580">
        <v>109.9</v>
      </c>
      <c r="E46" s="387" t="s">
        <v>133</v>
      </c>
      <c r="F46" s="580">
        <v>154</v>
      </c>
      <c r="G46" s="580">
        <v>112.4</v>
      </c>
      <c r="H46" s="580">
        <v>55.5</v>
      </c>
      <c r="I46" s="580">
        <v>200.3</v>
      </c>
      <c r="J46" s="580">
        <v>108.1</v>
      </c>
      <c r="K46" s="580">
        <v>88.1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38" sqref="K38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230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231</v>
      </c>
      <c r="B2" s="53"/>
      <c r="C2" s="53"/>
      <c r="D2" s="53"/>
      <c r="E2" s="53"/>
      <c r="F2" s="53"/>
      <c r="G2" s="53"/>
    </row>
    <row r="3" spans="1:7" ht="15" customHeight="1" x14ac:dyDescent="0.25">
      <c r="A3" s="976"/>
      <c r="B3" s="977" t="s">
        <v>232</v>
      </c>
      <c r="C3" s="977"/>
      <c r="D3" s="977"/>
      <c r="E3" s="977" t="s">
        <v>233</v>
      </c>
      <c r="F3" s="977"/>
      <c r="G3" s="978"/>
    </row>
    <row r="4" spans="1:7" ht="15" customHeight="1" x14ac:dyDescent="0.25">
      <c r="A4" s="976"/>
      <c r="B4" s="979" t="s">
        <v>234</v>
      </c>
      <c r="C4" s="979"/>
      <c r="D4" s="979"/>
      <c r="E4" s="979" t="s">
        <v>235</v>
      </c>
      <c r="F4" s="979"/>
      <c r="G4" s="980"/>
    </row>
    <row r="5" spans="1:7" ht="38.25" x14ac:dyDescent="0.25">
      <c r="A5" s="976"/>
      <c r="B5" s="55" t="s">
        <v>236</v>
      </c>
      <c r="C5" s="520" t="s">
        <v>237</v>
      </c>
      <c r="D5" s="520" t="s">
        <v>238</v>
      </c>
      <c r="E5" s="55" t="s">
        <v>5</v>
      </c>
      <c r="F5" s="55" t="s">
        <v>239</v>
      </c>
      <c r="G5" s="56" t="s">
        <v>240</v>
      </c>
    </row>
    <row r="6" spans="1:7" ht="15" customHeight="1" x14ac:dyDescent="0.25">
      <c r="A6" s="976"/>
      <c r="B6" s="981" t="s">
        <v>241</v>
      </c>
      <c r="C6" s="983" t="s">
        <v>242</v>
      </c>
      <c r="D6" s="983" t="s">
        <v>243</v>
      </c>
      <c r="E6" s="981" t="s">
        <v>10</v>
      </c>
      <c r="F6" s="981" t="s">
        <v>244</v>
      </c>
      <c r="G6" s="973" t="s">
        <v>245</v>
      </c>
    </row>
    <row r="7" spans="1:7" ht="23.25" customHeight="1" x14ac:dyDescent="0.25">
      <c r="A7" s="976"/>
      <c r="B7" s="982"/>
      <c r="C7" s="979"/>
      <c r="D7" s="979"/>
      <c r="E7" s="982"/>
      <c r="F7" s="982"/>
      <c r="G7" s="974"/>
    </row>
    <row r="8" spans="1:7" x14ac:dyDescent="0.25">
      <c r="A8" s="975" t="s">
        <v>246</v>
      </c>
      <c r="B8" s="975"/>
      <c r="C8" s="975"/>
      <c r="D8" s="975"/>
      <c r="E8" s="975"/>
      <c r="F8" s="975"/>
      <c r="G8" s="975"/>
    </row>
    <row r="9" spans="1:7" x14ac:dyDescent="0.25">
      <c r="A9" s="216">
        <v>2013</v>
      </c>
      <c r="B9" s="216">
        <v>122.3</v>
      </c>
      <c r="C9" s="216">
        <v>122.4</v>
      </c>
      <c r="D9" s="216">
        <v>108.1</v>
      </c>
      <c r="E9" s="216">
        <v>113.1</v>
      </c>
      <c r="F9" s="216">
        <v>109.3</v>
      </c>
      <c r="G9" s="216">
        <v>115.1</v>
      </c>
    </row>
    <row r="10" spans="1:7" x14ac:dyDescent="0.25">
      <c r="A10" s="216">
        <v>2014</v>
      </c>
      <c r="B10" s="216">
        <v>115.7</v>
      </c>
      <c r="C10" s="216">
        <v>115.7</v>
      </c>
      <c r="D10" s="216">
        <v>107.1</v>
      </c>
      <c r="E10" s="216">
        <v>109.6</v>
      </c>
      <c r="F10" s="216">
        <v>101.3</v>
      </c>
      <c r="G10" s="216">
        <v>113.7</v>
      </c>
    </row>
    <row r="11" spans="1:7" x14ac:dyDescent="0.25">
      <c r="A11" s="216">
        <v>2015</v>
      </c>
      <c r="B11" s="216">
        <v>111.8</v>
      </c>
      <c r="C11" s="216">
        <v>111.8</v>
      </c>
      <c r="D11" s="216">
        <v>107.3</v>
      </c>
      <c r="E11" s="216">
        <v>105.1</v>
      </c>
      <c r="F11" s="216">
        <v>103.5</v>
      </c>
      <c r="G11" s="216">
        <v>106.3</v>
      </c>
    </row>
    <row r="12" spans="1:7" x14ac:dyDescent="0.25">
      <c r="A12" s="216">
        <v>2016</v>
      </c>
      <c r="B12" s="216">
        <v>108.3</v>
      </c>
      <c r="C12" s="216">
        <v>108.3</v>
      </c>
      <c r="D12" s="216">
        <v>107.3</v>
      </c>
      <c r="E12" s="216">
        <v>100.2</v>
      </c>
      <c r="F12" s="216">
        <v>98.7</v>
      </c>
      <c r="G12" s="216">
        <v>101.4</v>
      </c>
    </row>
    <row r="13" spans="1:7" x14ac:dyDescent="0.25">
      <c r="A13" s="216">
        <v>2017</v>
      </c>
      <c r="B13" s="216">
        <v>106.9</v>
      </c>
      <c r="C13" s="216">
        <v>106.9</v>
      </c>
      <c r="D13" s="216">
        <v>107.4</v>
      </c>
      <c r="E13" s="216">
        <v>104.2</v>
      </c>
      <c r="F13" s="216">
        <v>93.9</v>
      </c>
      <c r="G13" s="216">
        <v>109.4</v>
      </c>
    </row>
    <row r="14" spans="1:7" x14ac:dyDescent="0.25">
      <c r="A14" s="216"/>
      <c r="B14" s="216"/>
      <c r="C14" s="216"/>
      <c r="D14" s="216"/>
      <c r="E14" s="216"/>
      <c r="F14" s="216"/>
      <c r="G14" s="216"/>
    </row>
    <row r="15" spans="1:7" x14ac:dyDescent="0.25">
      <c r="A15" s="216">
        <v>2016</v>
      </c>
      <c r="B15" s="216"/>
      <c r="C15" s="216"/>
      <c r="D15" s="217"/>
      <c r="E15" s="216"/>
      <c r="F15" s="217"/>
      <c r="G15" s="216"/>
    </row>
    <row r="16" spans="1:7" x14ac:dyDescent="0.25">
      <c r="A16" s="216" t="s">
        <v>17</v>
      </c>
      <c r="B16" s="216">
        <v>107.9</v>
      </c>
      <c r="C16" s="216">
        <v>107.9</v>
      </c>
      <c r="D16" s="216">
        <v>107.3</v>
      </c>
      <c r="E16" s="217">
        <v>97</v>
      </c>
      <c r="F16" s="216">
        <v>91.6</v>
      </c>
      <c r="G16" s="216">
        <v>101.5</v>
      </c>
    </row>
    <row r="17" spans="1:11" x14ac:dyDescent="0.25">
      <c r="A17" s="216" t="s">
        <v>18</v>
      </c>
      <c r="B17" s="216">
        <v>107.1</v>
      </c>
      <c r="C17" s="216">
        <v>107.1</v>
      </c>
      <c r="D17" s="216">
        <v>107.2</v>
      </c>
      <c r="E17" s="216">
        <v>97.4</v>
      </c>
      <c r="F17" s="216">
        <v>92.1</v>
      </c>
      <c r="G17" s="216">
        <v>99.7</v>
      </c>
    </row>
    <row r="18" spans="1:11" x14ac:dyDescent="0.25">
      <c r="A18" s="216"/>
      <c r="B18" s="216"/>
      <c r="C18" s="216"/>
      <c r="D18" s="216"/>
      <c r="E18" s="217"/>
      <c r="F18" s="216"/>
      <c r="G18" s="216"/>
    </row>
    <row r="19" spans="1:11" x14ac:dyDescent="0.25">
      <c r="A19" s="216">
        <v>2017</v>
      </c>
      <c r="B19" s="216"/>
      <c r="C19" s="216"/>
      <c r="D19" s="216"/>
      <c r="E19" s="217"/>
      <c r="F19" s="216"/>
      <c r="G19" s="216"/>
    </row>
    <row r="20" spans="1:11" x14ac:dyDescent="0.25">
      <c r="A20" s="216" t="s">
        <v>15</v>
      </c>
      <c r="B20" s="216">
        <v>108.4</v>
      </c>
      <c r="C20" s="216">
        <v>108.4</v>
      </c>
      <c r="D20" s="216">
        <v>107.4</v>
      </c>
      <c r="E20" s="216">
        <v>103.5</v>
      </c>
      <c r="F20" s="216">
        <v>90.5</v>
      </c>
      <c r="G20" s="216">
        <v>107.3</v>
      </c>
    </row>
    <row r="21" spans="1:11" x14ac:dyDescent="0.25">
      <c r="A21" s="216" t="s">
        <v>16</v>
      </c>
      <c r="B21" s="216">
        <v>108.5</v>
      </c>
      <c r="C21" s="216">
        <v>108.5</v>
      </c>
      <c r="D21" s="216">
        <v>107.4</v>
      </c>
      <c r="E21" s="216">
        <v>105.8</v>
      </c>
      <c r="F21" s="216">
        <v>90.8</v>
      </c>
      <c r="G21" s="216">
        <v>112.4</v>
      </c>
    </row>
    <row r="22" spans="1:11" x14ac:dyDescent="0.25">
      <c r="A22" s="216" t="s">
        <v>17</v>
      </c>
      <c r="B22" s="216">
        <v>105.2</v>
      </c>
      <c r="C22" s="216">
        <v>105.2</v>
      </c>
      <c r="D22" s="216">
        <v>107.5</v>
      </c>
      <c r="E22" s="216">
        <v>102.7</v>
      </c>
      <c r="F22" s="216">
        <v>91.5</v>
      </c>
      <c r="G22" s="216">
        <v>112.1</v>
      </c>
    </row>
    <row r="23" spans="1:11" x14ac:dyDescent="0.25">
      <c r="A23" s="216" t="s">
        <v>18</v>
      </c>
      <c r="B23" s="216">
        <v>105.6</v>
      </c>
      <c r="C23" s="216">
        <v>105.5</v>
      </c>
      <c r="D23" s="216">
        <v>107.5</v>
      </c>
      <c r="E23" s="216">
        <v>104.7</v>
      </c>
      <c r="F23" s="216">
        <v>102.6</v>
      </c>
      <c r="G23" s="216">
        <v>105.7</v>
      </c>
    </row>
    <row r="24" spans="1:11" x14ac:dyDescent="0.25">
      <c r="A24" s="216"/>
      <c r="B24" s="216"/>
      <c r="C24" s="216"/>
      <c r="D24" s="719" t="s">
        <v>1172</v>
      </c>
      <c r="E24" s="216"/>
      <c r="F24" s="216"/>
      <c r="G24" s="216"/>
    </row>
    <row r="25" spans="1:11" x14ac:dyDescent="0.25">
      <c r="A25" s="216">
        <v>2018</v>
      </c>
      <c r="B25" s="216"/>
      <c r="C25" s="216"/>
      <c r="D25" s="216"/>
      <c r="E25" s="216"/>
      <c r="F25" s="216"/>
      <c r="G25" s="216"/>
    </row>
    <row r="26" spans="1:11" x14ac:dyDescent="0.25">
      <c r="A26" s="216" t="s">
        <v>15</v>
      </c>
      <c r="B26" s="217">
        <v>95.5</v>
      </c>
      <c r="C26" s="217">
        <v>95.5</v>
      </c>
      <c r="D26" s="217">
        <v>100.3</v>
      </c>
      <c r="E26" s="217">
        <v>105.6</v>
      </c>
      <c r="F26" s="217">
        <v>111.3</v>
      </c>
      <c r="G26" s="217">
        <v>103</v>
      </c>
    </row>
    <row r="27" spans="1:11" x14ac:dyDescent="0.25">
      <c r="A27" s="216" t="s">
        <v>16</v>
      </c>
      <c r="B27" s="217">
        <v>97.3</v>
      </c>
      <c r="C27" s="217">
        <v>97.3</v>
      </c>
      <c r="D27" s="217">
        <v>100.3</v>
      </c>
      <c r="E27" s="217">
        <v>105.6</v>
      </c>
      <c r="F27" s="217">
        <v>107.2</v>
      </c>
      <c r="G27" s="217">
        <v>104.7</v>
      </c>
    </row>
    <row r="28" spans="1:11" ht="25.5" x14ac:dyDescent="0.25">
      <c r="A28" s="218" t="s">
        <v>597</v>
      </c>
      <c r="B28" s="219"/>
      <c r="C28" s="219"/>
      <c r="D28" s="219"/>
      <c r="E28" s="219"/>
      <c r="F28" s="219"/>
      <c r="G28" s="219"/>
    </row>
    <row r="29" spans="1:11" x14ac:dyDescent="0.25">
      <c r="A29" s="216">
        <v>2013</v>
      </c>
      <c r="B29" s="216">
        <v>99.6</v>
      </c>
      <c r="C29" s="216">
        <v>99.5</v>
      </c>
      <c r="D29" s="216">
        <v>104.6</v>
      </c>
      <c r="E29" s="216">
        <v>97.9</v>
      </c>
      <c r="F29" s="216">
        <v>94.3</v>
      </c>
      <c r="G29" s="216">
        <v>99.8</v>
      </c>
    </row>
    <row r="30" spans="1:11" x14ac:dyDescent="0.25">
      <c r="A30" s="216">
        <v>2014</v>
      </c>
      <c r="B30" s="216">
        <v>94.6</v>
      </c>
      <c r="C30" s="216">
        <v>94.6</v>
      </c>
      <c r="D30" s="216">
        <v>99.1</v>
      </c>
      <c r="E30" s="216">
        <v>94.4</v>
      </c>
      <c r="F30" s="216">
        <v>85.7</v>
      </c>
      <c r="G30" s="216">
        <v>98.2</v>
      </c>
    </row>
    <row r="31" spans="1:11" ht="17.25" customHeight="1" x14ac:dyDescent="0.25">
      <c r="A31" s="216">
        <v>2015</v>
      </c>
      <c r="B31" s="220">
        <v>96.6</v>
      </c>
      <c r="C31" s="220">
        <v>96.6</v>
      </c>
      <c r="D31" s="220">
        <v>100.2</v>
      </c>
      <c r="E31" s="221">
        <v>96</v>
      </c>
      <c r="F31" s="221">
        <v>102.5</v>
      </c>
      <c r="G31" s="221">
        <v>93.5</v>
      </c>
      <c r="H31" s="57"/>
      <c r="I31" s="57"/>
      <c r="J31" s="57"/>
      <c r="K31" s="57"/>
    </row>
    <row r="32" spans="1:11" x14ac:dyDescent="0.25">
      <c r="A32" s="216">
        <v>2016</v>
      </c>
      <c r="B32" s="220">
        <v>96.7</v>
      </c>
      <c r="C32" s="220">
        <v>96.7</v>
      </c>
      <c r="D32" s="221">
        <v>100</v>
      </c>
      <c r="E32" s="221">
        <v>95.3</v>
      </c>
      <c r="F32" s="221">
        <v>94.5</v>
      </c>
      <c r="G32" s="221">
        <v>95.5</v>
      </c>
    </row>
    <row r="33" spans="1:8" x14ac:dyDescent="0.25">
      <c r="A33" s="216">
        <v>2017</v>
      </c>
      <c r="B33" s="220">
        <v>98.7</v>
      </c>
      <c r="C33" s="220">
        <v>98.7</v>
      </c>
      <c r="D33" s="221">
        <v>100.1</v>
      </c>
      <c r="E33" s="221">
        <v>104.1</v>
      </c>
      <c r="F33" s="221">
        <v>95.9</v>
      </c>
      <c r="G33" s="221">
        <v>107.8</v>
      </c>
    </row>
    <row r="34" spans="1:8" x14ac:dyDescent="0.25">
      <c r="A34" s="216"/>
      <c r="B34" s="216"/>
      <c r="C34" s="216"/>
      <c r="D34" s="216"/>
      <c r="E34" s="216"/>
      <c r="F34" s="216"/>
      <c r="G34" s="216"/>
    </row>
    <row r="35" spans="1:8" x14ac:dyDescent="0.25">
      <c r="A35" s="216">
        <v>2016</v>
      </c>
      <c r="B35" s="58"/>
      <c r="C35" s="58"/>
      <c r="D35" s="58"/>
      <c r="E35" s="58"/>
      <c r="F35" s="58"/>
      <c r="G35" s="58"/>
    </row>
    <row r="36" spans="1:8" x14ac:dyDescent="0.25">
      <c r="A36" s="222" t="s">
        <v>17</v>
      </c>
      <c r="B36" s="216">
        <v>93.3</v>
      </c>
      <c r="C36" s="216">
        <v>93.3</v>
      </c>
      <c r="D36" s="216">
        <v>99.9</v>
      </c>
      <c r="E36" s="216">
        <v>96.1</v>
      </c>
      <c r="F36" s="216">
        <v>95.2</v>
      </c>
      <c r="G36" s="216">
        <v>96.6</v>
      </c>
    </row>
    <row r="37" spans="1:8" x14ac:dyDescent="0.25">
      <c r="A37" s="216" t="s">
        <v>18</v>
      </c>
      <c r="B37" s="216">
        <v>95.5</v>
      </c>
      <c r="C37" s="216">
        <v>95.5</v>
      </c>
      <c r="D37" s="216">
        <v>99.8</v>
      </c>
      <c r="E37" s="216">
        <v>93.8</v>
      </c>
      <c r="F37" s="216">
        <v>88.7</v>
      </c>
      <c r="G37" s="216">
        <v>95.9</v>
      </c>
    </row>
    <row r="38" spans="1:8" x14ac:dyDescent="0.25">
      <c r="A38" s="58"/>
      <c r="B38" s="58"/>
      <c r="C38" s="58"/>
      <c r="D38" s="58"/>
      <c r="E38" s="58"/>
      <c r="F38" s="58"/>
      <c r="G38" s="58"/>
    </row>
    <row r="39" spans="1:8" s="58" customFormat="1" x14ac:dyDescent="0.25">
      <c r="A39" s="216">
        <v>2017</v>
      </c>
    </row>
    <row r="40" spans="1:8" x14ac:dyDescent="0.25">
      <c r="A40" s="222" t="s">
        <v>15</v>
      </c>
      <c r="B40" s="216">
        <v>98.1</v>
      </c>
      <c r="C40" s="216">
        <v>98.1</v>
      </c>
      <c r="D40" s="216">
        <v>99.9</v>
      </c>
      <c r="E40" s="216">
        <v>103.6</v>
      </c>
      <c r="F40" s="216">
        <v>89.8</v>
      </c>
      <c r="G40" s="216">
        <v>107.7</v>
      </c>
      <c r="H40" s="58"/>
    </row>
    <row r="41" spans="1:8" x14ac:dyDescent="0.25">
      <c r="A41" s="222" t="s">
        <v>16</v>
      </c>
      <c r="B41" s="216">
        <v>100.7</v>
      </c>
      <c r="C41" s="216">
        <v>100.7</v>
      </c>
      <c r="D41" s="217">
        <v>100</v>
      </c>
      <c r="E41" s="216">
        <v>99.3</v>
      </c>
      <c r="F41" s="216">
        <v>82.3</v>
      </c>
      <c r="G41" s="216">
        <v>107.2</v>
      </c>
    </row>
    <row r="42" spans="1:8" x14ac:dyDescent="0.25">
      <c r="A42" s="222" t="s">
        <v>17</v>
      </c>
      <c r="B42" s="216">
        <v>97.5</v>
      </c>
      <c r="C42" s="216">
        <v>97.5</v>
      </c>
      <c r="D42" s="216">
        <v>100.2</v>
      </c>
      <c r="E42" s="216">
        <v>105.9</v>
      </c>
      <c r="F42" s="216">
        <v>99.9</v>
      </c>
      <c r="G42" s="216">
        <v>110.4</v>
      </c>
    </row>
    <row r="43" spans="1:8" x14ac:dyDescent="0.25">
      <c r="A43" s="216" t="s">
        <v>18</v>
      </c>
      <c r="B43" s="216">
        <v>98.6</v>
      </c>
      <c r="C43" s="216">
        <v>98.5</v>
      </c>
      <c r="D43" s="216">
        <v>100.3</v>
      </c>
      <c r="E43" s="217">
        <v>107.5</v>
      </c>
      <c r="F43" s="217">
        <v>111.4</v>
      </c>
      <c r="G43" s="217">
        <v>106</v>
      </c>
    </row>
    <row r="44" spans="1:8" x14ac:dyDescent="0.25">
      <c r="A44" s="58"/>
      <c r="B44" s="58"/>
      <c r="C44" s="58"/>
      <c r="D44" s="58"/>
      <c r="E44" s="58"/>
      <c r="F44" s="58"/>
      <c r="G44" s="58"/>
    </row>
    <row r="45" spans="1:8" s="58" customFormat="1" x14ac:dyDescent="0.25">
      <c r="A45" s="216">
        <v>2018</v>
      </c>
    </row>
    <row r="46" spans="1:8" s="58" customFormat="1" x14ac:dyDescent="0.25">
      <c r="A46" s="851" t="s">
        <v>15</v>
      </c>
      <c r="B46" s="217">
        <v>97.1</v>
      </c>
      <c r="C46" s="217">
        <v>97</v>
      </c>
      <c r="D46" s="217">
        <v>99.7</v>
      </c>
      <c r="E46" s="217">
        <v>102.5</v>
      </c>
      <c r="F46" s="217">
        <v>100.8</v>
      </c>
      <c r="G46" s="217">
        <v>102.4</v>
      </c>
    </row>
    <row r="47" spans="1:8" s="58" customFormat="1" x14ac:dyDescent="0.25">
      <c r="A47" s="718" t="s">
        <v>16</v>
      </c>
      <c r="B47" s="717">
        <v>98.2</v>
      </c>
      <c r="C47" s="717">
        <v>98.2</v>
      </c>
      <c r="D47" s="717">
        <v>99.7</v>
      </c>
      <c r="E47" s="717">
        <v>104.4</v>
      </c>
      <c r="F47" s="717">
        <v>111.8</v>
      </c>
      <c r="G47" s="717">
        <v>101.6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K25" sqref="K25"/>
    </sheetView>
  </sheetViews>
  <sheetFormatPr defaultRowHeight="15" x14ac:dyDescent="0.25"/>
  <cols>
    <col min="1" max="16384" width="9.140625" style="104"/>
  </cols>
  <sheetData>
    <row r="1" spans="1:10" x14ac:dyDescent="0.25">
      <c r="A1" s="80" t="s">
        <v>247</v>
      </c>
      <c r="B1" s="97"/>
      <c r="C1" s="97"/>
      <c r="D1" s="97"/>
      <c r="E1" s="97"/>
      <c r="F1" s="97"/>
      <c r="G1" s="97"/>
      <c r="H1" s="97"/>
      <c r="I1" s="97"/>
    </row>
    <row r="2" spans="1:10" x14ac:dyDescent="0.25">
      <c r="A2" s="60" t="s">
        <v>248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278" t="s">
        <v>249</v>
      </c>
      <c r="B3" s="97"/>
      <c r="C3" s="97"/>
      <c r="D3" s="97"/>
      <c r="E3" s="97"/>
      <c r="F3" s="97"/>
      <c r="G3" s="97"/>
      <c r="H3" s="97"/>
      <c r="I3" s="279" t="s">
        <v>715</v>
      </c>
    </row>
    <row r="4" spans="1:10" x14ac:dyDescent="0.25">
      <c r="A4" s="992"/>
      <c r="B4" s="984" t="s">
        <v>258</v>
      </c>
      <c r="C4" s="984" t="s">
        <v>251</v>
      </c>
      <c r="D4" s="984"/>
      <c r="E4" s="984" t="s">
        <v>252</v>
      </c>
      <c r="F4" s="984" t="s">
        <v>253</v>
      </c>
      <c r="G4" s="984" t="s">
        <v>254</v>
      </c>
      <c r="H4" s="984" t="s">
        <v>255</v>
      </c>
      <c r="I4" s="986" t="s">
        <v>256</v>
      </c>
    </row>
    <row r="5" spans="1:10" x14ac:dyDescent="0.25">
      <c r="A5" s="992"/>
      <c r="B5" s="993"/>
      <c r="C5" s="994" t="s">
        <v>257</v>
      </c>
      <c r="D5" s="994"/>
      <c r="E5" s="985"/>
      <c r="F5" s="985"/>
      <c r="G5" s="985"/>
      <c r="H5" s="985"/>
      <c r="I5" s="987"/>
    </row>
    <row r="6" spans="1:10" x14ac:dyDescent="0.25">
      <c r="A6" s="992"/>
      <c r="B6" s="988" t="s">
        <v>250</v>
      </c>
      <c r="C6" s="517" t="s">
        <v>716</v>
      </c>
      <c r="D6" s="517" t="s">
        <v>717</v>
      </c>
      <c r="E6" s="988" t="s">
        <v>259</v>
      </c>
      <c r="F6" s="988" t="s">
        <v>260</v>
      </c>
      <c r="G6" s="988" t="s">
        <v>261</v>
      </c>
      <c r="H6" s="988" t="s">
        <v>262</v>
      </c>
      <c r="I6" s="990" t="s">
        <v>263</v>
      </c>
    </row>
    <row r="7" spans="1:10" x14ac:dyDescent="0.25">
      <c r="A7" s="992"/>
      <c r="B7" s="989"/>
      <c r="C7" s="111" t="s">
        <v>264</v>
      </c>
      <c r="D7" s="111" t="s">
        <v>265</v>
      </c>
      <c r="E7" s="989"/>
      <c r="F7" s="989"/>
      <c r="G7" s="989"/>
      <c r="H7" s="989"/>
      <c r="I7" s="991"/>
    </row>
    <row r="8" spans="1:10" x14ac:dyDescent="0.25">
      <c r="A8" s="88">
        <v>2013</v>
      </c>
      <c r="B8" s="165">
        <v>1925029</v>
      </c>
      <c r="C8" s="165">
        <v>345249</v>
      </c>
      <c r="D8" s="165">
        <v>586491</v>
      </c>
      <c r="E8" s="165">
        <v>298339</v>
      </c>
      <c r="F8" s="165">
        <v>57721</v>
      </c>
      <c r="G8" s="165">
        <v>606988</v>
      </c>
      <c r="H8" s="165">
        <v>30241</v>
      </c>
      <c r="I8" s="165">
        <v>212836</v>
      </c>
    </row>
    <row r="9" spans="1:10" x14ac:dyDescent="0.25">
      <c r="A9" s="88">
        <v>2014</v>
      </c>
      <c r="B9" s="165">
        <v>1944658</v>
      </c>
      <c r="C9" s="165">
        <v>320558</v>
      </c>
      <c r="D9" s="165">
        <v>623290</v>
      </c>
      <c r="E9" s="165">
        <v>328237</v>
      </c>
      <c r="F9" s="165">
        <v>58945</v>
      </c>
      <c r="G9" s="165">
        <v>584390</v>
      </c>
      <c r="H9" s="165">
        <v>34853</v>
      </c>
      <c r="I9" s="165">
        <v>250682</v>
      </c>
    </row>
    <row r="10" spans="1:10" x14ac:dyDescent="0.25">
      <c r="A10" s="88">
        <v>2015</v>
      </c>
      <c r="B10" s="165">
        <v>2062708</v>
      </c>
      <c r="C10" s="165">
        <v>362503</v>
      </c>
      <c r="D10" s="165">
        <v>651357</v>
      </c>
      <c r="E10" s="165">
        <v>328330</v>
      </c>
      <c r="F10" s="165">
        <v>57052</v>
      </c>
      <c r="G10" s="165">
        <v>633725</v>
      </c>
      <c r="H10" s="165">
        <v>29741</v>
      </c>
      <c r="I10" s="165">
        <v>172196</v>
      </c>
    </row>
    <row r="11" spans="1:10" x14ac:dyDescent="0.25">
      <c r="A11" s="88">
        <v>2016</v>
      </c>
      <c r="B11" s="165">
        <v>2101196</v>
      </c>
      <c r="C11" s="165">
        <v>351801</v>
      </c>
      <c r="D11" s="165">
        <v>669962</v>
      </c>
      <c r="E11" s="165">
        <v>352667</v>
      </c>
      <c r="F11" s="165">
        <v>56193</v>
      </c>
      <c r="G11" s="165">
        <v>633698</v>
      </c>
      <c r="H11" s="165">
        <v>36875</v>
      </c>
      <c r="I11" s="165">
        <v>166478</v>
      </c>
    </row>
    <row r="12" spans="1:10" x14ac:dyDescent="0.25">
      <c r="A12" s="88">
        <v>2017</v>
      </c>
      <c r="B12" s="165">
        <v>2033235</v>
      </c>
      <c r="C12" s="165">
        <v>364433</v>
      </c>
      <c r="D12" s="165">
        <v>637944</v>
      </c>
      <c r="E12" s="165">
        <v>306068</v>
      </c>
      <c r="F12" s="165">
        <v>53404</v>
      </c>
      <c r="G12" s="165">
        <v>636709</v>
      </c>
      <c r="H12" s="165">
        <v>34677</v>
      </c>
      <c r="I12" s="165">
        <v>133321</v>
      </c>
    </row>
    <row r="13" spans="1:10" x14ac:dyDescent="0.25">
      <c r="A13" s="88"/>
      <c r="B13" s="280"/>
      <c r="C13" s="280"/>
      <c r="D13" s="280"/>
      <c r="E13" s="281"/>
      <c r="F13" s="281"/>
      <c r="G13" s="281"/>
      <c r="H13" s="281"/>
      <c r="I13" s="281"/>
    </row>
    <row r="14" spans="1:10" x14ac:dyDescent="0.25">
      <c r="A14" s="519">
        <v>2017</v>
      </c>
      <c r="B14" s="123"/>
      <c r="C14" s="123"/>
      <c r="D14" s="123"/>
      <c r="E14" s="123"/>
      <c r="F14" s="123"/>
      <c r="G14" s="123"/>
      <c r="H14" s="123"/>
      <c r="I14" s="123"/>
    </row>
    <row r="15" spans="1:10" x14ac:dyDescent="0.25">
      <c r="A15" s="825" t="s">
        <v>753</v>
      </c>
      <c r="B15" s="123">
        <v>194369</v>
      </c>
      <c r="C15" s="123">
        <v>32028</v>
      </c>
      <c r="D15" s="123">
        <v>63634</v>
      </c>
      <c r="E15" s="123">
        <v>26665</v>
      </c>
      <c r="F15" s="123">
        <v>4762</v>
      </c>
      <c r="G15" s="123">
        <v>63280</v>
      </c>
      <c r="H15" s="123">
        <v>4000</v>
      </c>
      <c r="I15" s="123">
        <v>149569</v>
      </c>
      <c r="J15" s="89"/>
    </row>
    <row r="16" spans="1:10" x14ac:dyDescent="0.25">
      <c r="A16" s="825" t="s">
        <v>397</v>
      </c>
      <c r="B16" s="123">
        <v>240333</v>
      </c>
      <c r="C16" s="123">
        <v>38144</v>
      </c>
      <c r="D16" s="123">
        <v>75434</v>
      </c>
      <c r="E16" s="123">
        <v>35189</v>
      </c>
      <c r="F16" s="123">
        <v>6038</v>
      </c>
      <c r="G16" s="123">
        <v>82046</v>
      </c>
      <c r="H16" s="123">
        <v>3482</v>
      </c>
      <c r="I16" s="825">
        <v>143432</v>
      </c>
      <c r="J16" s="89"/>
    </row>
    <row r="17" spans="1:9" x14ac:dyDescent="0.25">
      <c r="A17" s="825" t="s">
        <v>398</v>
      </c>
      <c r="B17" s="123">
        <v>195026</v>
      </c>
      <c r="C17" s="123">
        <v>28752</v>
      </c>
      <c r="D17" s="123">
        <v>61667</v>
      </c>
      <c r="E17" s="123">
        <v>31106</v>
      </c>
      <c r="F17" s="123">
        <v>5596</v>
      </c>
      <c r="G17" s="123">
        <v>63961</v>
      </c>
      <c r="H17" s="123">
        <v>3944</v>
      </c>
      <c r="I17" s="825">
        <v>140106</v>
      </c>
    </row>
    <row r="18" spans="1:9" x14ac:dyDescent="0.25">
      <c r="A18" s="237" t="s">
        <v>399</v>
      </c>
      <c r="B18" s="123">
        <v>200447</v>
      </c>
      <c r="C18" s="123">
        <v>33926</v>
      </c>
      <c r="D18" s="123">
        <v>57127</v>
      </c>
      <c r="E18" s="123">
        <v>29854</v>
      </c>
      <c r="F18" s="123">
        <v>4844</v>
      </c>
      <c r="G18" s="123">
        <v>70939</v>
      </c>
      <c r="H18" s="123">
        <v>3757</v>
      </c>
      <c r="I18" s="123">
        <v>126614</v>
      </c>
    </row>
    <row r="19" spans="1:9" x14ac:dyDescent="0.25">
      <c r="A19" s="825" t="s">
        <v>400</v>
      </c>
      <c r="B19" s="123">
        <v>148629</v>
      </c>
      <c r="C19" s="123">
        <v>25329</v>
      </c>
      <c r="D19" s="123">
        <v>45551</v>
      </c>
      <c r="E19" s="123">
        <v>26333</v>
      </c>
      <c r="F19" s="123">
        <v>3634</v>
      </c>
      <c r="G19" s="123">
        <v>44938</v>
      </c>
      <c r="H19" s="123">
        <v>2844</v>
      </c>
      <c r="I19" s="123">
        <v>125140</v>
      </c>
    </row>
    <row r="20" spans="1:9" s="67" customFormat="1" x14ac:dyDescent="0.25">
      <c r="A20" s="825" t="s">
        <v>401</v>
      </c>
      <c r="B20" s="123">
        <v>128943</v>
      </c>
      <c r="C20" s="123">
        <v>21443</v>
      </c>
      <c r="D20" s="123">
        <v>41846</v>
      </c>
      <c r="E20" s="123">
        <v>20901</v>
      </c>
      <c r="F20" s="123">
        <v>3082</v>
      </c>
      <c r="G20" s="123">
        <v>40282</v>
      </c>
      <c r="H20" s="123">
        <v>1389</v>
      </c>
      <c r="I20" s="123">
        <v>133321</v>
      </c>
    </row>
    <row r="21" spans="1:9" s="67" customFormat="1" x14ac:dyDescent="0.25">
      <c r="A21" s="104"/>
      <c r="B21" s="104"/>
      <c r="C21" s="104"/>
      <c r="D21" s="104"/>
      <c r="E21" s="104"/>
      <c r="F21" s="104"/>
      <c r="G21" s="104"/>
      <c r="H21" s="104"/>
      <c r="I21" s="104"/>
    </row>
    <row r="22" spans="1:9" x14ac:dyDescent="0.25">
      <c r="A22" s="826">
        <v>2018</v>
      </c>
      <c r="B22" s="123"/>
      <c r="C22" s="123"/>
      <c r="D22" s="123"/>
      <c r="E22" s="123"/>
      <c r="F22" s="123"/>
      <c r="G22" s="123"/>
      <c r="H22" s="123"/>
      <c r="I22" s="123"/>
    </row>
    <row r="23" spans="1:9" x14ac:dyDescent="0.25">
      <c r="A23" s="825" t="s">
        <v>621</v>
      </c>
      <c r="B23" s="123">
        <v>104704</v>
      </c>
      <c r="C23" s="123">
        <v>16878</v>
      </c>
      <c r="D23" s="123">
        <v>40289</v>
      </c>
      <c r="E23" s="123">
        <v>15727</v>
      </c>
      <c r="F23" s="123">
        <v>2938</v>
      </c>
      <c r="G23" s="123">
        <v>26577</v>
      </c>
      <c r="H23" s="123">
        <v>2295</v>
      </c>
      <c r="I23" s="123">
        <v>164880</v>
      </c>
    </row>
    <row r="24" spans="1:9" s="67" customFormat="1" x14ac:dyDescent="0.25">
      <c r="A24" s="825" t="s">
        <v>402</v>
      </c>
      <c r="B24" s="123">
        <v>86319</v>
      </c>
      <c r="C24" s="123">
        <v>11901</v>
      </c>
      <c r="D24" s="123">
        <v>43172</v>
      </c>
      <c r="E24" s="123">
        <v>10607</v>
      </c>
      <c r="F24" s="123">
        <v>3393</v>
      </c>
      <c r="G24" s="123">
        <v>16300</v>
      </c>
      <c r="H24" s="123">
        <v>946</v>
      </c>
      <c r="I24" s="123">
        <v>163453</v>
      </c>
    </row>
    <row r="25" spans="1:9" s="67" customFormat="1" x14ac:dyDescent="0.25">
      <c r="A25" s="825" t="s">
        <v>392</v>
      </c>
      <c r="B25" s="123">
        <v>136091</v>
      </c>
      <c r="C25" s="123">
        <v>23233</v>
      </c>
      <c r="D25" s="123">
        <v>52379</v>
      </c>
      <c r="E25" s="123">
        <f>11659+3104</f>
        <v>14763</v>
      </c>
      <c r="F25" s="123">
        <f>4987+34</f>
        <v>5021</v>
      </c>
      <c r="G25" s="123">
        <v>37275</v>
      </c>
      <c r="H25" s="123">
        <f>2246+1174</f>
        <v>3420</v>
      </c>
      <c r="I25" s="123">
        <v>183918</v>
      </c>
    </row>
    <row r="26" spans="1:9" x14ac:dyDescent="0.25">
      <c r="A26" s="825" t="s">
        <v>965</v>
      </c>
      <c r="B26" s="123">
        <v>199463</v>
      </c>
      <c r="C26" s="123">
        <v>34766</v>
      </c>
      <c r="D26" s="123">
        <v>66988</v>
      </c>
      <c r="E26" s="123">
        <v>24520</v>
      </c>
      <c r="F26" s="123">
        <v>6808</v>
      </c>
      <c r="G26" s="123">
        <v>62653</v>
      </c>
      <c r="H26" s="123">
        <v>3728</v>
      </c>
      <c r="I26" s="123">
        <v>185134</v>
      </c>
    </row>
    <row r="27" spans="1:9" s="67" customFormat="1" x14ac:dyDescent="0.25">
      <c r="A27" s="825" t="s">
        <v>394</v>
      </c>
      <c r="B27" s="123">
        <v>206365</v>
      </c>
      <c r="C27" s="123">
        <v>33580</v>
      </c>
      <c r="D27" s="123">
        <v>74347</v>
      </c>
      <c r="E27" s="123">
        <v>28980</v>
      </c>
      <c r="F27" s="123">
        <v>7393</v>
      </c>
      <c r="G27" s="123">
        <v>58844</v>
      </c>
      <c r="H27" s="123">
        <v>3221</v>
      </c>
      <c r="I27" s="825">
        <v>185801</v>
      </c>
    </row>
    <row r="28" spans="1:9" x14ac:dyDescent="0.25">
      <c r="A28" s="825" t="s">
        <v>395</v>
      </c>
      <c r="B28" s="825">
        <v>178690</v>
      </c>
      <c r="C28" s="825">
        <v>31620</v>
      </c>
      <c r="D28" s="825">
        <v>54877</v>
      </c>
      <c r="E28" s="825">
        <v>24134</v>
      </c>
      <c r="F28" s="825">
        <v>5977</v>
      </c>
      <c r="G28" s="825">
        <v>59207</v>
      </c>
      <c r="H28" s="825">
        <v>2875</v>
      </c>
      <c r="I28" s="825">
        <v>172386</v>
      </c>
    </row>
    <row r="29" spans="1:9" s="67" customFormat="1" x14ac:dyDescent="0.25">
      <c r="A29" s="721" t="s">
        <v>753</v>
      </c>
      <c r="B29" s="721">
        <v>193583</v>
      </c>
      <c r="C29" s="721">
        <v>31377</v>
      </c>
      <c r="D29" s="721">
        <v>64043</v>
      </c>
      <c r="E29" s="721">
        <f>21872+12938</f>
        <v>34810</v>
      </c>
      <c r="F29" s="721">
        <f>6037+21</f>
        <v>6058</v>
      </c>
      <c r="G29" s="721">
        <v>54330</v>
      </c>
      <c r="H29" s="721">
        <f>1571+1394</f>
        <v>2965</v>
      </c>
      <c r="I29" s="721">
        <v>168769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29" sqref="L29"/>
    </sheetView>
  </sheetViews>
  <sheetFormatPr defaultRowHeight="15" x14ac:dyDescent="0.25"/>
  <cols>
    <col min="1" max="16384" width="9.140625" style="104"/>
  </cols>
  <sheetData>
    <row r="1" spans="1:8" x14ac:dyDescent="0.25">
      <c r="A1" s="80" t="s">
        <v>266</v>
      </c>
      <c r="B1" s="97"/>
      <c r="C1" s="97"/>
      <c r="D1" s="97"/>
      <c r="E1" s="97"/>
      <c r="F1" s="97"/>
      <c r="G1" s="97"/>
      <c r="H1" s="97"/>
    </row>
    <row r="2" spans="1:8" x14ac:dyDescent="0.25">
      <c r="A2" s="80" t="s">
        <v>873</v>
      </c>
      <c r="B2" s="97"/>
      <c r="C2" s="97"/>
      <c r="D2" s="97"/>
      <c r="E2" s="97"/>
      <c r="F2" s="97"/>
      <c r="G2" s="97"/>
      <c r="H2" s="97"/>
    </row>
    <row r="3" spans="1:8" x14ac:dyDescent="0.25">
      <c r="A3" s="278" t="s">
        <v>249</v>
      </c>
      <c r="B3" s="97"/>
      <c r="C3" s="97"/>
      <c r="D3" s="97"/>
      <c r="E3" s="97"/>
      <c r="F3" s="97"/>
      <c r="G3" s="97"/>
      <c r="H3" s="279" t="s">
        <v>715</v>
      </c>
    </row>
    <row r="4" spans="1:8" ht="26.25" x14ac:dyDescent="0.25">
      <c r="A4" s="992"/>
      <c r="B4" s="521" t="s">
        <v>258</v>
      </c>
      <c r="C4" s="984" t="s">
        <v>718</v>
      </c>
      <c r="D4" s="984"/>
      <c r="E4" s="521" t="s">
        <v>252</v>
      </c>
      <c r="F4" s="521" t="s">
        <v>253</v>
      </c>
      <c r="G4" s="521" t="s">
        <v>254</v>
      </c>
      <c r="H4" s="522" t="s">
        <v>255</v>
      </c>
    </row>
    <row r="5" spans="1:8" x14ac:dyDescent="0.25">
      <c r="A5" s="992"/>
      <c r="B5" s="988" t="s">
        <v>250</v>
      </c>
      <c r="C5" s="517" t="s">
        <v>716</v>
      </c>
      <c r="D5" s="517" t="s">
        <v>717</v>
      </c>
      <c r="E5" s="996" t="s">
        <v>259</v>
      </c>
      <c r="F5" s="996" t="s">
        <v>260</v>
      </c>
      <c r="G5" s="996" t="s">
        <v>261</v>
      </c>
      <c r="H5" s="995" t="s">
        <v>262</v>
      </c>
    </row>
    <row r="6" spans="1:8" x14ac:dyDescent="0.25">
      <c r="A6" s="992"/>
      <c r="B6" s="989"/>
      <c r="C6" s="111" t="s">
        <v>264</v>
      </c>
      <c r="D6" s="111" t="s">
        <v>265</v>
      </c>
      <c r="E6" s="927"/>
      <c r="F6" s="927"/>
      <c r="G6" s="927"/>
      <c r="H6" s="929"/>
    </row>
    <row r="7" spans="1:8" x14ac:dyDescent="0.25">
      <c r="A7" s="88">
        <v>2013</v>
      </c>
      <c r="B7" s="165">
        <v>1892033</v>
      </c>
      <c r="C7" s="165">
        <v>351896</v>
      </c>
      <c r="D7" s="165">
        <v>570431</v>
      </c>
      <c r="E7" s="165">
        <v>286180</v>
      </c>
      <c r="F7" s="165">
        <v>59586</v>
      </c>
      <c r="G7" s="165">
        <v>597268</v>
      </c>
      <c r="H7" s="165">
        <v>26672</v>
      </c>
    </row>
    <row r="8" spans="1:8" x14ac:dyDescent="0.25">
      <c r="A8" s="88">
        <v>2014</v>
      </c>
      <c r="B8" s="165">
        <v>1908874</v>
      </c>
      <c r="C8" s="165">
        <v>323910</v>
      </c>
      <c r="D8" s="165">
        <v>615662</v>
      </c>
      <c r="E8" s="165">
        <v>312270</v>
      </c>
      <c r="F8" s="165">
        <v>56086</v>
      </c>
      <c r="G8" s="165">
        <v>570009</v>
      </c>
      <c r="H8" s="165">
        <v>30937</v>
      </c>
    </row>
    <row r="9" spans="1:8" x14ac:dyDescent="0.25">
      <c r="A9" s="88">
        <v>2015</v>
      </c>
      <c r="B9" s="165">
        <v>2139793</v>
      </c>
      <c r="C9" s="165">
        <v>375711</v>
      </c>
      <c r="D9" s="165">
        <v>687889</v>
      </c>
      <c r="E9" s="165">
        <v>337548</v>
      </c>
      <c r="F9" s="165">
        <v>64451</v>
      </c>
      <c r="G9" s="165">
        <v>642611</v>
      </c>
      <c r="H9" s="165">
        <v>31583</v>
      </c>
    </row>
    <row r="10" spans="1:8" x14ac:dyDescent="0.25">
      <c r="A10" s="88">
        <v>2016</v>
      </c>
      <c r="B10" s="165">
        <v>2107004</v>
      </c>
      <c r="C10" s="165">
        <v>356595</v>
      </c>
      <c r="D10" s="165">
        <v>671160</v>
      </c>
      <c r="E10" s="165">
        <v>339637</v>
      </c>
      <c r="F10" s="165">
        <v>60732</v>
      </c>
      <c r="G10" s="165">
        <v>642028</v>
      </c>
      <c r="H10" s="165">
        <v>36852</v>
      </c>
    </row>
    <row r="11" spans="1:8" x14ac:dyDescent="0.25">
      <c r="A11" s="88">
        <v>2017</v>
      </c>
      <c r="B11" s="165">
        <v>2069161</v>
      </c>
      <c r="C11" s="165">
        <v>368351</v>
      </c>
      <c r="D11" s="165">
        <v>645544</v>
      </c>
      <c r="E11" s="165">
        <v>321056</v>
      </c>
      <c r="F11" s="165">
        <v>59964</v>
      </c>
      <c r="G11" s="165">
        <v>638851</v>
      </c>
      <c r="H11" s="165">
        <v>35395</v>
      </c>
    </row>
    <row r="12" spans="1:8" x14ac:dyDescent="0.25">
      <c r="A12" s="96"/>
      <c r="B12" s="283"/>
      <c r="C12" s="283"/>
      <c r="D12" s="283"/>
      <c r="E12" s="283"/>
      <c r="F12" s="283"/>
      <c r="G12" s="283"/>
      <c r="H12" s="283"/>
    </row>
    <row r="13" spans="1:8" x14ac:dyDescent="0.25">
      <c r="A13" s="519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825" t="s">
        <v>753</v>
      </c>
      <c r="B14" s="2">
        <v>219200</v>
      </c>
      <c r="C14" s="2">
        <v>34950</v>
      </c>
      <c r="D14" s="2">
        <v>69837</v>
      </c>
      <c r="E14" s="2">
        <v>32132</v>
      </c>
      <c r="F14" s="2">
        <v>7316</v>
      </c>
      <c r="G14" s="2">
        <v>71360</v>
      </c>
      <c r="H14" s="2">
        <v>3605</v>
      </c>
    </row>
    <row r="15" spans="1:8" s="87" customFormat="1" x14ac:dyDescent="0.25">
      <c r="A15" s="825" t="s">
        <v>397</v>
      </c>
      <c r="B15" s="2">
        <v>247001</v>
      </c>
      <c r="C15" s="2">
        <v>41412</v>
      </c>
      <c r="D15" s="2">
        <v>74591</v>
      </c>
      <c r="E15" s="2">
        <v>33225</v>
      </c>
      <c r="F15" s="2">
        <v>6394</v>
      </c>
      <c r="G15" s="2">
        <v>86891</v>
      </c>
      <c r="H15" s="2">
        <v>4488</v>
      </c>
    </row>
    <row r="16" spans="1:8" x14ac:dyDescent="0.25">
      <c r="A16" s="825" t="s">
        <v>398</v>
      </c>
      <c r="B16" s="2">
        <v>198319</v>
      </c>
      <c r="C16" s="2">
        <v>27506</v>
      </c>
      <c r="D16" s="2">
        <v>64045</v>
      </c>
      <c r="E16" s="2">
        <v>30841</v>
      </c>
      <c r="F16" s="2">
        <v>5904</v>
      </c>
      <c r="G16" s="2">
        <v>66778</v>
      </c>
      <c r="H16" s="2">
        <v>3245</v>
      </c>
    </row>
    <row r="17" spans="1:8" x14ac:dyDescent="0.25">
      <c r="A17" s="237" t="s">
        <v>399</v>
      </c>
      <c r="B17" s="2">
        <v>214138</v>
      </c>
      <c r="C17" s="2">
        <v>35458</v>
      </c>
      <c r="D17" s="2">
        <v>61630</v>
      </c>
      <c r="E17" s="2">
        <v>33223</v>
      </c>
      <c r="F17" s="2">
        <v>5417</v>
      </c>
      <c r="G17" s="2">
        <v>74268</v>
      </c>
      <c r="H17" s="2">
        <v>4142</v>
      </c>
    </row>
    <row r="18" spans="1:8" x14ac:dyDescent="0.25">
      <c r="A18" s="825" t="s">
        <v>400</v>
      </c>
      <c r="B18" s="2">
        <v>150434</v>
      </c>
      <c r="C18" s="2">
        <v>26316</v>
      </c>
      <c r="D18" s="2">
        <v>47210</v>
      </c>
      <c r="E18" s="2">
        <v>23588</v>
      </c>
      <c r="F18" s="2">
        <v>4161</v>
      </c>
      <c r="G18" s="2">
        <v>46313</v>
      </c>
      <c r="H18" s="2">
        <v>2846</v>
      </c>
    </row>
    <row r="19" spans="1:8" s="67" customFormat="1" x14ac:dyDescent="0.25">
      <c r="A19" s="825" t="s">
        <v>401</v>
      </c>
      <c r="B19" s="2">
        <v>118749</v>
      </c>
      <c r="C19" s="2">
        <v>19257</v>
      </c>
      <c r="D19" s="2">
        <v>42812</v>
      </c>
      <c r="E19" s="2">
        <v>19265</v>
      </c>
      <c r="F19" s="2">
        <v>3030</v>
      </c>
      <c r="G19" s="2">
        <v>32930</v>
      </c>
      <c r="H19" s="2">
        <v>1455</v>
      </c>
    </row>
    <row r="20" spans="1:8" s="67" customFormat="1" x14ac:dyDescent="0.25">
      <c r="A20" s="87"/>
      <c r="B20" s="87"/>
      <c r="C20" s="87"/>
      <c r="D20" s="87"/>
      <c r="E20" s="87"/>
      <c r="F20" s="87"/>
      <c r="G20" s="87"/>
      <c r="H20" s="87"/>
    </row>
    <row r="21" spans="1:8" x14ac:dyDescent="0.25">
      <c r="A21" s="826">
        <v>2018</v>
      </c>
      <c r="B21" s="2"/>
      <c r="C21" s="2"/>
      <c r="D21" s="2"/>
      <c r="E21" s="2"/>
      <c r="F21" s="2"/>
      <c r="G21" s="2"/>
      <c r="H21" s="2"/>
    </row>
    <row r="22" spans="1:8" x14ac:dyDescent="0.25">
      <c r="A22" s="825" t="s">
        <v>621</v>
      </c>
      <c r="B22" s="2">
        <v>76604</v>
      </c>
      <c r="C22" s="2">
        <v>12904</v>
      </c>
      <c r="D22" s="2">
        <v>33141</v>
      </c>
      <c r="E22" s="2">
        <v>9974</v>
      </c>
      <c r="F22" s="2">
        <v>2048</v>
      </c>
      <c r="G22" s="2">
        <v>17512</v>
      </c>
      <c r="H22" s="322">
        <v>1025</v>
      </c>
    </row>
    <row r="23" spans="1:8" s="67" customFormat="1" x14ac:dyDescent="0.25">
      <c r="A23" s="825" t="s">
        <v>402</v>
      </c>
      <c r="B23" s="123">
        <v>87877</v>
      </c>
      <c r="C23" s="123">
        <v>13863</v>
      </c>
      <c r="D23" s="123">
        <v>42339</v>
      </c>
      <c r="E23" s="123">
        <v>10683</v>
      </c>
      <c r="F23" s="123">
        <v>2765</v>
      </c>
      <c r="G23" s="123">
        <v>16964</v>
      </c>
      <c r="H23" s="123">
        <v>1263</v>
      </c>
    </row>
    <row r="24" spans="1:8" s="67" customFormat="1" x14ac:dyDescent="0.25">
      <c r="A24" s="825" t="s">
        <v>392</v>
      </c>
      <c r="B24" s="123">
        <v>115775</v>
      </c>
      <c r="C24" s="123">
        <v>20597</v>
      </c>
      <c r="D24" s="123">
        <v>48670</v>
      </c>
      <c r="E24" s="123">
        <f>10396+2854</f>
        <v>13250</v>
      </c>
      <c r="F24" s="123">
        <f>4406+30</f>
        <v>4436</v>
      </c>
      <c r="G24" s="123">
        <v>26745</v>
      </c>
      <c r="H24" s="123">
        <f>831+1246</f>
        <v>2077</v>
      </c>
    </row>
    <row r="25" spans="1:8" x14ac:dyDescent="0.25">
      <c r="A25" s="852" t="s">
        <v>1297</v>
      </c>
      <c r="B25" s="853">
        <v>198412</v>
      </c>
      <c r="C25" s="853">
        <v>36517</v>
      </c>
      <c r="D25" s="853">
        <v>64541</v>
      </c>
      <c r="E25" s="853">
        <v>27328</v>
      </c>
      <c r="F25" s="853">
        <v>6526</v>
      </c>
      <c r="G25" s="853">
        <v>58965</v>
      </c>
      <c r="H25" s="853">
        <v>4535</v>
      </c>
    </row>
    <row r="26" spans="1:8" x14ac:dyDescent="0.25">
      <c r="A26" s="852" t="s">
        <v>826</v>
      </c>
      <c r="B26" s="853">
        <v>205901</v>
      </c>
      <c r="C26" s="853">
        <v>34934</v>
      </c>
      <c r="D26" s="853">
        <v>69847</v>
      </c>
      <c r="E26" s="853">
        <v>26945</v>
      </c>
      <c r="F26" s="853">
        <v>7674</v>
      </c>
      <c r="G26" s="853">
        <v>62560</v>
      </c>
      <c r="H26" s="853">
        <v>3941</v>
      </c>
    </row>
    <row r="27" spans="1:8" s="67" customFormat="1" x14ac:dyDescent="0.25">
      <c r="A27" s="825" t="s">
        <v>1223</v>
      </c>
      <c r="B27" s="825">
        <v>193158</v>
      </c>
      <c r="C27" s="825">
        <v>33631</v>
      </c>
      <c r="D27" s="825">
        <v>61269</v>
      </c>
      <c r="E27" s="825">
        <v>25877</v>
      </c>
      <c r="F27" s="825">
        <v>6708</v>
      </c>
      <c r="G27" s="825">
        <v>62363</v>
      </c>
      <c r="H27" s="825">
        <v>3310</v>
      </c>
    </row>
    <row r="28" spans="1:8" x14ac:dyDescent="0.25">
      <c r="A28" s="721" t="s">
        <v>664</v>
      </c>
      <c r="B28" s="721">
        <v>199011</v>
      </c>
      <c r="C28" s="721">
        <v>34610</v>
      </c>
      <c r="D28" s="721">
        <v>62495</v>
      </c>
      <c r="E28" s="721">
        <f>21298+13445</f>
        <v>34743</v>
      </c>
      <c r="F28" s="721">
        <f>6190+65</f>
        <v>6255</v>
      </c>
      <c r="G28" s="721">
        <v>58090</v>
      </c>
      <c r="H28" s="721">
        <v>2818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L25" sqref="L25"/>
    </sheetView>
  </sheetViews>
  <sheetFormatPr defaultRowHeight="15" x14ac:dyDescent="0.25"/>
  <cols>
    <col min="1" max="1" width="9.140625" style="104"/>
    <col min="2" max="2" width="15.28515625" style="104" customWidth="1"/>
    <col min="3" max="3" width="15.7109375" style="104" customWidth="1"/>
    <col min="4" max="4" width="14.85546875" style="104" customWidth="1"/>
    <col min="5" max="5" width="15.42578125" style="104" customWidth="1"/>
    <col min="6" max="6" width="24" style="104" customWidth="1"/>
    <col min="7" max="7" width="19.28515625" style="104" customWidth="1"/>
    <col min="8" max="16384" width="9.140625" style="104"/>
  </cols>
  <sheetData>
    <row r="1" spans="1:7" x14ac:dyDescent="0.25">
      <c r="A1" s="286" t="s">
        <v>267</v>
      </c>
      <c r="B1" s="75"/>
      <c r="C1" s="75"/>
      <c r="D1" s="75"/>
      <c r="E1" s="75"/>
      <c r="F1" s="75"/>
      <c r="G1" s="75"/>
    </row>
    <row r="2" spans="1:7" x14ac:dyDescent="0.25">
      <c r="A2" s="284" t="s">
        <v>581</v>
      </c>
      <c r="B2" s="75"/>
      <c r="C2" s="75"/>
      <c r="D2" s="75"/>
      <c r="E2" s="75"/>
      <c r="F2" s="75"/>
      <c r="G2" s="75"/>
    </row>
    <row r="3" spans="1:7" x14ac:dyDescent="0.25">
      <c r="A3" s="287"/>
      <c r="B3" s="75"/>
      <c r="C3" s="75"/>
      <c r="D3" s="75"/>
      <c r="E3" s="75"/>
      <c r="F3" s="75"/>
      <c r="G3" s="288" t="s">
        <v>1095</v>
      </c>
    </row>
    <row r="4" spans="1:7" ht="26.25" x14ac:dyDescent="0.25">
      <c r="A4" s="998"/>
      <c r="B4" s="202" t="s">
        <v>268</v>
      </c>
      <c r="C4" s="202" t="s">
        <v>269</v>
      </c>
      <c r="D4" s="202" t="s">
        <v>270</v>
      </c>
      <c r="E4" s="202" t="s">
        <v>271</v>
      </c>
      <c r="F4" s="202" t="s">
        <v>272</v>
      </c>
      <c r="G4" s="282" t="s">
        <v>273</v>
      </c>
    </row>
    <row r="5" spans="1:7" x14ac:dyDescent="0.25">
      <c r="A5" s="999"/>
      <c r="B5" s="988" t="s">
        <v>274</v>
      </c>
      <c r="C5" s="988" t="s">
        <v>275</v>
      </c>
      <c r="D5" s="988" t="s">
        <v>276</v>
      </c>
      <c r="E5" s="988" t="s">
        <v>277</v>
      </c>
      <c r="F5" s="988" t="s">
        <v>278</v>
      </c>
      <c r="G5" s="990" t="s">
        <v>279</v>
      </c>
    </row>
    <row r="6" spans="1:7" x14ac:dyDescent="0.25">
      <c r="A6" s="1000"/>
      <c r="B6" s="994"/>
      <c r="C6" s="994"/>
      <c r="D6" s="994"/>
      <c r="E6" s="994"/>
      <c r="F6" s="994"/>
      <c r="G6" s="997"/>
    </row>
    <row r="7" spans="1:7" x14ac:dyDescent="0.25">
      <c r="A7" s="88">
        <v>2013</v>
      </c>
      <c r="B7" s="642">
        <v>96.449902876343728</v>
      </c>
      <c r="C7" s="642">
        <v>92.69875889436814</v>
      </c>
      <c r="D7" s="642">
        <v>107.01339382777792</v>
      </c>
      <c r="E7" s="642">
        <v>97.506430688544825</v>
      </c>
      <c r="F7" s="642">
        <v>87.49548436331655</v>
      </c>
      <c r="G7" s="642">
        <v>88.533035674521713</v>
      </c>
    </row>
    <row r="8" spans="1:7" x14ac:dyDescent="0.25">
      <c r="A8" s="88">
        <v>2014</v>
      </c>
      <c r="B8" s="76">
        <v>97.044267308665098</v>
      </c>
      <c r="C8" s="76">
        <v>95.741054912921797</v>
      </c>
      <c r="D8" s="76">
        <v>98.97804346560514</v>
      </c>
      <c r="E8" s="76">
        <v>105.65232916969426</v>
      </c>
      <c r="F8" s="76">
        <v>97.650385266181431</v>
      </c>
      <c r="G8" s="76">
        <v>93.139579206166673</v>
      </c>
    </row>
    <row r="9" spans="1:7" x14ac:dyDescent="0.25">
      <c r="A9" s="88">
        <v>2015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</row>
    <row r="10" spans="1:7" x14ac:dyDescent="0.25">
      <c r="A10" s="88">
        <v>2016</v>
      </c>
      <c r="B10" s="76">
        <v>108.12970181590553</v>
      </c>
      <c r="C10" s="76">
        <v>102.93494165479353</v>
      </c>
      <c r="D10" s="76">
        <v>117.68257505700821</v>
      </c>
      <c r="E10" s="76">
        <v>109.75120839646208</v>
      </c>
      <c r="F10" s="76">
        <v>96.970058352616732</v>
      </c>
      <c r="G10" s="76">
        <v>101.0734583459427</v>
      </c>
    </row>
    <row r="11" spans="1:7" x14ac:dyDescent="0.25">
      <c r="A11" s="88">
        <v>2017</v>
      </c>
      <c r="B11" s="76">
        <v>109.47423462233132</v>
      </c>
      <c r="C11" s="76">
        <v>110.00852791577081</v>
      </c>
      <c r="D11" s="76">
        <v>111.13149011778711</v>
      </c>
      <c r="E11" s="76">
        <v>131.97109052384747</v>
      </c>
      <c r="F11" s="76">
        <v>92.968653532595638</v>
      </c>
      <c r="G11" s="76">
        <v>103.28072579226171</v>
      </c>
    </row>
    <row r="12" spans="1:7" x14ac:dyDescent="0.25">
      <c r="A12" s="97"/>
      <c r="B12" s="148"/>
      <c r="C12" s="148"/>
      <c r="D12" s="148"/>
      <c r="E12" s="148"/>
      <c r="F12" s="148"/>
      <c r="G12" s="148"/>
    </row>
    <row r="13" spans="1:7" x14ac:dyDescent="0.25">
      <c r="A13" s="252">
        <v>2017</v>
      </c>
      <c r="B13" s="643"/>
      <c r="C13" s="643"/>
      <c r="D13" s="643"/>
      <c r="E13" s="643"/>
      <c r="F13" s="643"/>
      <c r="G13" s="643"/>
    </row>
    <row r="14" spans="1:7" x14ac:dyDescent="0.25">
      <c r="A14" s="213" t="s">
        <v>754</v>
      </c>
      <c r="B14" s="854">
        <v>108.21199305477928</v>
      </c>
      <c r="C14" s="488">
        <v>117.73832444198098</v>
      </c>
      <c r="D14" s="488">
        <v>99.458486835285555</v>
      </c>
      <c r="E14" s="488">
        <v>150.67995834711431</v>
      </c>
      <c r="F14" s="488">
        <v>92.43816267780312</v>
      </c>
      <c r="G14" s="488">
        <v>102.08591119425803</v>
      </c>
    </row>
    <row r="15" spans="1:7" s="67" customFormat="1" x14ac:dyDescent="0.25">
      <c r="A15" s="213" t="s">
        <v>616</v>
      </c>
      <c r="B15" s="854">
        <v>103.43346200983046</v>
      </c>
      <c r="C15" s="488">
        <v>113.03121249345385</v>
      </c>
      <c r="D15" s="488">
        <v>100.05984479587531</v>
      </c>
      <c r="E15" s="488">
        <v>109.72453887846738</v>
      </c>
      <c r="F15" s="488">
        <v>83.66014205646735</v>
      </c>
      <c r="G15" s="488">
        <v>98.099169689426162</v>
      </c>
    </row>
    <row r="16" spans="1:7" x14ac:dyDescent="0.25">
      <c r="A16" s="213" t="s">
        <v>617</v>
      </c>
      <c r="B16" s="854">
        <v>111.52063747767214</v>
      </c>
      <c r="C16" s="488">
        <v>116.88859644737836</v>
      </c>
      <c r="D16" s="488">
        <v>106.61982460928859</v>
      </c>
      <c r="E16" s="488">
        <v>146.80672844010078</v>
      </c>
      <c r="F16" s="488">
        <v>103.73730779496113</v>
      </c>
      <c r="G16" s="488">
        <v>105.28367327597184</v>
      </c>
    </row>
    <row r="17" spans="1:7" x14ac:dyDescent="0.25">
      <c r="A17" s="213" t="s">
        <v>618</v>
      </c>
      <c r="B17" s="854">
        <v>113.41448677789366</v>
      </c>
      <c r="C17" s="488">
        <v>121.50172878382949</v>
      </c>
      <c r="D17" s="488">
        <v>104.26146581977042</v>
      </c>
      <c r="E17" s="488">
        <v>149.23398611941337</v>
      </c>
      <c r="F17" s="488">
        <v>98.70427084473809</v>
      </c>
      <c r="G17" s="488">
        <v>111.41398060947709</v>
      </c>
    </row>
    <row r="18" spans="1:7" x14ac:dyDescent="0.25">
      <c r="A18" s="213" t="s">
        <v>619</v>
      </c>
      <c r="B18" s="854">
        <v>121.47925522769332</v>
      </c>
      <c r="C18" s="488">
        <v>120.04417000590186</v>
      </c>
      <c r="D18" s="488">
        <v>130.72109825528779</v>
      </c>
      <c r="E18" s="488">
        <v>139.03403806578001</v>
      </c>
      <c r="F18" s="488">
        <v>102.21245365535189</v>
      </c>
      <c r="G18" s="488">
        <v>107.13645079712433</v>
      </c>
    </row>
    <row r="19" spans="1:7" x14ac:dyDescent="0.25">
      <c r="A19" s="660" t="s">
        <v>401</v>
      </c>
      <c r="B19" s="854">
        <v>119.0996961215764</v>
      </c>
      <c r="C19" s="488">
        <v>102.63560688161822</v>
      </c>
      <c r="D19" s="488">
        <v>126.06310428994676</v>
      </c>
      <c r="E19" s="488">
        <v>167.96994418614764</v>
      </c>
      <c r="F19" s="488">
        <v>90.7575745768997</v>
      </c>
      <c r="G19" s="488">
        <v>121.57449109550451</v>
      </c>
    </row>
    <row r="20" spans="1:7" s="67" customFormat="1" x14ac:dyDescent="0.25">
      <c r="A20" s="89"/>
      <c r="B20" s="854"/>
      <c r="C20" s="488"/>
      <c r="D20" s="488"/>
      <c r="E20" s="488"/>
      <c r="F20" s="488"/>
      <c r="G20" s="488"/>
    </row>
    <row r="21" spans="1:7" x14ac:dyDescent="0.25">
      <c r="A21" s="252">
        <v>2018</v>
      </c>
      <c r="B21" s="643"/>
      <c r="C21" s="643"/>
      <c r="D21" s="643"/>
      <c r="E21" s="643"/>
      <c r="F21" s="643"/>
      <c r="G21" s="643"/>
    </row>
    <row r="22" spans="1:7" s="67" customFormat="1" x14ac:dyDescent="0.25">
      <c r="A22" s="213" t="s">
        <v>621</v>
      </c>
      <c r="B22" s="855">
        <v>94.101202400000005</v>
      </c>
      <c r="C22" s="855">
        <v>84.321206599999996</v>
      </c>
      <c r="D22" s="855">
        <v>112.4292837</v>
      </c>
      <c r="E22" s="855">
        <v>76.227821599999999</v>
      </c>
      <c r="F22" s="855">
        <v>91.309256000000005</v>
      </c>
      <c r="G22" s="855">
        <v>84.620170799999997</v>
      </c>
    </row>
    <row r="23" spans="1:7" s="67" customFormat="1" x14ac:dyDescent="0.25">
      <c r="A23" s="213" t="s">
        <v>622</v>
      </c>
      <c r="B23" s="655">
        <v>107.2</v>
      </c>
      <c r="C23" s="655">
        <v>92.7</v>
      </c>
      <c r="D23" s="643">
        <v>135.69999999999999</v>
      </c>
      <c r="E23" s="643">
        <v>81.599999999999994</v>
      </c>
      <c r="F23" s="643">
        <v>102.3</v>
      </c>
      <c r="G23" s="643">
        <v>91</v>
      </c>
    </row>
    <row r="24" spans="1:7" x14ac:dyDescent="0.25">
      <c r="A24" s="213" t="s">
        <v>623</v>
      </c>
      <c r="B24" s="855">
        <v>121.24601989999999</v>
      </c>
      <c r="C24" s="855">
        <v>98.015838200000005</v>
      </c>
      <c r="D24" s="855">
        <v>163.9692905</v>
      </c>
      <c r="E24" s="855">
        <v>87.734380999999999</v>
      </c>
      <c r="F24" s="855">
        <v>111.2497307</v>
      </c>
      <c r="G24" s="855">
        <v>98.025182799999996</v>
      </c>
    </row>
    <row r="25" spans="1:7" x14ac:dyDescent="0.25">
      <c r="A25" s="825" t="s">
        <v>612</v>
      </c>
      <c r="B25" s="122">
        <v>111.7325404</v>
      </c>
      <c r="C25" s="122">
        <v>97.707374299999998</v>
      </c>
      <c r="D25" s="320">
        <v>131.60735600000001</v>
      </c>
      <c r="E25" s="320">
        <v>131.13492170000001</v>
      </c>
      <c r="F25" s="320">
        <v>117.0136942</v>
      </c>
      <c r="G25" s="320">
        <v>94.876463299999998</v>
      </c>
    </row>
    <row r="26" spans="1:7" x14ac:dyDescent="0.25">
      <c r="A26" s="213" t="s">
        <v>614</v>
      </c>
      <c r="B26" s="155">
        <v>122.305149</v>
      </c>
      <c r="C26" s="155">
        <v>114.70996239999999</v>
      </c>
      <c r="D26" s="155">
        <v>142.77462610000001</v>
      </c>
      <c r="E26" s="155">
        <v>123.01342080000001</v>
      </c>
      <c r="F26" s="155">
        <v>128.00147340000001</v>
      </c>
      <c r="G26" s="155">
        <v>100.0416357</v>
      </c>
    </row>
    <row r="27" spans="1:7" s="67" customFormat="1" x14ac:dyDescent="0.25">
      <c r="A27" s="213" t="s">
        <v>1298</v>
      </c>
      <c r="B27" s="155">
        <v>113.2173773</v>
      </c>
      <c r="C27" s="155">
        <v>110.75317560000001</v>
      </c>
      <c r="D27" s="155">
        <v>120.1543669</v>
      </c>
      <c r="E27" s="155">
        <v>100.4891229</v>
      </c>
      <c r="F27" s="155">
        <v>108.6400076</v>
      </c>
      <c r="G27" s="155">
        <v>110.1691371</v>
      </c>
    </row>
    <row r="28" spans="1:7" x14ac:dyDescent="0.25">
      <c r="A28" s="737" t="s">
        <v>754</v>
      </c>
      <c r="B28" s="739">
        <v>125.5</v>
      </c>
      <c r="C28" s="739">
        <v>119.7</v>
      </c>
      <c r="D28" s="739">
        <v>143</v>
      </c>
      <c r="E28" s="739">
        <v>105</v>
      </c>
      <c r="F28" s="739">
        <v>100.3</v>
      </c>
      <c r="G28" s="739">
        <v>116.2</v>
      </c>
    </row>
    <row r="29" spans="1:7" x14ac:dyDescent="0.25">
      <c r="B29" s="164"/>
      <c r="C29" s="164"/>
      <c r="D29" s="164"/>
      <c r="E29" s="164"/>
      <c r="F29" s="164"/>
      <c r="G29" s="164"/>
    </row>
    <row r="30" spans="1:7" ht="15.75" x14ac:dyDescent="0.25">
      <c r="A30" s="150" t="s">
        <v>1224</v>
      </c>
      <c r="B30" s="150"/>
    </row>
    <row r="31" spans="1:7" x14ac:dyDescent="0.25">
      <c r="A31" s="812" t="s">
        <v>1225</v>
      </c>
      <c r="B31" s="150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S14" sqref="S14"/>
    </sheetView>
  </sheetViews>
  <sheetFormatPr defaultRowHeight="15" x14ac:dyDescent="0.25"/>
  <cols>
    <col min="1" max="1" width="5.28515625" style="104" customWidth="1"/>
    <col min="2" max="2" width="32.42578125" style="104" customWidth="1"/>
    <col min="3" max="3" width="7.7109375" style="104" customWidth="1"/>
    <col min="4" max="12" width="9.140625" style="104"/>
    <col min="13" max="16" width="9.140625" style="87"/>
    <col min="17" max="16384" width="9.140625" style="104"/>
  </cols>
  <sheetData>
    <row r="1" spans="1:16" x14ac:dyDescent="0.25">
      <c r="A1" s="83" t="s">
        <v>288</v>
      </c>
      <c r="B1" s="84"/>
      <c r="C1" s="84"/>
    </row>
    <row r="2" spans="1:16" x14ac:dyDescent="0.25">
      <c r="A2" s="184" t="s">
        <v>677</v>
      </c>
      <c r="B2" s="84"/>
      <c r="C2" s="84"/>
    </row>
    <row r="3" spans="1:16" x14ac:dyDescent="0.25">
      <c r="A3" s="69"/>
      <c r="B3" s="84"/>
      <c r="C3" s="84"/>
      <c r="D3" s="434"/>
      <c r="E3" s="434"/>
      <c r="F3" s="434"/>
      <c r="G3" s="434"/>
      <c r="L3" s="636"/>
      <c r="M3" s="636"/>
      <c r="N3" s="636"/>
      <c r="P3" s="636" t="s">
        <v>1097</v>
      </c>
    </row>
    <row r="4" spans="1:16" x14ac:dyDescent="0.25">
      <c r="A4" s="1001"/>
      <c r="B4" s="1002"/>
      <c r="C4" s="910">
        <v>2017</v>
      </c>
      <c r="D4" s="1003">
        <v>2017</v>
      </c>
      <c r="E4" s="1004"/>
      <c r="F4" s="1004"/>
      <c r="G4" s="1004"/>
      <c r="H4" s="1004"/>
      <c r="I4" s="1005"/>
      <c r="J4" s="900">
        <v>2018</v>
      </c>
      <c r="K4" s="901"/>
      <c r="L4" s="901"/>
      <c r="M4" s="901"/>
      <c r="N4" s="901"/>
      <c r="O4" s="901"/>
      <c r="P4" s="901"/>
    </row>
    <row r="5" spans="1:16" ht="30" x14ac:dyDescent="0.25">
      <c r="A5" s="1001"/>
      <c r="B5" s="1002"/>
      <c r="C5" s="910"/>
      <c r="D5" s="821" t="s">
        <v>1080</v>
      </c>
      <c r="E5" s="662" t="s">
        <v>810</v>
      </c>
      <c r="F5" s="513" t="s">
        <v>698</v>
      </c>
      <c r="G5" s="513" t="s">
        <v>669</v>
      </c>
      <c r="H5" s="723" t="s">
        <v>950</v>
      </c>
      <c r="I5" s="820" t="s">
        <v>670</v>
      </c>
      <c r="J5" s="662" t="s">
        <v>699</v>
      </c>
      <c r="K5" s="662" t="s">
        <v>666</v>
      </c>
      <c r="L5" s="724" t="s">
        <v>667</v>
      </c>
      <c r="M5" s="724" t="s">
        <v>697</v>
      </c>
      <c r="N5" s="760" t="s">
        <v>668</v>
      </c>
      <c r="O5" s="813" t="s">
        <v>1299</v>
      </c>
      <c r="P5" s="880" t="s">
        <v>1080</v>
      </c>
    </row>
    <row r="6" spans="1:16" ht="25.5" x14ac:dyDescent="0.25">
      <c r="A6" s="70" t="s">
        <v>150</v>
      </c>
      <c r="B6" s="414" t="s">
        <v>151</v>
      </c>
      <c r="C6" s="645">
        <v>98.110726878585808</v>
      </c>
      <c r="D6" s="725">
        <v>94.057776482280588</v>
      </c>
      <c r="E6" s="725">
        <v>101.75505860486479</v>
      </c>
      <c r="F6" s="725">
        <v>111.98309469589687</v>
      </c>
      <c r="G6" s="725">
        <v>96.849620867411048</v>
      </c>
      <c r="H6" s="725">
        <v>119.88075073064391</v>
      </c>
      <c r="I6" s="725">
        <v>104.70649733760531</v>
      </c>
      <c r="J6" s="725">
        <v>77.584589300000005</v>
      </c>
      <c r="K6" s="725">
        <v>85.026778500000006</v>
      </c>
      <c r="L6" s="684">
        <v>92.283145899999994</v>
      </c>
      <c r="M6" s="684">
        <v>80.522220599999997</v>
      </c>
      <c r="N6" s="761">
        <v>99.379494800000003</v>
      </c>
      <c r="O6" s="762">
        <v>91.320189099999993</v>
      </c>
      <c r="P6" s="856">
        <v>112.2841949</v>
      </c>
    </row>
    <row r="7" spans="1:16" ht="25.5" x14ac:dyDescent="0.25">
      <c r="A7" s="71" t="s">
        <v>183</v>
      </c>
      <c r="B7" s="414" t="s">
        <v>152</v>
      </c>
      <c r="C7" s="646">
        <v>109.27920752137187</v>
      </c>
      <c r="D7" s="653">
        <v>90.250484912953397</v>
      </c>
      <c r="E7" s="653">
        <v>102.39682904819065</v>
      </c>
      <c r="F7" s="653">
        <v>120.62617552138929</v>
      </c>
      <c r="G7" s="653">
        <v>92.500142677986389</v>
      </c>
      <c r="H7" s="653">
        <v>136.05378849456585</v>
      </c>
      <c r="I7" s="653">
        <v>137.45092651081038</v>
      </c>
      <c r="J7" s="653">
        <v>110.9984973</v>
      </c>
      <c r="K7" s="653">
        <v>104.4042621</v>
      </c>
      <c r="L7" s="653">
        <v>119.2969418</v>
      </c>
      <c r="M7" s="653">
        <v>116.0238109</v>
      </c>
      <c r="N7" s="762">
        <v>115.1994086</v>
      </c>
      <c r="O7" s="762">
        <v>116.4072717</v>
      </c>
      <c r="P7" s="762">
        <v>126.09465489999999</v>
      </c>
    </row>
    <row r="8" spans="1:16" ht="25.5" x14ac:dyDescent="0.25">
      <c r="A8" s="71" t="s">
        <v>184</v>
      </c>
      <c r="B8" s="414" t="s">
        <v>153</v>
      </c>
      <c r="C8" s="646">
        <v>84.088435903830714</v>
      </c>
      <c r="D8" s="653">
        <v>95.894261337933045</v>
      </c>
      <c r="E8" s="653">
        <v>98.623793631626611</v>
      </c>
      <c r="F8" s="653">
        <v>96.472819037074089</v>
      </c>
      <c r="G8" s="653">
        <v>95.450486970605425</v>
      </c>
      <c r="H8" s="653">
        <v>97.955857653212036</v>
      </c>
      <c r="I8" s="653">
        <v>63.922712197044532</v>
      </c>
      <c r="J8" s="653">
        <v>55.188165499999997</v>
      </c>
      <c r="K8" s="653">
        <v>73.897169700000006</v>
      </c>
      <c r="L8" s="653">
        <v>71.611982400000002</v>
      </c>
      <c r="M8" s="653">
        <v>40.920964599999998</v>
      </c>
      <c r="N8" s="762">
        <v>79.163123900000002</v>
      </c>
      <c r="O8" s="762">
        <v>63.6721</v>
      </c>
      <c r="P8" s="762">
        <v>97.540987999999999</v>
      </c>
    </row>
    <row r="9" spans="1:16" ht="25.5" x14ac:dyDescent="0.25">
      <c r="A9" s="71" t="s">
        <v>185</v>
      </c>
      <c r="B9" s="414" t="s">
        <v>154</v>
      </c>
      <c r="C9" s="646">
        <v>89.539707806623355</v>
      </c>
      <c r="D9" s="653">
        <v>106.84513790995062</v>
      </c>
      <c r="E9" s="653">
        <v>109.17195521188654</v>
      </c>
      <c r="F9" s="653">
        <v>125.13656323005704</v>
      </c>
      <c r="G9" s="653">
        <v>127.2603439375906</v>
      </c>
      <c r="H9" s="653">
        <v>115.22114314353598</v>
      </c>
      <c r="I9" s="653">
        <v>82.7288527135468</v>
      </c>
      <c r="J9" s="653">
        <v>31.2163179</v>
      </c>
      <c r="K9" s="653">
        <v>38.801316100000001</v>
      </c>
      <c r="L9" s="653">
        <v>57.158478299999999</v>
      </c>
      <c r="M9" s="653">
        <v>98.606946300000004</v>
      </c>
      <c r="N9" s="762">
        <v>100.0895448</v>
      </c>
      <c r="O9" s="762">
        <v>92.809250199999994</v>
      </c>
      <c r="P9" s="762">
        <v>93.3044048</v>
      </c>
    </row>
    <row r="10" spans="1:16" x14ac:dyDescent="0.25">
      <c r="A10" s="425"/>
      <c r="B10" s="413"/>
      <c r="C10" s="375"/>
      <c r="D10" s="487"/>
      <c r="E10" s="139"/>
      <c r="F10" s="487"/>
      <c r="G10" s="500"/>
      <c r="H10" s="647"/>
      <c r="I10" s="139"/>
      <c r="J10" s="139"/>
      <c r="K10" s="648"/>
      <c r="L10" s="653"/>
      <c r="M10" s="653"/>
      <c r="N10" s="762"/>
      <c r="O10" s="89"/>
      <c r="P10" s="762"/>
    </row>
    <row r="11" spans="1:16" ht="25.5" x14ac:dyDescent="0.25">
      <c r="A11" s="70" t="s">
        <v>155</v>
      </c>
      <c r="B11" s="269" t="s">
        <v>156</v>
      </c>
      <c r="C11" s="646">
        <v>109.84165832364666</v>
      </c>
      <c r="D11" s="653">
        <v>112.78622896508266</v>
      </c>
      <c r="E11" s="653">
        <v>103.06211877292446</v>
      </c>
      <c r="F11" s="653">
        <v>117.15217285907906</v>
      </c>
      <c r="G11" s="653">
        <v>125.76208903014994</v>
      </c>
      <c r="H11" s="653">
        <v>120.20953368280453</v>
      </c>
      <c r="I11" s="653">
        <v>109.49299424198098</v>
      </c>
      <c r="J11" s="653">
        <v>79.637179399999994</v>
      </c>
      <c r="K11" s="653">
        <v>96.392426</v>
      </c>
      <c r="L11" s="653">
        <v>104.4316271</v>
      </c>
      <c r="M11" s="762">
        <v>99.759072799999998</v>
      </c>
      <c r="N11" s="762">
        <v>122.8323017</v>
      </c>
      <c r="O11" s="762">
        <v>109.70721210000001</v>
      </c>
      <c r="P11" s="762">
        <v>121.6027342</v>
      </c>
    </row>
    <row r="12" spans="1:16" ht="25.5" x14ac:dyDescent="0.25">
      <c r="A12" s="70">
        <v>10</v>
      </c>
      <c r="B12" s="269" t="s">
        <v>157</v>
      </c>
      <c r="C12" s="646">
        <v>108.46047247884194</v>
      </c>
      <c r="D12" s="653">
        <v>102.39829360250248</v>
      </c>
      <c r="E12" s="653">
        <v>116.91903235135553</v>
      </c>
      <c r="F12" s="653">
        <v>109.43188225661073</v>
      </c>
      <c r="G12" s="653">
        <v>108.33345303643152</v>
      </c>
      <c r="H12" s="653">
        <v>107.55790185339038</v>
      </c>
      <c r="I12" s="653">
        <v>129.23314191339006</v>
      </c>
      <c r="J12" s="653">
        <v>91.154953300000003</v>
      </c>
      <c r="K12" s="653">
        <v>95.728731499999995</v>
      </c>
      <c r="L12" s="653">
        <v>105.388655</v>
      </c>
      <c r="M12" s="762">
        <v>107.7708808</v>
      </c>
      <c r="N12" s="762">
        <v>107.1680575</v>
      </c>
      <c r="O12" s="762">
        <v>122.75295970000001</v>
      </c>
      <c r="P12" s="762">
        <v>119.0631344</v>
      </c>
    </row>
    <row r="13" spans="1:16" ht="25.5" x14ac:dyDescent="0.25">
      <c r="A13" s="70">
        <v>11</v>
      </c>
      <c r="B13" s="269" t="s">
        <v>158</v>
      </c>
      <c r="C13" s="646">
        <v>109.50416497409196</v>
      </c>
      <c r="D13" s="653">
        <v>139.61859091523442</v>
      </c>
      <c r="E13" s="653">
        <v>154.3682732642479</v>
      </c>
      <c r="F13" s="653">
        <v>98.811485942007835</v>
      </c>
      <c r="G13" s="653">
        <v>108.72588401519437</v>
      </c>
      <c r="H13" s="653">
        <v>115.97718856729185</v>
      </c>
      <c r="I13" s="653">
        <v>104.70123809896322</v>
      </c>
      <c r="J13" s="653">
        <v>63.221025099999999</v>
      </c>
      <c r="K13" s="653">
        <v>83.154944299999997</v>
      </c>
      <c r="L13" s="653">
        <v>90.512310099999993</v>
      </c>
      <c r="M13" s="762">
        <v>133.12848399999999</v>
      </c>
      <c r="N13" s="762">
        <v>123.3318034</v>
      </c>
      <c r="O13" s="762">
        <v>115.61121230000001</v>
      </c>
      <c r="P13" s="762">
        <v>132.207773</v>
      </c>
    </row>
    <row r="14" spans="1:16" ht="25.5" x14ac:dyDescent="0.25">
      <c r="A14" s="70">
        <v>12</v>
      </c>
      <c r="B14" s="269" t="s">
        <v>159</v>
      </c>
      <c r="C14" s="646">
        <v>71.429894806602277</v>
      </c>
      <c r="D14" s="653">
        <v>96.657267521058031</v>
      </c>
      <c r="E14" s="653">
        <v>102.42136727384441</v>
      </c>
      <c r="F14" s="653">
        <v>118.12094717115717</v>
      </c>
      <c r="G14" s="653">
        <v>53.334802729105313</v>
      </c>
      <c r="H14" s="653">
        <v>59.241573107155212</v>
      </c>
      <c r="I14" s="653">
        <v>50.776978474133806</v>
      </c>
      <c r="J14" s="653">
        <v>52.184538199999999</v>
      </c>
      <c r="K14" s="653">
        <v>25.537116000000001</v>
      </c>
      <c r="L14" s="653">
        <v>0</v>
      </c>
      <c r="M14" s="762">
        <v>0</v>
      </c>
      <c r="N14" s="762">
        <v>0</v>
      </c>
      <c r="O14" s="762">
        <v>0</v>
      </c>
      <c r="P14" s="762">
        <v>0</v>
      </c>
    </row>
    <row r="15" spans="1:16" ht="25.5" x14ac:dyDescent="0.25">
      <c r="A15" s="70">
        <v>13</v>
      </c>
      <c r="B15" s="269" t="s">
        <v>160</v>
      </c>
      <c r="C15" s="646">
        <v>94.472235707077246</v>
      </c>
      <c r="D15" s="653">
        <v>100.15094801810645</v>
      </c>
      <c r="E15" s="653">
        <v>70.570594083959136</v>
      </c>
      <c r="F15" s="653">
        <v>95.566958301045176</v>
      </c>
      <c r="G15" s="653">
        <v>97.903137318326358</v>
      </c>
      <c r="H15" s="653">
        <v>99.714917539991916</v>
      </c>
      <c r="I15" s="653">
        <v>109.99044982303106</v>
      </c>
      <c r="J15" s="653">
        <v>77.107105099999998</v>
      </c>
      <c r="K15" s="653">
        <v>96.758841700000005</v>
      </c>
      <c r="L15" s="653">
        <v>95.038880199999994</v>
      </c>
      <c r="M15" s="762">
        <v>88.558368200000004</v>
      </c>
      <c r="N15" s="762">
        <v>100.4749071</v>
      </c>
      <c r="O15" s="762">
        <v>96.712833700000004</v>
      </c>
      <c r="P15" s="762">
        <v>90.233361000000002</v>
      </c>
    </row>
    <row r="16" spans="1:16" ht="25.5" x14ac:dyDescent="0.25">
      <c r="A16" s="70">
        <v>14</v>
      </c>
      <c r="B16" s="269" t="s">
        <v>161</v>
      </c>
      <c r="C16" s="646">
        <v>88.91831096397209</v>
      </c>
      <c r="D16" s="653">
        <v>84.156585940071878</v>
      </c>
      <c r="E16" s="653">
        <v>54.195211335406576</v>
      </c>
      <c r="F16" s="653">
        <v>82.110201851201353</v>
      </c>
      <c r="G16" s="653">
        <v>106.35837382727782</v>
      </c>
      <c r="H16" s="653">
        <v>87.264785117091009</v>
      </c>
      <c r="I16" s="653">
        <v>109.11166065203348</v>
      </c>
      <c r="J16" s="653">
        <v>50.757506200000002</v>
      </c>
      <c r="K16" s="653">
        <v>49.802612500000002</v>
      </c>
      <c r="L16" s="653">
        <v>64.778767900000005</v>
      </c>
      <c r="M16" s="762">
        <v>54.260798700000002</v>
      </c>
      <c r="N16" s="762">
        <v>48.610129000000001</v>
      </c>
      <c r="O16" s="762">
        <v>68.189140800000004</v>
      </c>
      <c r="P16" s="762">
        <v>60.286348099999998</v>
      </c>
    </row>
    <row r="17" spans="1:16" ht="25.5" x14ac:dyDescent="0.25">
      <c r="A17" s="70">
        <v>15</v>
      </c>
      <c r="B17" s="269" t="s">
        <v>162</v>
      </c>
      <c r="C17" s="646">
        <v>101.65045923033222</v>
      </c>
      <c r="D17" s="653">
        <v>97.668807947616699</v>
      </c>
      <c r="E17" s="653">
        <v>70.191523433954472</v>
      </c>
      <c r="F17" s="653">
        <v>117.23295561704275</v>
      </c>
      <c r="G17" s="653">
        <v>117.99223724897314</v>
      </c>
      <c r="H17" s="653">
        <v>109.46795771025253</v>
      </c>
      <c r="I17" s="653">
        <v>109.95694582071052</v>
      </c>
      <c r="J17" s="653">
        <v>101.53173150000001</v>
      </c>
      <c r="K17" s="653">
        <v>103.8877858</v>
      </c>
      <c r="L17" s="653">
        <v>102.2558894</v>
      </c>
      <c r="M17" s="762">
        <v>76.286941600000006</v>
      </c>
      <c r="N17" s="762">
        <v>93.239391999999995</v>
      </c>
      <c r="O17" s="762">
        <v>98.036480499999996</v>
      </c>
      <c r="P17" s="762">
        <v>134.54912210000001</v>
      </c>
    </row>
    <row r="18" spans="1:16" ht="102" x14ac:dyDescent="0.25">
      <c r="A18" s="70">
        <v>16</v>
      </c>
      <c r="B18" s="269" t="s">
        <v>163</v>
      </c>
      <c r="C18" s="646">
        <v>101.90885215979289</v>
      </c>
      <c r="D18" s="653">
        <v>112.58494095475906</v>
      </c>
      <c r="E18" s="653">
        <v>116.24928151675265</v>
      </c>
      <c r="F18" s="653">
        <v>108.34850139818437</v>
      </c>
      <c r="G18" s="653">
        <v>104.85401602358586</v>
      </c>
      <c r="H18" s="653">
        <v>114.39444964106717</v>
      </c>
      <c r="I18" s="653">
        <v>101.7303473879503</v>
      </c>
      <c r="J18" s="653">
        <v>67.559046800000004</v>
      </c>
      <c r="K18" s="653">
        <v>67.996745300000001</v>
      </c>
      <c r="L18" s="653">
        <v>79.644315700000007</v>
      </c>
      <c r="M18" s="762">
        <v>85.766082299999994</v>
      </c>
      <c r="N18" s="762">
        <v>97.558465200000001</v>
      </c>
      <c r="O18" s="762">
        <v>99.460797700000001</v>
      </c>
      <c r="P18" s="762">
        <v>97.382672400000004</v>
      </c>
    </row>
    <row r="19" spans="1:16" ht="38.25" x14ac:dyDescent="0.25">
      <c r="A19" s="70">
        <v>17</v>
      </c>
      <c r="B19" s="269" t="s">
        <v>164</v>
      </c>
      <c r="C19" s="646">
        <v>132.86175369189257</v>
      </c>
      <c r="D19" s="653">
        <v>129.82229866102915</v>
      </c>
      <c r="E19" s="653">
        <v>138.50507836041149</v>
      </c>
      <c r="F19" s="653">
        <v>136.77642862025075</v>
      </c>
      <c r="G19" s="653">
        <v>147.78833540395416</v>
      </c>
      <c r="H19" s="653">
        <v>151.43495052486978</v>
      </c>
      <c r="I19" s="653">
        <v>140.81773424780522</v>
      </c>
      <c r="J19" s="653">
        <v>144.06346099999999</v>
      </c>
      <c r="K19" s="653">
        <v>125.3157375</v>
      </c>
      <c r="L19" s="653">
        <v>145.3204661</v>
      </c>
      <c r="M19" s="762">
        <v>135.7545527</v>
      </c>
      <c r="N19" s="762">
        <v>146.27414769999999</v>
      </c>
      <c r="O19" s="762">
        <v>133.86671999999999</v>
      </c>
      <c r="P19" s="762">
        <v>145.69633200000001</v>
      </c>
    </row>
    <row r="20" spans="1:16" ht="38.25" x14ac:dyDescent="0.25">
      <c r="A20" s="70">
        <v>18</v>
      </c>
      <c r="B20" s="269" t="s">
        <v>165</v>
      </c>
      <c r="C20" s="646">
        <v>107.98764185759842</v>
      </c>
      <c r="D20" s="653">
        <v>91.229377393413401</v>
      </c>
      <c r="E20" s="653">
        <v>95.560190243082104</v>
      </c>
      <c r="F20" s="653">
        <v>110.80073757631401</v>
      </c>
      <c r="G20" s="653">
        <v>167.69298545463974</v>
      </c>
      <c r="H20" s="653">
        <v>149.24725915761289</v>
      </c>
      <c r="I20" s="653">
        <v>151.57666046874317</v>
      </c>
      <c r="J20" s="653">
        <v>66.984410299999993</v>
      </c>
      <c r="K20" s="653">
        <v>77.219695000000002</v>
      </c>
      <c r="L20" s="653">
        <v>88.877068899999998</v>
      </c>
      <c r="M20" s="762">
        <v>73.129554999999996</v>
      </c>
      <c r="N20" s="762">
        <v>73.644872100000001</v>
      </c>
      <c r="O20" s="762">
        <v>79.888717499999998</v>
      </c>
      <c r="P20" s="762">
        <v>77.686633499999999</v>
      </c>
    </row>
    <row r="21" spans="1:16" ht="51" x14ac:dyDescent="0.25">
      <c r="A21" s="70">
        <v>19</v>
      </c>
      <c r="B21" s="269" t="s">
        <v>166</v>
      </c>
      <c r="C21" s="646">
        <v>93.525025308561283</v>
      </c>
      <c r="D21" s="653">
        <v>86.760363915972022</v>
      </c>
      <c r="E21" s="653">
        <v>74.167955773577958</v>
      </c>
      <c r="F21" s="653">
        <v>123.04167676069156</v>
      </c>
      <c r="G21" s="653">
        <v>161.69424866864694</v>
      </c>
      <c r="H21" s="653">
        <v>138.00097836901512</v>
      </c>
      <c r="I21" s="653">
        <v>9.6088517128379785</v>
      </c>
      <c r="J21" s="653">
        <v>1.3175806000000001</v>
      </c>
      <c r="K21" s="653">
        <v>108.5760076</v>
      </c>
      <c r="L21" s="653">
        <v>126.8917615</v>
      </c>
      <c r="M21" s="762">
        <v>30.972963199999999</v>
      </c>
      <c r="N21" s="762">
        <v>190.95939670000001</v>
      </c>
      <c r="O21" s="762">
        <v>63.8258729</v>
      </c>
      <c r="P21" s="762">
        <v>148.517179</v>
      </c>
    </row>
    <row r="22" spans="1:16" ht="51" x14ac:dyDescent="0.25">
      <c r="A22" s="72">
        <v>20</v>
      </c>
      <c r="B22" s="269" t="s">
        <v>167</v>
      </c>
      <c r="C22" s="646">
        <v>163.69533678349637</v>
      </c>
      <c r="D22" s="653">
        <v>175.73910079434191</v>
      </c>
      <c r="E22" s="653">
        <v>143.0999373391526</v>
      </c>
      <c r="F22" s="653">
        <v>171.80506299564428</v>
      </c>
      <c r="G22" s="653">
        <v>154.78632914943049</v>
      </c>
      <c r="H22" s="653">
        <v>167.32573029605922</v>
      </c>
      <c r="I22" s="653">
        <v>172.15485821818541</v>
      </c>
      <c r="J22" s="653">
        <v>128.7136433</v>
      </c>
      <c r="K22" s="653">
        <v>122.2799255</v>
      </c>
      <c r="L22" s="653">
        <v>126.8576656</v>
      </c>
      <c r="M22" s="762">
        <v>121.19462540000001</v>
      </c>
      <c r="N22" s="762">
        <v>178.77315060000001</v>
      </c>
      <c r="O22" s="762">
        <v>203.2002598</v>
      </c>
      <c r="P22" s="762">
        <v>174.03024189999999</v>
      </c>
    </row>
    <row r="23" spans="1:16" ht="51" x14ac:dyDescent="0.25">
      <c r="A23" s="70">
        <v>21</v>
      </c>
      <c r="B23" s="269" t="s">
        <v>168</v>
      </c>
      <c r="C23" s="646">
        <v>104.50321647923023</v>
      </c>
      <c r="D23" s="653">
        <v>109.1625029368362</v>
      </c>
      <c r="E23" s="653">
        <v>82.600379630235238</v>
      </c>
      <c r="F23" s="653">
        <v>103.36556663189369</v>
      </c>
      <c r="G23" s="653">
        <v>110.32082770377296</v>
      </c>
      <c r="H23" s="653">
        <v>95.405700721617961</v>
      </c>
      <c r="I23" s="653">
        <v>145.54710280651904</v>
      </c>
      <c r="J23" s="653">
        <v>79.906921400000002</v>
      </c>
      <c r="K23" s="653">
        <v>107.46358360000001</v>
      </c>
      <c r="L23" s="653">
        <v>133.987754</v>
      </c>
      <c r="M23" s="762">
        <v>89.448274100000006</v>
      </c>
      <c r="N23" s="762">
        <v>112.79073959999999</v>
      </c>
      <c r="O23" s="762">
        <v>142.82433700000001</v>
      </c>
      <c r="P23" s="762">
        <v>106.3757051</v>
      </c>
    </row>
    <row r="24" spans="1:16" ht="38.25" x14ac:dyDescent="0.25">
      <c r="A24" s="70">
        <v>22</v>
      </c>
      <c r="B24" s="269" t="s">
        <v>169</v>
      </c>
      <c r="C24" s="646">
        <v>127.06274351711845</v>
      </c>
      <c r="D24" s="653">
        <v>145.4086144359365</v>
      </c>
      <c r="E24" s="653">
        <v>113.67868729460812</v>
      </c>
      <c r="F24" s="653">
        <v>141.01471216586486</v>
      </c>
      <c r="G24" s="653">
        <v>137.14284712683468</v>
      </c>
      <c r="H24" s="653">
        <v>116.79435481089109</v>
      </c>
      <c r="I24" s="653">
        <v>96.844030467108553</v>
      </c>
      <c r="J24" s="653">
        <v>93.636347599999993</v>
      </c>
      <c r="K24" s="653">
        <v>107.7630563</v>
      </c>
      <c r="L24" s="653">
        <v>118.6952807</v>
      </c>
      <c r="M24" s="762">
        <v>122.65125209999999</v>
      </c>
      <c r="N24" s="762">
        <v>124.4256833</v>
      </c>
      <c r="O24" s="762">
        <v>145.42178519999999</v>
      </c>
      <c r="P24" s="762">
        <v>140.57726400000001</v>
      </c>
    </row>
    <row r="25" spans="1:16" ht="51" x14ac:dyDescent="0.25">
      <c r="A25" s="70">
        <v>23</v>
      </c>
      <c r="B25" s="269" t="s">
        <v>170</v>
      </c>
      <c r="C25" s="646">
        <v>105.06011710077273</v>
      </c>
      <c r="D25" s="653">
        <v>123.58170939666091</v>
      </c>
      <c r="E25" s="653">
        <v>114.33904452965066</v>
      </c>
      <c r="F25" s="653">
        <v>125.18640149379839</v>
      </c>
      <c r="G25" s="653">
        <v>136.33768233073104</v>
      </c>
      <c r="H25" s="653">
        <v>120.92593866406283</v>
      </c>
      <c r="I25" s="653">
        <v>96.024179942195047</v>
      </c>
      <c r="J25" s="653">
        <v>48.107868099999997</v>
      </c>
      <c r="K25" s="653">
        <v>61.290076200000001</v>
      </c>
      <c r="L25" s="653">
        <v>76.826786499999997</v>
      </c>
      <c r="M25" s="762">
        <v>107.8495683</v>
      </c>
      <c r="N25" s="762">
        <v>142.46414530000001</v>
      </c>
      <c r="O25" s="762">
        <v>134.5075224</v>
      </c>
      <c r="P25" s="762">
        <v>144.1586599</v>
      </c>
    </row>
    <row r="26" spans="1:16" ht="25.5" x14ac:dyDescent="0.25">
      <c r="A26" s="70">
        <v>24</v>
      </c>
      <c r="B26" s="269" t="s">
        <v>171</v>
      </c>
      <c r="C26" s="646">
        <v>104.00598002127553</v>
      </c>
      <c r="D26" s="653">
        <v>105.63525039009104</v>
      </c>
      <c r="E26" s="653">
        <v>100.57354191131907</v>
      </c>
      <c r="F26" s="653">
        <v>93.732568189492753</v>
      </c>
      <c r="G26" s="653">
        <v>111.24123681601721</v>
      </c>
      <c r="H26" s="653">
        <v>106.60417744098139</v>
      </c>
      <c r="I26" s="653">
        <v>106.05413071802528</v>
      </c>
      <c r="J26" s="653">
        <v>113.5328238</v>
      </c>
      <c r="K26" s="653">
        <v>115.98091650000001</v>
      </c>
      <c r="L26" s="653">
        <v>107.90901239999999</v>
      </c>
      <c r="M26" s="762">
        <v>107.7982461</v>
      </c>
      <c r="N26" s="762">
        <v>118.8516896</v>
      </c>
      <c r="O26" s="762">
        <v>117.17875340000001</v>
      </c>
      <c r="P26" s="762">
        <v>117.8224464</v>
      </c>
    </row>
    <row r="27" spans="1:16" ht="51" x14ac:dyDescent="0.25">
      <c r="A27" s="70">
        <v>25</v>
      </c>
      <c r="B27" s="269" t="s">
        <v>172</v>
      </c>
      <c r="C27" s="646">
        <v>128.57967222936347</v>
      </c>
      <c r="D27" s="653">
        <v>135.30760796604241</v>
      </c>
      <c r="E27" s="653">
        <v>108.69570743017987</v>
      </c>
      <c r="F27" s="653">
        <v>144.01594413236981</v>
      </c>
      <c r="G27" s="653">
        <v>153.28060297806115</v>
      </c>
      <c r="H27" s="653">
        <v>147.05904665412714</v>
      </c>
      <c r="I27" s="653">
        <v>155.28257481521203</v>
      </c>
      <c r="J27" s="653">
        <v>77.961584099999996</v>
      </c>
      <c r="K27" s="653">
        <v>88.546391299999996</v>
      </c>
      <c r="L27" s="653">
        <v>86.541191299999994</v>
      </c>
      <c r="M27" s="762">
        <v>95.338612499999996</v>
      </c>
      <c r="N27" s="762">
        <v>102.688098</v>
      </c>
      <c r="O27" s="762">
        <v>94.996333399999997</v>
      </c>
      <c r="P27" s="762">
        <v>104.9050687</v>
      </c>
    </row>
    <row r="28" spans="1:16" ht="51" x14ac:dyDescent="0.25">
      <c r="A28" s="70">
        <v>26</v>
      </c>
      <c r="B28" s="269" t="s">
        <v>173</v>
      </c>
      <c r="C28" s="646">
        <v>257.82634627788798</v>
      </c>
      <c r="D28" s="653">
        <v>161.55301607572667</v>
      </c>
      <c r="E28" s="653">
        <v>137.4121420584666</v>
      </c>
      <c r="F28" s="653">
        <v>237.12017646719659</v>
      </c>
      <c r="G28" s="653">
        <v>223.68511462765076</v>
      </c>
      <c r="H28" s="653">
        <v>240.24811156471708</v>
      </c>
      <c r="I28" s="653" t="s">
        <v>1300</v>
      </c>
      <c r="J28" s="653">
        <v>194.54441650000001</v>
      </c>
      <c r="K28" s="653">
        <v>278.09459099999998</v>
      </c>
      <c r="L28" s="653" t="s">
        <v>1301</v>
      </c>
      <c r="M28" s="762">
        <v>278.25418550000001</v>
      </c>
      <c r="N28" s="762">
        <v>318.17137609999997</v>
      </c>
      <c r="O28" s="762">
        <v>254.0713634</v>
      </c>
      <c r="P28" s="762">
        <v>281.18541329999999</v>
      </c>
    </row>
    <row r="29" spans="1:16" ht="25.5" x14ac:dyDescent="0.25">
      <c r="A29" s="70">
        <v>27</v>
      </c>
      <c r="B29" s="269" t="s">
        <v>174</v>
      </c>
      <c r="C29" s="646">
        <v>152.82560021450576</v>
      </c>
      <c r="D29" s="653">
        <v>141.18491734181191</v>
      </c>
      <c r="E29" s="653">
        <v>116.35646620975977</v>
      </c>
      <c r="F29" s="653">
        <v>163.03994656151275</v>
      </c>
      <c r="G29" s="653">
        <v>188.0110007878807</v>
      </c>
      <c r="H29" s="653">
        <v>199.49189613805146</v>
      </c>
      <c r="I29" s="653">
        <v>147.39401406135087</v>
      </c>
      <c r="J29" s="653">
        <v>133.63666499999999</v>
      </c>
      <c r="K29" s="653">
        <v>149.92695710000001</v>
      </c>
      <c r="L29" s="653">
        <v>168.5722916</v>
      </c>
      <c r="M29" s="762">
        <v>167.7523822</v>
      </c>
      <c r="N29" s="762">
        <v>162.77943719999999</v>
      </c>
      <c r="O29" s="762">
        <v>161.90787280000001</v>
      </c>
      <c r="P29" s="762">
        <v>166.8380267</v>
      </c>
    </row>
    <row r="30" spans="1:16" ht="38.25" x14ac:dyDescent="0.25">
      <c r="A30" s="70">
        <v>28</v>
      </c>
      <c r="B30" s="269" t="s">
        <v>175</v>
      </c>
      <c r="C30" s="646">
        <v>169.28052474107375</v>
      </c>
      <c r="D30" s="653">
        <v>208.97768007124964</v>
      </c>
      <c r="E30" s="653">
        <v>165.07396711108589</v>
      </c>
      <c r="F30" s="653">
        <v>180.68542504705388</v>
      </c>
      <c r="G30" s="653">
        <v>187.96665524463165</v>
      </c>
      <c r="H30" s="653">
        <v>135.89774031480911</v>
      </c>
      <c r="I30" s="653">
        <v>155.13182971977434</v>
      </c>
      <c r="J30" s="653">
        <v>182.92419649999999</v>
      </c>
      <c r="K30" s="653">
        <v>145.9717814</v>
      </c>
      <c r="L30" s="653">
        <v>149.5588358</v>
      </c>
      <c r="M30" s="762">
        <v>350.64971029999998</v>
      </c>
      <c r="N30" s="762">
        <v>307.07995030000001</v>
      </c>
      <c r="O30" s="762">
        <v>156.54995220000001</v>
      </c>
      <c r="P30" s="762">
        <v>201.23476299999999</v>
      </c>
    </row>
    <row r="31" spans="1:16" ht="51" x14ac:dyDescent="0.25">
      <c r="A31" s="70">
        <v>29</v>
      </c>
      <c r="B31" s="269" t="s">
        <v>176</v>
      </c>
      <c r="C31" s="646">
        <v>114.54677087773548</v>
      </c>
      <c r="D31" s="653">
        <v>107.64184685174432</v>
      </c>
      <c r="E31" s="653">
        <v>89.938503679286342</v>
      </c>
      <c r="F31" s="653">
        <v>100.55350605634155</v>
      </c>
      <c r="G31" s="653">
        <v>109.12523404070511</v>
      </c>
      <c r="H31" s="653">
        <v>99.425786456728446</v>
      </c>
      <c r="I31" s="653">
        <v>143.67933809913563</v>
      </c>
      <c r="J31" s="653">
        <v>126.1905647</v>
      </c>
      <c r="K31" s="653">
        <v>144.7500052</v>
      </c>
      <c r="L31" s="653">
        <v>139.55393459999999</v>
      </c>
      <c r="M31" s="762">
        <v>142.1376516</v>
      </c>
      <c r="N31" s="762">
        <v>146.3394562</v>
      </c>
      <c r="O31" s="762">
        <v>135.624064</v>
      </c>
      <c r="P31" s="762">
        <v>136.476292</v>
      </c>
    </row>
    <row r="32" spans="1:16" ht="38.25" x14ac:dyDescent="0.25">
      <c r="A32" s="70">
        <v>30</v>
      </c>
      <c r="B32" s="269" t="s">
        <v>177</v>
      </c>
      <c r="C32" s="646">
        <v>80.960686312040195</v>
      </c>
      <c r="D32" s="653">
        <v>97.939721223753097</v>
      </c>
      <c r="E32" s="653">
        <v>73.696902662963168</v>
      </c>
      <c r="F32" s="653">
        <v>77.783314471452698</v>
      </c>
      <c r="G32" s="653">
        <v>136.94428644600978</v>
      </c>
      <c r="H32" s="653">
        <v>94.01730393188312</v>
      </c>
      <c r="I32" s="653">
        <v>96.493086301742608</v>
      </c>
      <c r="J32" s="653">
        <v>49.347400399999998</v>
      </c>
      <c r="K32" s="653">
        <v>51.812734300000002</v>
      </c>
      <c r="L32" s="653">
        <v>60.218720400000002</v>
      </c>
      <c r="M32" s="762">
        <v>82.098264900000004</v>
      </c>
      <c r="N32" s="762">
        <v>83.148325</v>
      </c>
      <c r="O32" s="762">
        <v>92.060558299999997</v>
      </c>
      <c r="P32" s="762">
        <v>92.284657499999994</v>
      </c>
    </row>
    <row r="33" spans="1:20" ht="25.5" x14ac:dyDescent="0.25">
      <c r="A33" s="70">
        <v>31</v>
      </c>
      <c r="B33" s="269" t="s">
        <v>178</v>
      </c>
      <c r="C33" s="646">
        <v>92.789057082489634</v>
      </c>
      <c r="D33" s="653">
        <v>91.731761633056891</v>
      </c>
      <c r="E33" s="653">
        <v>83.130171885370416</v>
      </c>
      <c r="F33" s="653">
        <v>103.12795040237661</v>
      </c>
      <c r="G33" s="653">
        <v>97.032861799798383</v>
      </c>
      <c r="H33" s="653">
        <v>101.68097210410265</v>
      </c>
      <c r="I33" s="653">
        <v>91.731567933179676</v>
      </c>
      <c r="J33" s="653">
        <v>91.569716099999994</v>
      </c>
      <c r="K33" s="653">
        <v>102.1769899</v>
      </c>
      <c r="L33" s="653">
        <v>109.7313182</v>
      </c>
      <c r="M33" s="762">
        <v>116.8631779</v>
      </c>
      <c r="N33" s="762">
        <v>127.9957306</v>
      </c>
      <c r="O33" s="762">
        <v>107.99783309999999</v>
      </c>
      <c r="P33" s="762">
        <v>99.538254699999996</v>
      </c>
    </row>
    <row r="34" spans="1:20" ht="25.5" x14ac:dyDescent="0.25">
      <c r="A34" s="70">
        <v>32</v>
      </c>
      <c r="B34" s="269" t="s">
        <v>179</v>
      </c>
      <c r="C34" s="646">
        <v>92.596049118169617</v>
      </c>
      <c r="D34" s="653">
        <v>138.14097171326011</v>
      </c>
      <c r="E34" s="653">
        <v>80.706360531727427</v>
      </c>
      <c r="F34" s="653">
        <v>59.75051126131801</v>
      </c>
      <c r="G34" s="653">
        <v>83.538318703370109</v>
      </c>
      <c r="H34" s="653">
        <v>79.249109196038518</v>
      </c>
      <c r="I34" s="653">
        <v>98.114969598555078</v>
      </c>
      <c r="J34" s="653">
        <v>74.233697000000006</v>
      </c>
      <c r="K34" s="653">
        <v>62.682154699999998</v>
      </c>
      <c r="L34" s="653">
        <v>74.154897800000001</v>
      </c>
      <c r="M34" s="762">
        <v>133.24960369999999</v>
      </c>
      <c r="N34" s="762">
        <v>165.3367274</v>
      </c>
      <c r="O34" s="762">
        <v>128.33571660000001</v>
      </c>
      <c r="P34" s="762">
        <v>98.493491500000005</v>
      </c>
    </row>
    <row r="35" spans="1:20" ht="38.25" x14ac:dyDescent="0.25">
      <c r="A35" s="70">
        <v>33</v>
      </c>
      <c r="B35" s="269" t="s">
        <v>180</v>
      </c>
      <c r="C35" s="646">
        <v>100.71107592790565</v>
      </c>
      <c r="D35" s="653">
        <v>111.20936807282543</v>
      </c>
      <c r="E35" s="653">
        <v>103.19410328202265</v>
      </c>
      <c r="F35" s="653">
        <v>90.355618805837324</v>
      </c>
      <c r="G35" s="653">
        <v>93.378393144259846</v>
      </c>
      <c r="H35" s="653">
        <v>116.66990419843</v>
      </c>
      <c r="I35" s="653">
        <v>122.25000442939975</v>
      </c>
      <c r="J35" s="653">
        <v>43.797736299999997</v>
      </c>
      <c r="K35" s="653">
        <v>77.3808516</v>
      </c>
      <c r="L35" s="653">
        <v>95.940291599999995</v>
      </c>
      <c r="M35" s="762">
        <v>102.85602040000001</v>
      </c>
      <c r="N35" s="762">
        <v>86.009776599999995</v>
      </c>
      <c r="O35" s="762">
        <v>141.39341580000001</v>
      </c>
      <c r="P35" s="762">
        <v>100.09925610000001</v>
      </c>
    </row>
    <row r="36" spans="1:20" ht="10.5" customHeight="1" x14ac:dyDescent="0.25">
      <c r="A36" s="414"/>
      <c r="B36" s="413"/>
      <c r="C36" s="375"/>
      <c r="D36" s="487"/>
      <c r="E36" s="139"/>
      <c r="F36" s="487"/>
      <c r="G36" s="500"/>
      <c r="H36" s="647"/>
      <c r="I36" s="139"/>
      <c r="J36" s="139"/>
      <c r="K36" s="474"/>
      <c r="L36" s="653"/>
      <c r="M36" s="653"/>
      <c r="N36" s="762"/>
      <c r="O36" s="805"/>
      <c r="P36" s="762"/>
      <c r="Q36" s="67"/>
      <c r="R36" s="67"/>
      <c r="S36" s="67"/>
      <c r="T36" s="67"/>
    </row>
    <row r="37" spans="1:20" ht="51" customHeight="1" x14ac:dyDescent="0.25">
      <c r="A37" s="70" t="s">
        <v>181</v>
      </c>
      <c r="B37" s="269" t="s">
        <v>182</v>
      </c>
      <c r="C37" s="649" t="s">
        <v>731</v>
      </c>
      <c r="D37" s="653">
        <v>105.34614218145657</v>
      </c>
      <c r="E37" s="653">
        <v>105.77979220780843</v>
      </c>
      <c r="F37" s="653">
        <v>96.884640900340614</v>
      </c>
      <c r="G37" s="653">
        <v>91.737849862318214</v>
      </c>
      <c r="H37" s="653">
        <v>126.18352250514582</v>
      </c>
      <c r="I37" s="653">
        <v>153.47804129999702</v>
      </c>
      <c r="J37" s="653">
        <v>143.36669230000001</v>
      </c>
      <c r="K37" s="653">
        <v>150.0548805</v>
      </c>
      <c r="L37" s="653">
        <v>184.25127599999999</v>
      </c>
      <c r="M37" s="762">
        <v>162.91162840000001</v>
      </c>
      <c r="N37" s="762">
        <v>135.06747050000001</v>
      </c>
      <c r="O37" s="762">
        <v>136.20244840000001</v>
      </c>
      <c r="P37" s="762">
        <v>144.71895459999999</v>
      </c>
    </row>
    <row r="38" spans="1:20" s="67" customFormat="1" ht="51" customHeight="1" x14ac:dyDescent="0.25">
      <c r="A38" s="449">
        <v>35</v>
      </c>
      <c r="B38" s="450" t="s">
        <v>182</v>
      </c>
      <c r="C38" s="650" t="s">
        <v>731</v>
      </c>
      <c r="D38" s="685">
        <v>105.34614218145657</v>
      </c>
      <c r="E38" s="685">
        <v>105.77991751193822</v>
      </c>
      <c r="F38" s="685">
        <v>96.884640900340614</v>
      </c>
      <c r="G38" s="685">
        <v>91.73797516644801</v>
      </c>
      <c r="H38" s="685">
        <v>126.1836478092756</v>
      </c>
      <c r="I38" s="685">
        <v>153.47816660412684</v>
      </c>
      <c r="J38" s="685">
        <v>143.36685979999999</v>
      </c>
      <c r="K38" s="685">
        <v>150.05505049999999</v>
      </c>
      <c r="L38" s="685">
        <v>184.2513424</v>
      </c>
      <c r="M38" s="727">
        <v>162.91168719999999</v>
      </c>
      <c r="N38" s="727">
        <v>135.06747050000001</v>
      </c>
      <c r="O38" s="727">
        <v>136.20244840000001</v>
      </c>
      <c r="P38" s="727">
        <v>144.71912270000001</v>
      </c>
      <c r="Q38" s="104"/>
      <c r="R38" s="104"/>
      <c r="S38" s="104"/>
      <c r="T38" s="104"/>
    </row>
    <row r="39" spans="1:20" x14ac:dyDescent="0.25">
      <c r="A39" s="67"/>
      <c r="B39" s="67"/>
      <c r="C39" s="67"/>
      <c r="E39" s="50"/>
      <c r="F39" s="50"/>
      <c r="G39" s="50"/>
      <c r="H39" s="50"/>
    </row>
    <row r="40" spans="1:20" ht="15.75" x14ac:dyDescent="0.25">
      <c r="A40" s="150" t="s">
        <v>1224</v>
      </c>
      <c r="B40" s="150"/>
      <c r="C40" s="414"/>
      <c r="E40" s="50"/>
      <c r="F40" s="50"/>
      <c r="G40" s="50"/>
      <c r="H40" s="50"/>
    </row>
    <row r="41" spans="1:20" x14ac:dyDescent="0.25">
      <c r="A41" s="812" t="s">
        <v>1225</v>
      </c>
      <c r="B41" s="150"/>
      <c r="C41" s="415"/>
      <c r="E41" s="50"/>
      <c r="F41" s="50"/>
      <c r="G41" s="50"/>
      <c r="H41" s="50"/>
    </row>
    <row r="43" spans="1:20" ht="15.75" x14ac:dyDescent="0.25">
      <c r="A43" s="150" t="s">
        <v>1226</v>
      </c>
      <c r="B43" s="150"/>
    </row>
    <row r="44" spans="1:20" x14ac:dyDescent="0.25">
      <c r="A44" s="812" t="s">
        <v>294</v>
      </c>
      <c r="B44" s="150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31" sqref="H31"/>
    </sheetView>
  </sheetViews>
  <sheetFormatPr defaultRowHeight="12.75" x14ac:dyDescent="0.2"/>
  <cols>
    <col min="1" max="1" width="9.140625" style="97"/>
    <col min="2" max="2" width="15.85546875" style="97" customWidth="1"/>
    <col min="3" max="3" width="16.7109375" style="97" customWidth="1"/>
    <col min="4" max="5" width="16.42578125" style="97" customWidth="1"/>
    <col min="6" max="6" width="18.7109375" style="97" customWidth="1"/>
    <col min="7" max="7" width="22" style="97" customWidth="1"/>
    <col min="8" max="8" width="4.42578125" style="97" bestFit="1" customWidth="1"/>
    <col min="9" max="16384" width="9.140625" style="97"/>
  </cols>
  <sheetData>
    <row r="1" spans="1:7" x14ac:dyDescent="0.2">
      <c r="A1" s="80" t="s">
        <v>295</v>
      </c>
    </row>
    <row r="2" spans="1:7" x14ac:dyDescent="0.2">
      <c r="A2" s="185" t="s">
        <v>581</v>
      </c>
    </row>
    <row r="3" spans="1:7" ht="15" x14ac:dyDescent="0.2">
      <c r="A3" s="186"/>
      <c r="F3" s="187" t="s">
        <v>678</v>
      </c>
    </row>
    <row r="4" spans="1:7" ht="25.5" x14ac:dyDescent="0.2">
      <c r="A4" s="998"/>
      <c r="B4" s="159" t="s">
        <v>268</v>
      </c>
      <c r="C4" s="159" t="s">
        <v>269</v>
      </c>
      <c r="D4" s="159" t="s">
        <v>270</v>
      </c>
      <c r="E4" s="159" t="s">
        <v>271</v>
      </c>
      <c r="F4" s="159" t="s">
        <v>296</v>
      </c>
      <c r="G4" s="160" t="s">
        <v>273</v>
      </c>
    </row>
    <row r="5" spans="1:7" x14ac:dyDescent="0.2">
      <c r="A5" s="999"/>
      <c r="B5" s="188" t="s">
        <v>250</v>
      </c>
      <c r="C5" s="188" t="s">
        <v>297</v>
      </c>
      <c r="D5" s="188" t="s">
        <v>276</v>
      </c>
      <c r="E5" s="188" t="s">
        <v>277</v>
      </c>
      <c r="F5" s="189" t="s">
        <v>298</v>
      </c>
      <c r="G5" s="190" t="s">
        <v>299</v>
      </c>
    </row>
    <row r="6" spans="1:7" x14ac:dyDescent="0.2">
      <c r="A6" s="999"/>
      <c r="B6" s="188" t="s">
        <v>300</v>
      </c>
      <c r="C6" s="188" t="s">
        <v>301</v>
      </c>
      <c r="D6" s="191"/>
      <c r="E6" s="191"/>
      <c r="F6" s="188" t="s">
        <v>302</v>
      </c>
      <c r="G6" s="190" t="s">
        <v>303</v>
      </c>
    </row>
    <row r="7" spans="1:7" x14ac:dyDescent="0.2">
      <c r="A7" s="1000"/>
      <c r="B7" s="192"/>
      <c r="C7" s="192"/>
      <c r="D7" s="192"/>
      <c r="E7" s="192"/>
      <c r="F7" s="111" t="s">
        <v>304</v>
      </c>
      <c r="G7" s="193"/>
    </row>
    <row r="8" spans="1:7" ht="14.25" customHeight="1" x14ac:dyDescent="0.2">
      <c r="A8" s="88">
        <v>2013</v>
      </c>
      <c r="B8" s="133">
        <v>104.1</v>
      </c>
      <c r="C8" s="133">
        <v>102.9</v>
      </c>
      <c r="D8" s="133">
        <v>104.3</v>
      </c>
      <c r="E8" s="133">
        <v>76.3</v>
      </c>
      <c r="F8" s="133">
        <v>112.3</v>
      </c>
      <c r="G8" s="133">
        <v>116.6</v>
      </c>
    </row>
    <row r="9" spans="1:7" ht="14.25" customHeight="1" x14ac:dyDescent="0.2">
      <c r="A9" s="88">
        <v>2014</v>
      </c>
      <c r="B9" s="133">
        <v>100.6</v>
      </c>
      <c r="C9" s="133">
        <v>103.3</v>
      </c>
      <c r="D9" s="133">
        <v>92.5</v>
      </c>
      <c r="E9" s="133">
        <v>108.4</v>
      </c>
      <c r="F9" s="133">
        <v>111.6</v>
      </c>
      <c r="G9" s="133">
        <v>105.2</v>
      </c>
    </row>
    <row r="10" spans="1:7" ht="14.25" customHeight="1" x14ac:dyDescent="0.2">
      <c r="A10" s="88">
        <v>2015</v>
      </c>
      <c r="B10" s="133">
        <v>103</v>
      </c>
      <c r="C10" s="133">
        <v>104.4</v>
      </c>
      <c r="D10" s="133">
        <v>101</v>
      </c>
      <c r="E10" s="133">
        <v>94.7</v>
      </c>
      <c r="F10" s="133">
        <v>102.4</v>
      </c>
      <c r="G10" s="133">
        <v>107.4</v>
      </c>
    </row>
    <row r="11" spans="1:7" ht="14.25" customHeight="1" x14ac:dyDescent="0.2">
      <c r="A11" s="88">
        <v>2016</v>
      </c>
      <c r="B11" s="388">
        <v>108.12970184999999</v>
      </c>
      <c r="C11" s="388">
        <v>102.93494166666666</v>
      </c>
      <c r="D11" s="388">
        <v>117.68257499999999</v>
      </c>
      <c r="E11" s="388">
        <v>109.75120833333334</v>
      </c>
      <c r="F11" s="388">
        <v>96.970058333333341</v>
      </c>
      <c r="G11" s="388">
        <v>101.07345833333333</v>
      </c>
    </row>
    <row r="12" spans="1:7" ht="14.25" customHeight="1" x14ac:dyDescent="0.2">
      <c r="A12" s="88">
        <v>2017</v>
      </c>
      <c r="B12" s="651">
        <v>101.24344448333333</v>
      </c>
      <c r="C12" s="651">
        <v>106.8719</v>
      </c>
      <c r="D12" s="651">
        <v>94.433258333333342</v>
      </c>
      <c r="E12" s="651">
        <v>120.24568333333333</v>
      </c>
      <c r="F12" s="651">
        <v>95.873566666666662</v>
      </c>
      <c r="G12" s="651">
        <v>102.183825</v>
      </c>
    </row>
    <row r="13" spans="1:7" x14ac:dyDescent="0.2">
      <c r="A13" s="96"/>
      <c r="B13" s="320"/>
      <c r="C13" s="320"/>
      <c r="D13" s="320"/>
      <c r="E13" s="320"/>
      <c r="F13" s="320"/>
      <c r="G13" s="320"/>
    </row>
    <row r="14" spans="1:7" s="2" customFormat="1" x14ac:dyDescent="0.2">
      <c r="A14" s="494">
        <v>2017</v>
      </c>
      <c r="B14" s="369"/>
      <c r="C14" s="369"/>
      <c r="D14" s="369"/>
      <c r="E14" s="369"/>
      <c r="F14" s="369"/>
      <c r="G14" s="369"/>
    </row>
    <row r="15" spans="1:7" x14ac:dyDescent="0.2">
      <c r="A15" s="825" t="s">
        <v>755</v>
      </c>
      <c r="B15" s="2">
        <v>100.1</v>
      </c>
      <c r="C15" s="2">
        <v>114.4</v>
      </c>
      <c r="D15" s="2">
        <v>84.5</v>
      </c>
      <c r="E15" s="2">
        <v>137.30000000000001</v>
      </c>
      <c r="F15" s="2">
        <v>95.3</v>
      </c>
      <c r="G15" s="122">
        <v>101</v>
      </c>
    </row>
    <row r="16" spans="1:7" x14ac:dyDescent="0.2">
      <c r="A16" s="825" t="s">
        <v>397</v>
      </c>
      <c r="B16" s="489">
        <v>95.656845700000005</v>
      </c>
      <c r="C16" s="489">
        <v>109.80840000000001</v>
      </c>
      <c r="D16" s="489">
        <v>85.025199999999998</v>
      </c>
      <c r="E16" s="489">
        <v>99.975700000000003</v>
      </c>
      <c r="F16" s="489">
        <v>86.274199999999993</v>
      </c>
      <c r="G16" s="489">
        <v>97.057299999999998</v>
      </c>
    </row>
    <row r="17" spans="1:7" s="2" customFormat="1" x14ac:dyDescent="0.2">
      <c r="A17" s="825" t="s">
        <v>398</v>
      </c>
      <c r="B17" s="2">
        <v>103.1</v>
      </c>
      <c r="C17" s="2">
        <v>113.6</v>
      </c>
      <c r="D17" s="2">
        <v>90.6</v>
      </c>
      <c r="E17" s="2">
        <v>133.80000000000001</v>
      </c>
      <c r="F17" s="439" t="s">
        <v>912</v>
      </c>
      <c r="G17" s="2">
        <v>104.2</v>
      </c>
    </row>
    <row r="18" spans="1:7" x14ac:dyDescent="0.2">
      <c r="A18" s="825" t="s">
        <v>399</v>
      </c>
      <c r="B18" s="728">
        <v>104.9</v>
      </c>
      <c r="C18" s="729">
        <v>118</v>
      </c>
      <c r="D18" s="2">
        <v>88.6</v>
      </c>
      <c r="E18" s="439" t="s">
        <v>920</v>
      </c>
      <c r="F18" s="2">
        <v>101.8</v>
      </c>
      <c r="G18" s="2">
        <v>110.2</v>
      </c>
    </row>
    <row r="19" spans="1:7" s="105" customFormat="1" ht="14.25" customHeight="1" x14ac:dyDescent="0.2">
      <c r="A19" s="825" t="s">
        <v>400</v>
      </c>
      <c r="B19" s="489">
        <v>112.34587089999999</v>
      </c>
      <c r="C19" s="489">
        <v>116.62139999999999</v>
      </c>
      <c r="D19" s="489">
        <v>111.07940000000001</v>
      </c>
      <c r="E19" s="489">
        <v>126.6811</v>
      </c>
      <c r="F19" s="489">
        <v>105.4062</v>
      </c>
      <c r="G19" s="489">
        <v>105.9986</v>
      </c>
    </row>
    <row r="20" spans="1:7" x14ac:dyDescent="0.2">
      <c r="A20" s="660" t="s">
        <v>401</v>
      </c>
      <c r="B20" s="660">
        <v>110.1</v>
      </c>
      <c r="C20" s="660">
        <v>99.7</v>
      </c>
      <c r="D20" s="660">
        <v>107.1</v>
      </c>
      <c r="E20" s="660">
        <v>153</v>
      </c>
      <c r="F20" s="660">
        <v>93.6</v>
      </c>
      <c r="G20" s="660">
        <v>120.3</v>
      </c>
    </row>
    <row r="21" spans="1:7" s="2" customFormat="1" x14ac:dyDescent="0.2"/>
    <row r="22" spans="1:7" x14ac:dyDescent="0.2">
      <c r="A22" s="826">
        <v>2018</v>
      </c>
      <c r="B22" s="729"/>
      <c r="C22" s="729"/>
      <c r="D22" s="729"/>
      <c r="E22" s="729"/>
      <c r="F22" s="729"/>
      <c r="G22" s="729"/>
    </row>
    <row r="23" spans="1:7" s="2" customFormat="1" ht="14.25" customHeight="1" x14ac:dyDescent="0.2">
      <c r="A23" s="825" t="s">
        <v>386</v>
      </c>
      <c r="B23" s="489">
        <v>86</v>
      </c>
      <c r="C23" s="489">
        <v>76.599999999999994</v>
      </c>
      <c r="D23" s="489">
        <v>101.2</v>
      </c>
      <c r="E23" s="489">
        <v>57.8</v>
      </c>
      <c r="F23" s="489">
        <v>98.2</v>
      </c>
      <c r="G23" s="489">
        <v>81.900000000000006</v>
      </c>
    </row>
    <row r="24" spans="1:7" x14ac:dyDescent="0.2">
      <c r="A24" s="825" t="s">
        <v>402</v>
      </c>
      <c r="B24" s="672">
        <v>97.939409699999999</v>
      </c>
      <c r="C24" s="672">
        <v>84.283900000000003</v>
      </c>
      <c r="D24" s="672">
        <v>122.0745</v>
      </c>
      <c r="E24" s="672">
        <v>61.831600000000002</v>
      </c>
      <c r="F24" s="672">
        <v>110.0138</v>
      </c>
      <c r="G24" s="672">
        <v>88.096699999999998</v>
      </c>
    </row>
    <row r="25" spans="1:7" s="2" customFormat="1" x14ac:dyDescent="0.2">
      <c r="A25" s="825" t="s">
        <v>392</v>
      </c>
      <c r="B25" s="672">
        <v>110.75301899999999</v>
      </c>
      <c r="C25" s="672">
        <v>89.098399999999998</v>
      </c>
      <c r="D25" s="672">
        <v>147.5453</v>
      </c>
      <c r="E25" s="672">
        <v>66.48</v>
      </c>
      <c r="F25" s="672">
        <v>119.66370000000001</v>
      </c>
      <c r="G25" s="672">
        <v>94.9114</v>
      </c>
    </row>
    <row r="26" spans="1:7" s="2" customFormat="1" x14ac:dyDescent="0.2">
      <c r="A26" s="825" t="s">
        <v>612</v>
      </c>
      <c r="B26" s="320">
        <v>102.0628651</v>
      </c>
      <c r="C26" s="320">
        <v>88.817999999999998</v>
      </c>
      <c r="D26" s="320">
        <v>118.42489999999999</v>
      </c>
      <c r="E26" s="320">
        <v>99.366399999999999</v>
      </c>
      <c r="F26" s="320">
        <v>125.86360000000001</v>
      </c>
      <c r="G26" s="320">
        <v>91.862700000000004</v>
      </c>
    </row>
    <row r="27" spans="1:7" x14ac:dyDescent="0.2">
      <c r="A27" s="825" t="s">
        <v>394</v>
      </c>
      <c r="B27" s="122">
        <v>111.72048789999999</v>
      </c>
      <c r="C27" s="122">
        <v>104.27370000000001</v>
      </c>
      <c r="D27" s="122">
        <v>128.4736</v>
      </c>
      <c r="E27" s="122">
        <v>93.212400000000002</v>
      </c>
      <c r="F27" s="122">
        <v>137.6824</v>
      </c>
      <c r="G27" s="122">
        <v>96.863799999999998</v>
      </c>
    </row>
    <row r="28" spans="1:7" ht="15" x14ac:dyDescent="0.2">
      <c r="A28" s="825" t="s">
        <v>1302</v>
      </c>
      <c r="B28" s="122">
        <v>103.41919969999999</v>
      </c>
      <c r="C28" s="122">
        <v>100.6769</v>
      </c>
      <c r="D28" s="122">
        <v>108.1191</v>
      </c>
      <c r="E28" s="122">
        <v>76.144800000000004</v>
      </c>
      <c r="F28" s="122">
        <v>116.8566</v>
      </c>
      <c r="G28" s="122">
        <v>106.6696</v>
      </c>
    </row>
    <row r="29" spans="1:7" s="2" customFormat="1" x14ac:dyDescent="0.2">
      <c r="A29" s="721" t="s">
        <v>755</v>
      </c>
      <c r="B29" s="722">
        <v>114.6635933</v>
      </c>
      <c r="C29" s="722">
        <v>108.85169999999999</v>
      </c>
      <c r="D29" s="722">
        <v>128.68289999999999</v>
      </c>
      <c r="E29" s="722">
        <v>79.570099999999996</v>
      </c>
      <c r="F29" s="722">
        <v>107.898</v>
      </c>
      <c r="G29" s="722">
        <v>112.51179999999999</v>
      </c>
    </row>
    <row r="31" spans="1:7" ht="15" x14ac:dyDescent="0.2">
      <c r="A31" s="150" t="s">
        <v>1224</v>
      </c>
      <c r="B31" s="150"/>
    </row>
    <row r="32" spans="1:7" x14ac:dyDescent="0.2">
      <c r="A32" s="812" t="s">
        <v>1225</v>
      </c>
      <c r="B32" s="150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2" sqref="C22"/>
    </sheetView>
  </sheetViews>
  <sheetFormatPr defaultRowHeight="15" x14ac:dyDescent="0.25"/>
  <cols>
    <col min="1" max="1" width="9.140625" style="104"/>
    <col min="2" max="2" width="10.7109375" style="104" customWidth="1"/>
    <col min="3" max="16384" width="9.140625" style="104"/>
  </cols>
  <sheetData>
    <row r="1" spans="1:7" x14ac:dyDescent="0.25">
      <c r="A1" s="893" t="s">
        <v>27</v>
      </c>
      <c r="B1" s="893"/>
      <c r="C1" s="893"/>
      <c r="D1" s="893"/>
      <c r="E1" s="893"/>
      <c r="F1" s="893"/>
      <c r="G1" s="893"/>
    </row>
    <row r="2" spans="1:7" x14ac:dyDescent="0.25">
      <c r="A2" s="894" t="s">
        <v>28</v>
      </c>
      <c r="B2" s="894"/>
      <c r="C2" s="894"/>
      <c r="D2" s="894"/>
      <c r="E2" s="894"/>
      <c r="F2" s="894"/>
      <c r="G2" s="894"/>
    </row>
    <row r="4" spans="1:7" ht="26.25" x14ac:dyDescent="0.25">
      <c r="A4" s="148"/>
      <c r="B4" s="297" t="s">
        <v>1024</v>
      </c>
      <c r="C4" s="297" t="s">
        <v>1025</v>
      </c>
    </row>
    <row r="5" spans="1:7" x14ac:dyDescent="0.25">
      <c r="A5" s="139" t="s">
        <v>981</v>
      </c>
      <c r="B5" s="139">
        <v>2570</v>
      </c>
      <c r="C5" s="139">
        <v>3171</v>
      </c>
    </row>
    <row r="6" spans="1:7" x14ac:dyDescent="0.25">
      <c r="A6" s="139" t="s">
        <v>982</v>
      </c>
      <c r="B6" s="150">
        <v>2369</v>
      </c>
      <c r="C6" s="150">
        <v>3552</v>
      </c>
    </row>
    <row r="7" spans="1:7" x14ac:dyDescent="0.25">
      <c r="A7" s="139" t="s">
        <v>1026</v>
      </c>
      <c r="B7" s="454">
        <v>2118</v>
      </c>
      <c r="C7" s="454">
        <v>4111</v>
      </c>
    </row>
    <row r="8" spans="1:7" x14ac:dyDescent="0.25">
      <c r="A8" s="139" t="s">
        <v>1027</v>
      </c>
      <c r="B8" s="454">
        <v>2116</v>
      </c>
      <c r="C8" s="454">
        <v>3448</v>
      </c>
    </row>
    <row r="9" spans="1:7" x14ac:dyDescent="0.25">
      <c r="A9" s="139" t="s">
        <v>1028</v>
      </c>
      <c r="B9" s="150">
        <v>2528</v>
      </c>
      <c r="C9" s="150">
        <v>3209</v>
      </c>
    </row>
    <row r="10" spans="1:7" x14ac:dyDescent="0.25">
      <c r="A10" s="139" t="s">
        <v>1029</v>
      </c>
      <c r="B10" s="508">
        <v>2286</v>
      </c>
      <c r="C10" s="508">
        <v>3486</v>
      </c>
    </row>
    <row r="11" spans="1:7" x14ac:dyDescent="0.25">
      <c r="A11" s="139" t="s">
        <v>1165</v>
      </c>
      <c r="B11" s="508">
        <v>2093</v>
      </c>
      <c r="C11" s="508">
        <v>4123</v>
      </c>
    </row>
    <row r="12" spans="1:7" x14ac:dyDescent="0.25">
      <c r="A12" s="817" t="s">
        <v>1208</v>
      </c>
      <c r="B12" s="772">
        <v>2087</v>
      </c>
      <c r="C12" s="772">
        <v>3522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V16" sqref="V16"/>
    </sheetView>
  </sheetViews>
  <sheetFormatPr defaultRowHeight="15" x14ac:dyDescent="0.25"/>
  <cols>
    <col min="1" max="1" width="6.140625" style="104" customWidth="1"/>
    <col min="2" max="2" width="38.140625" style="104" customWidth="1"/>
    <col min="3" max="3" width="9.140625" style="87"/>
    <col min="4" max="13" width="9.140625" style="104"/>
    <col min="14" max="14" width="9.140625" style="87"/>
    <col min="15" max="16384" width="9.140625" style="104"/>
  </cols>
  <sheetData>
    <row r="1" spans="1:20" x14ac:dyDescent="0.25">
      <c r="A1" s="83" t="s">
        <v>305</v>
      </c>
      <c r="B1" s="83"/>
      <c r="C1" s="83"/>
    </row>
    <row r="2" spans="1:20" x14ac:dyDescent="0.25">
      <c r="A2" s="60" t="s">
        <v>679</v>
      </c>
      <c r="B2" s="60"/>
      <c r="C2" s="60"/>
    </row>
    <row r="3" spans="1:20" x14ac:dyDescent="0.25">
      <c r="B3" s="435"/>
      <c r="C3" s="435"/>
      <c r="D3" s="435"/>
      <c r="E3" s="435"/>
      <c r="F3" s="435"/>
      <c r="G3" s="435"/>
      <c r="H3" s="435"/>
      <c r="I3" s="435"/>
      <c r="N3" s="435"/>
      <c r="P3" s="435" t="s">
        <v>814</v>
      </c>
    </row>
    <row r="4" spans="1:20" x14ac:dyDescent="0.25">
      <c r="A4" s="1006"/>
      <c r="B4" s="1007"/>
      <c r="C4" s="1010">
        <v>2017</v>
      </c>
      <c r="D4" s="1012">
        <v>2017</v>
      </c>
      <c r="E4" s="1012"/>
      <c r="F4" s="1012"/>
      <c r="G4" s="1012"/>
      <c r="H4" s="1012"/>
      <c r="I4" s="1013"/>
      <c r="J4" s="1014">
        <v>2018</v>
      </c>
      <c r="K4" s="1015"/>
      <c r="L4" s="1015"/>
      <c r="M4" s="1015"/>
      <c r="N4" s="1015"/>
      <c r="O4" s="1015"/>
      <c r="P4" s="1015"/>
    </row>
    <row r="5" spans="1:20" ht="30" x14ac:dyDescent="0.25">
      <c r="A5" s="1008"/>
      <c r="B5" s="1009"/>
      <c r="C5" s="1011"/>
      <c r="D5" s="752" t="s">
        <v>811</v>
      </c>
      <c r="E5" s="770" t="s">
        <v>810</v>
      </c>
      <c r="F5" s="463" t="s">
        <v>665</v>
      </c>
      <c r="G5" s="731" t="s">
        <v>669</v>
      </c>
      <c r="H5" s="732" t="s">
        <v>950</v>
      </c>
      <c r="I5" s="733" t="s">
        <v>670</v>
      </c>
      <c r="J5" s="662" t="s">
        <v>699</v>
      </c>
      <c r="K5" s="662" t="s">
        <v>666</v>
      </c>
      <c r="L5" s="662" t="s">
        <v>667</v>
      </c>
      <c r="M5" s="734" t="s">
        <v>697</v>
      </c>
      <c r="N5" s="760" t="s">
        <v>668</v>
      </c>
      <c r="O5" s="730" t="s">
        <v>1299</v>
      </c>
      <c r="P5" s="752" t="s">
        <v>811</v>
      </c>
    </row>
    <row r="6" spans="1:20" ht="25.5" x14ac:dyDescent="0.25">
      <c r="A6" s="70" t="s">
        <v>150</v>
      </c>
      <c r="B6" s="414" t="s">
        <v>151</v>
      </c>
      <c r="C6" s="652">
        <v>97.437958333333313</v>
      </c>
      <c r="D6" s="653">
        <v>93.412800000000004</v>
      </c>
      <c r="E6" s="500">
        <v>101.0573</v>
      </c>
      <c r="F6" s="500">
        <v>111.2152</v>
      </c>
      <c r="G6" s="654">
        <v>96.185500000000005</v>
      </c>
      <c r="H6" s="500">
        <v>119.0587</v>
      </c>
      <c r="I6" s="500">
        <v>104</v>
      </c>
      <c r="J6" s="452">
        <v>79.099999999999994</v>
      </c>
      <c r="K6" s="653">
        <v>86.664100000000005</v>
      </c>
      <c r="L6" s="653">
        <v>94.060199999999995</v>
      </c>
      <c r="M6" s="726">
        <v>82.072800000000001</v>
      </c>
      <c r="N6" s="763">
        <v>101.2932</v>
      </c>
      <c r="O6" s="763">
        <v>93.078699999999998</v>
      </c>
      <c r="P6" s="857">
        <v>114.4464</v>
      </c>
      <c r="Q6" s="325"/>
      <c r="R6" s="325"/>
      <c r="S6" s="325"/>
      <c r="T6" s="325"/>
    </row>
    <row r="7" spans="1:20" ht="25.5" x14ac:dyDescent="0.25">
      <c r="A7" s="71" t="s">
        <v>183</v>
      </c>
      <c r="B7" s="414" t="s">
        <v>152</v>
      </c>
      <c r="C7" s="652">
        <v>96.714666666666673</v>
      </c>
      <c r="D7" s="653">
        <v>79.873800000000003</v>
      </c>
      <c r="E7" s="500">
        <v>90.623599999999996</v>
      </c>
      <c r="F7" s="500">
        <v>106.75700000000001</v>
      </c>
      <c r="G7" s="654">
        <v>81.864800000000002</v>
      </c>
      <c r="H7" s="500">
        <v>120.41079999999999</v>
      </c>
      <c r="I7" s="500">
        <v>121.6</v>
      </c>
      <c r="J7" s="452">
        <v>101.6</v>
      </c>
      <c r="K7" s="653">
        <v>95.539000000000001</v>
      </c>
      <c r="L7" s="653">
        <v>109.1671</v>
      </c>
      <c r="M7" s="726">
        <v>106.17189999999999</v>
      </c>
      <c r="N7" s="763">
        <v>105.4175</v>
      </c>
      <c r="O7" s="763">
        <v>106.5228</v>
      </c>
      <c r="P7" s="763">
        <v>115.38760000000001</v>
      </c>
      <c r="Q7" s="423"/>
      <c r="R7" s="423"/>
      <c r="S7" s="423"/>
      <c r="T7" s="423"/>
    </row>
    <row r="8" spans="1:20" ht="25.5" x14ac:dyDescent="0.25">
      <c r="A8" s="71" t="s">
        <v>184</v>
      </c>
      <c r="B8" s="414" t="s">
        <v>153</v>
      </c>
      <c r="C8" s="652">
        <v>99.820524999999989</v>
      </c>
      <c r="D8" s="653">
        <v>113.8351</v>
      </c>
      <c r="E8" s="500">
        <v>117.0753</v>
      </c>
      <c r="F8" s="500">
        <v>114.5219</v>
      </c>
      <c r="G8" s="647">
        <v>113.3083</v>
      </c>
      <c r="H8" s="500">
        <v>116.2824</v>
      </c>
      <c r="I8" s="500">
        <v>75.900000000000006</v>
      </c>
      <c r="J8" s="452">
        <v>65.599999999999994</v>
      </c>
      <c r="K8" s="653">
        <v>87.880300000000005</v>
      </c>
      <c r="L8" s="653">
        <v>85.162700000000001</v>
      </c>
      <c r="M8" s="726">
        <v>48.664200000000001</v>
      </c>
      <c r="N8" s="763">
        <v>94.142700000000005</v>
      </c>
      <c r="O8" s="763">
        <v>75.720399999999998</v>
      </c>
      <c r="P8" s="763">
        <v>115.99809999999999</v>
      </c>
    </row>
    <row r="9" spans="1:20" ht="25.5" x14ac:dyDescent="0.25">
      <c r="A9" s="71" t="s">
        <v>185</v>
      </c>
      <c r="B9" s="414" t="s">
        <v>154</v>
      </c>
      <c r="C9" s="652">
        <v>93.360266666666675</v>
      </c>
      <c r="D9" s="653">
        <v>111.4041</v>
      </c>
      <c r="E9" s="500">
        <v>113.8302</v>
      </c>
      <c r="F9" s="500">
        <v>130.476</v>
      </c>
      <c r="G9" s="647">
        <v>132.69040000000001</v>
      </c>
      <c r="H9" s="500">
        <v>120.1375</v>
      </c>
      <c r="I9" s="500">
        <v>86.3</v>
      </c>
      <c r="J9" s="452">
        <v>34.9</v>
      </c>
      <c r="K9" s="653">
        <v>43.334200000000003</v>
      </c>
      <c r="L9" s="653">
        <v>63.835900000000002</v>
      </c>
      <c r="M9" s="726">
        <v>110.12649999999999</v>
      </c>
      <c r="N9" s="763">
        <v>111.78230000000001</v>
      </c>
      <c r="O9" s="763">
        <v>103.6515</v>
      </c>
      <c r="P9" s="763">
        <v>104.2045</v>
      </c>
    </row>
    <row r="10" spans="1:20" x14ac:dyDescent="0.25">
      <c r="A10" s="413"/>
      <c r="B10" s="413"/>
      <c r="C10" s="647"/>
      <c r="D10" s="139"/>
      <c r="E10" s="488"/>
      <c r="F10" s="487"/>
      <c r="G10" s="139"/>
      <c r="H10" s="139"/>
      <c r="I10" s="139"/>
      <c r="J10" s="655"/>
      <c r="K10" s="89"/>
      <c r="L10" s="89"/>
      <c r="M10" s="653"/>
      <c r="N10" s="312"/>
      <c r="O10" s="814"/>
      <c r="P10" s="763"/>
    </row>
    <row r="11" spans="1:20" ht="25.5" x14ac:dyDescent="0.25">
      <c r="A11" s="70" t="s">
        <v>155</v>
      </c>
      <c r="B11" s="269" t="s">
        <v>156</v>
      </c>
      <c r="C11" s="652">
        <v>106.17492500000002</v>
      </c>
      <c r="D11" s="653">
        <v>109.02119999999999</v>
      </c>
      <c r="E11" s="500">
        <v>99.621700000000004</v>
      </c>
      <c r="F11" s="500">
        <v>113.2414</v>
      </c>
      <c r="G11" s="647">
        <v>121.5639</v>
      </c>
      <c r="H11" s="500">
        <v>116.19670000000001</v>
      </c>
      <c r="I11" s="500">
        <v>105.8</v>
      </c>
      <c r="J11" s="452">
        <v>72.5</v>
      </c>
      <c r="K11" s="653">
        <v>87.755799999999994</v>
      </c>
      <c r="L11" s="653">
        <v>95.074700000000007</v>
      </c>
      <c r="M11" s="726">
        <v>90.820800000000006</v>
      </c>
      <c r="N11" s="763">
        <v>111.8267</v>
      </c>
      <c r="O11" s="763">
        <v>99.877600000000001</v>
      </c>
      <c r="P11" s="763">
        <v>110.7073</v>
      </c>
    </row>
    <row r="12" spans="1:20" ht="25.5" x14ac:dyDescent="0.25">
      <c r="A12" s="70">
        <v>10</v>
      </c>
      <c r="B12" s="269" t="s">
        <v>157</v>
      </c>
      <c r="C12" s="652">
        <v>97.684900000000013</v>
      </c>
      <c r="D12" s="653">
        <v>92.224999999999994</v>
      </c>
      <c r="E12" s="500">
        <v>105.3031</v>
      </c>
      <c r="F12" s="500">
        <v>98.559799999999996</v>
      </c>
      <c r="G12" s="647">
        <v>97.570499999999996</v>
      </c>
      <c r="H12" s="500">
        <v>96.872</v>
      </c>
      <c r="I12" s="500">
        <v>116.4</v>
      </c>
      <c r="J12" s="452">
        <v>84</v>
      </c>
      <c r="K12" s="653">
        <v>88.261399999999995</v>
      </c>
      <c r="L12" s="653">
        <v>97.1678</v>
      </c>
      <c r="M12" s="726">
        <v>99.364199999999997</v>
      </c>
      <c r="N12" s="763">
        <v>98.808400000000006</v>
      </c>
      <c r="O12" s="763">
        <v>113.1776</v>
      </c>
      <c r="P12" s="763">
        <v>109.7756</v>
      </c>
    </row>
    <row r="13" spans="1:20" ht="25.5" x14ac:dyDescent="0.25">
      <c r="A13" s="70">
        <v>11</v>
      </c>
      <c r="B13" s="269" t="s">
        <v>158</v>
      </c>
      <c r="C13" s="652">
        <v>101.27237500000001</v>
      </c>
      <c r="D13" s="653">
        <v>129.12299999999999</v>
      </c>
      <c r="E13" s="500">
        <v>142.76390000000001</v>
      </c>
      <c r="F13" s="500">
        <v>91.383499999999998</v>
      </c>
      <c r="G13" s="647">
        <v>100.5526</v>
      </c>
      <c r="H13" s="500">
        <v>107.25879999999999</v>
      </c>
      <c r="I13" s="500">
        <v>96.8</v>
      </c>
      <c r="J13" s="452">
        <v>57.7</v>
      </c>
      <c r="K13" s="653">
        <v>75.937700000000007</v>
      </c>
      <c r="L13" s="653">
        <v>82.656499999999994</v>
      </c>
      <c r="M13" s="726">
        <v>121.57389999999999</v>
      </c>
      <c r="N13" s="763">
        <v>112.6275</v>
      </c>
      <c r="O13" s="763">
        <v>105.577</v>
      </c>
      <c r="P13" s="763">
        <v>120.73309999999999</v>
      </c>
    </row>
    <row r="14" spans="1:20" ht="25.5" x14ac:dyDescent="0.25">
      <c r="A14" s="70">
        <v>12</v>
      </c>
      <c r="B14" s="269" t="s">
        <v>159</v>
      </c>
      <c r="C14" s="652">
        <v>62.733049999999984</v>
      </c>
      <c r="D14" s="653">
        <v>84.888900000000007</v>
      </c>
      <c r="E14" s="500">
        <v>89.9512</v>
      </c>
      <c r="F14" s="500">
        <v>103.7393</v>
      </c>
      <c r="G14" s="647">
        <v>46.841099999999997</v>
      </c>
      <c r="H14" s="500">
        <v>52.028700000000001</v>
      </c>
      <c r="I14" s="500">
        <v>44.6</v>
      </c>
      <c r="J14" s="452">
        <v>73.099999999999994</v>
      </c>
      <c r="K14" s="653">
        <v>35.751300000000001</v>
      </c>
      <c r="L14" s="653">
        <v>0</v>
      </c>
      <c r="M14" s="726">
        <v>0</v>
      </c>
      <c r="N14" s="763">
        <v>0</v>
      </c>
      <c r="O14" s="763">
        <v>0</v>
      </c>
      <c r="P14" s="763">
        <v>0</v>
      </c>
    </row>
    <row r="15" spans="1:20" ht="25.5" x14ac:dyDescent="0.25">
      <c r="A15" s="70">
        <v>13</v>
      </c>
      <c r="B15" s="269" t="s">
        <v>160</v>
      </c>
      <c r="C15" s="652">
        <v>100.81389166666666</v>
      </c>
      <c r="D15" s="653">
        <v>106.8738</v>
      </c>
      <c r="E15" s="500">
        <v>75.3078</v>
      </c>
      <c r="F15" s="500">
        <v>101.9821</v>
      </c>
      <c r="G15" s="647">
        <v>104.4751</v>
      </c>
      <c r="H15" s="500">
        <v>106.4085</v>
      </c>
      <c r="I15" s="500">
        <v>117.4</v>
      </c>
      <c r="J15" s="452">
        <v>81.599999999999994</v>
      </c>
      <c r="K15" s="653">
        <v>102.4204</v>
      </c>
      <c r="L15" s="653">
        <v>100.5998</v>
      </c>
      <c r="M15" s="726">
        <v>93.740099999999998</v>
      </c>
      <c r="N15" s="763">
        <v>106.3539</v>
      </c>
      <c r="O15" s="763">
        <v>102.3717</v>
      </c>
      <c r="P15" s="763">
        <v>95.513099999999994</v>
      </c>
    </row>
    <row r="16" spans="1:20" ht="25.5" x14ac:dyDescent="0.25">
      <c r="A16" s="70">
        <v>14</v>
      </c>
      <c r="B16" s="269" t="s">
        <v>161</v>
      </c>
      <c r="C16" s="652">
        <v>97.383341666666681</v>
      </c>
      <c r="D16" s="653">
        <v>92.168300000000002</v>
      </c>
      <c r="E16" s="500">
        <v>59.354599999999998</v>
      </c>
      <c r="F16" s="500">
        <v>89.927099999999996</v>
      </c>
      <c r="G16" s="647">
        <v>116.4837</v>
      </c>
      <c r="H16" s="500">
        <v>95.572400000000002</v>
      </c>
      <c r="I16" s="500">
        <v>119.5</v>
      </c>
      <c r="J16" s="452">
        <v>57.1</v>
      </c>
      <c r="K16" s="653">
        <v>56.009399999999999</v>
      </c>
      <c r="L16" s="653">
        <v>72.852000000000004</v>
      </c>
      <c r="M16" s="726">
        <v>61.023200000000003</v>
      </c>
      <c r="N16" s="763">
        <v>54.668300000000002</v>
      </c>
      <c r="O16" s="763">
        <v>76.687399999999997</v>
      </c>
      <c r="P16" s="763">
        <v>67.799700000000001</v>
      </c>
    </row>
    <row r="17" spans="1:16" ht="25.5" x14ac:dyDescent="0.25">
      <c r="A17" s="70">
        <v>15</v>
      </c>
      <c r="B17" s="269" t="s">
        <v>162</v>
      </c>
      <c r="C17" s="652">
        <v>109.92652500000001</v>
      </c>
      <c r="D17" s="653">
        <v>105.6207</v>
      </c>
      <c r="E17" s="500">
        <v>75.906300000000002</v>
      </c>
      <c r="F17" s="500">
        <v>126.7777</v>
      </c>
      <c r="G17" s="647">
        <v>127.5988</v>
      </c>
      <c r="H17" s="500">
        <v>118.3805</v>
      </c>
      <c r="I17" s="500">
        <v>118.9</v>
      </c>
      <c r="J17" s="452">
        <v>99.9</v>
      </c>
      <c r="K17" s="653">
        <v>102.20099999999999</v>
      </c>
      <c r="L17" s="653">
        <v>100.5956</v>
      </c>
      <c r="M17" s="726">
        <v>75.048299999999998</v>
      </c>
      <c r="N17" s="763">
        <v>91.725499999999997</v>
      </c>
      <c r="O17" s="763">
        <v>96.444699999999997</v>
      </c>
      <c r="P17" s="763">
        <v>132.36449999999999</v>
      </c>
    </row>
    <row r="18" spans="1:16" ht="76.5" x14ac:dyDescent="0.25">
      <c r="A18" s="70">
        <v>16</v>
      </c>
      <c r="B18" s="269" t="s">
        <v>163</v>
      </c>
      <c r="C18" s="652">
        <v>95.335991666666644</v>
      </c>
      <c r="D18" s="653">
        <v>105.3235</v>
      </c>
      <c r="E18" s="500">
        <v>108.75149999999999</v>
      </c>
      <c r="F18" s="500">
        <v>101.3603</v>
      </c>
      <c r="G18" s="647">
        <v>98.091200000000001</v>
      </c>
      <c r="H18" s="500">
        <v>107.0163</v>
      </c>
      <c r="I18" s="500">
        <v>95.2</v>
      </c>
      <c r="J18" s="452">
        <v>66.3</v>
      </c>
      <c r="K18" s="653">
        <v>66.723100000000002</v>
      </c>
      <c r="L18" s="653">
        <v>78.152500000000003</v>
      </c>
      <c r="M18" s="726">
        <v>84.159599999999998</v>
      </c>
      <c r="N18" s="763">
        <v>95.731099999999998</v>
      </c>
      <c r="O18" s="763">
        <v>97.597800000000007</v>
      </c>
      <c r="P18" s="763">
        <v>95.558599999999998</v>
      </c>
    </row>
    <row r="19" spans="1:16" ht="25.5" x14ac:dyDescent="0.25">
      <c r="A19" s="70">
        <v>17</v>
      </c>
      <c r="B19" s="269" t="s">
        <v>164</v>
      </c>
      <c r="C19" s="652">
        <v>129.06110833333335</v>
      </c>
      <c r="D19" s="653">
        <v>126.1086</v>
      </c>
      <c r="E19" s="500">
        <v>134.54300000000001</v>
      </c>
      <c r="F19" s="500">
        <v>132.8638</v>
      </c>
      <c r="G19" s="647">
        <v>143.5607</v>
      </c>
      <c r="H19" s="500">
        <v>147.10300000000001</v>
      </c>
      <c r="I19" s="500">
        <v>136.80000000000001</v>
      </c>
      <c r="J19" s="452">
        <v>108.4</v>
      </c>
      <c r="K19" s="653">
        <v>94.320400000000006</v>
      </c>
      <c r="L19" s="653">
        <v>109.3772</v>
      </c>
      <c r="M19" s="726">
        <v>102.1773</v>
      </c>
      <c r="N19" s="763">
        <v>110.095</v>
      </c>
      <c r="O19" s="763">
        <v>100.7564</v>
      </c>
      <c r="P19" s="763">
        <v>109.6601</v>
      </c>
    </row>
    <row r="20" spans="1:16" ht="25.5" x14ac:dyDescent="0.25">
      <c r="A20" s="70">
        <v>18</v>
      </c>
      <c r="B20" s="269" t="s">
        <v>165</v>
      </c>
      <c r="C20" s="652">
        <v>126.46145833333334</v>
      </c>
      <c r="D20" s="653">
        <v>106.83629999999999</v>
      </c>
      <c r="E20" s="500">
        <v>111.908</v>
      </c>
      <c r="F20" s="500">
        <v>129.75579999999999</v>
      </c>
      <c r="G20" s="647">
        <v>196.38079999999999</v>
      </c>
      <c r="H20" s="500">
        <v>174.77950000000001</v>
      </c>
      <c r="I20" s="500">
        <v>177.5</v>
      </c>
      <c r="J20" s="452">
        <v>62</v>
      </c>
      <c r="K20" s="653">
        <v>71.507900000000006</v>
      </c>
      <c r="L20" s="653">
        <v>82.302999999999997</v>
      </c>
      <c r="M20" s="726">
        <v>67.720299999999995</v>
      </c>
      <c r="N20" s="763">
        <v>68.197500000000005</v>
      </c>
      <c r="O20" s="763">
        <v>73.979500000000002</v>
      </c>
      <c r="P20" s="763">
        <v>71.940299999999993</v>
      </c>
    </row>
    <row r="21" spans="1:16" ht="38.25" x14ac:dyDescent="0.25">
      <c r="A21" s="70">
        <v>19</v>
      </c>
      <c r="B21" s="269" t="s">
        <v>166</v>
      </c>
      <c r="C21" s="652">
        <v>100.68914166666666</v>
      </c>
      <c r="D21" s="653">
        <v>93.406300000000002</v>
      </c>
      <c r="E21" s="500">
        <v>79.849299999999999</v>
      </c>
      <c r="F21" s="500">
        <v>132.46680000000001</v>
      </c>
      <c r="G21" s="647">
        <v>174.08019999999999</v>
      </c>
      <c r="H21" s="500">
        <v>148.572</v>
      </c>
      <c r="I21" s="500">
        <v>10.3</v>
      </c>
      <c r="J21" s="452">
        <v>1.4</v>
      </c>
      <c r="K21" s="653">
        <v>116.093</v>
      </c>
      <c r="L21" s="653">
        <v>135.67679999999999</v>
      </c>
      <c r="M21" s="726">
        <v>33.1173</v>
      </c>
      <c r="N21" s="763">
        <v>204.18</v>
      </c>
      <c r="O21" s="763">
        <v>68.244699999999995</v>
      </c>
      <c r="P21" s="763">
        <v>158.79939999999999</v>
      </c>
    </row>
    <row r="22" spans="1:16" ht="25.5" x14ac:dyDescent="0.25">
      <c r="A22" s="72">
        <v>20</v>
      </c>
      <c r="B22" s="269" t="s">
        <v>167</v>
      </c>
      <c r="C22" s="652">
        <v>130.70535000000001</v>
      </c>
      <c r="D22" s="653">
        <v>140.3219</v>
      </c>
      <c r="E22" s="500">
        <v>114.2606</v>
      </c>
      <c r="F22" s="500">
        <v>137.1807</v>
      </c>
      <c r="G22" s="647">
        <v>123.59180000000001</v>
      </c>
      <c r="H22" s="500">
        <v>133.60409999999999</v>
      </c>
      <c r="I22" s="500">
        <v>137.5</v>
      </c>
      <c r="J22" s="452">
        <v>78.599999999999994</v>
      </c>
      <c r="K22" s="653">
        <v>74.699700000000007</v>
      </c>
      <c r="L22" s="653">
        <v>77.496200000000002</v>
      </c>
      <c r="M22" s="726">
        <v>74.036699999999996</v>
      </c>
      <c r="N22" s="763">
        <v>109.2109</v>
      </c>
      <c r="O22" s="763">
        <v>124.1332</v>
      </c>
      <c r="P22" s="763">
        <v>106.3135</v>
      </c>
    </row>
    <row r="23" spans="1:16" ht="51" x14ac:dyDescent="0.25">
      <c r="A23" s="70">
        <v>21</v>
      </c>
      <c r="B23" s="269" t="s">
        <v>168</v>
      </c>
      <c r="C23" s="652">
        <v>92.456708333333324</v>
      </c>
      <c r="D23" s="653">
        <v>96.578900000000004</v>
      </c>
      <c r="E23" s="500">
        <v>73.078699999999998</v>
      </c>
      <c r="F23" s="500">
        <v>91.450199999999995</v>
      </c>
      <c r="G23" s="647">
        <v>97.603700000000003</v>
      </c>
      <c r="H23" s="500">
        <v>84.407899999999998</v>
      </c>
      <c r="I23" s="500">
        <v>128.80000000000001</v>
      </c>
      <c r="J23" s="452">
        <v>76.5</v>
      </c>
      <c r="K23" s="653">
        <v>102.83280000000001</v>
      </c>
      <c r="L23" s="653">
        <v>128.214</v>
      </c>
      <c r="M23" s="726">
        <v>85.593800000000002</v>
      </c>
      <c r="N23" s="763">
        <v>107.93040000000001</v>
      </c>
      <c r="O23" s="763">
        <v>136.66980000000001</v>
      </c>
      <c r="P23" s="763">
        <v>101.79179999999999</v>
      </c>
    </row>
    <row r="24" spans="1:16" ht="38.25" x14ac:dyDescent="0.25">
      <c r="A24" s="70">
        <v>22</v>
      </c>
      <c r="B24" s="269" t="s">
        <v>169</v>
      </c>
      <c r="C24" s="652">
        <v>106.68129166666667</v>
      </c>
      <c r="D24" s="653">
        <v>122.0844</v>
      </c>
      <c r="E24" s="500">
        <v>95.444100000000006</v>
      </c>
      <c r="F24" s="500">
        <v>118.39530000000001</v>
      </c>
      <c r="G24" s="647">
        <v>115.14449999999999</v>
      </c>
      <c r="H24" s="500">
        <v>98.06</v>
      </c>
      <c r="I24" s="500">
        <v>81.3</v>
      </c>
      <c r="J24" s="452">
        <v>73.7</v>
      </c>
      <c r="K24" s="653">
        <v>84.810900000000004</v>
      </c>
      <c r="L24" s="653">
        <v>93.414699999999996</v>
      </c>
      <c r="M24" s="726">
        <v>96.528099999999995</v>
      </c>
      <c r="N24" s="763">
        <v>97.924599999999998</v>
      </c>
      <c r="O24" s="763">
        <v>114.44880000000001</v>
      </c>
      <c r="P24" s="763">
        <v>110.6361</v>
      </c>
    </row>
    <row r="25" spans="1:16" ht="38.25" x14ac:dyDescent="0.25">
      <c r="A25" s="70">
        <v>23</v>
      </c>
      <c r="B25" s="269" t="s">
        <v>170</v>
      </c>
      <c r="C25" s="652">
        <v>98.795099999999991</v>
      </c>
      <c r="D25" s="653">
        <v>116.2122</v>
      </c>
      <c r="E25" s="500">
        <v>107.52070000000001</v>
      </c>
      <c r="F25" s="500">
        <v>117.7212</v>
      </c>
      <c r="G25" s="647">
        <v>128.20750000000001</v>
      </c>
      <c r="H25" s="500">
        <v>113.7148</v>
      </c>
      <c r="I25" s="500">
        <v>90.3</v>
      </c>
      <c r="J25" s="452">
        <v>45.8</v>
      </c>
      <c r="K25" s="653">
        <v>58.338099999999997</v>
      </c>
      <c r="L25" s="653">
        <v>73.126499999999993</v>
      </c>
      <c r="M25" s="726">
        <v>102.6551</v>
      </c>
      <c r="N25" s="763">
        <v>135.60249999999999</v>
      </c>
      <c r="O25" s="763">
        <v>128.0291</v>
      </c>
      <c r="P25" s="763">
        <v>137.21539999999999</v>
      </c>
    </row>
    <row r="26" spans="1:16" ht="25.5" x14ac:dyDescent="0.25">
      <c r="A26" s="70">
        <v>24</v>
      </c>
      <c r="B26" s="269" t="s">
        <v>171</v>
      </c>
      <c r="C26" s="652">
        <v>117.19531666666667</v>
      </c>
      <c r="D26" s="653">
        <v>119.0312</v>
      </c>
      <c r="E26" s="500">
        <v>113.3276</v>
      </c>
      <c r="F26" s="500">
        <v>105.6191</v>
      </c>
      <c r="G26" s="647">
        <v>125.3481</v>
      </c>
      <c r="H26" s="500">
        <v>120.123</v>
      </c>
      <c r="I26" s="500">
        <v>119.5</v>
      </c>
      <c r="J26" s="452">
        <v>109.2</v>
      </c>
      <c r="K26" s="653">
        <v>111.5137</v>
      </c>
      <c r="L26" s="653">
        <v>103.7527</v>
      </c>
      <c r="M26" s="726">
        <v>103.64619999999999</v>
      </c>
      <c r="N26" s="763">
        <v>114.2739</v>
      </c>
      <c r="O26" s="763">
        <v>112.66540000000001</v>
      </c>
      <c r="P26" s="763">
        <v>113.2843</v>
      </c>
    </row>
    <row r="27" spans="1:16" ht="51" x14ac:dyDescent="0.25">
      <c r="A27" s="70">
        <v>25</v>
      </c>
      <c r="B27" s="269" t="s">
        <v>172</v>
      </c>
      <c r="C27" s="652">
        <v>117.22623333333333</v>
      </c>
      <c r="D27" s="653">
        <v>123.3601</v>
      </c>
      <c r="E27" s="500">
        <v>99.097999999999999</v>
      </c>
      <c r="F27" s="500">
        <v>131.29949999999999</v>
      </c>
      <c r="G27" s="647">
        <v>139.74610000000001</v>
      </c>
      <c r="H27" s="500">
        <v>134.07390000000001</v>
      </c>
      <c r="I27" s="500">
        <v>141.6</v>
      </c>
      <c r="J27" s="452">
        <v>60.6</v>
      </c>
      <c r="K27" s="653">
        <v>68.864999999999995</v>
      </c>
      <c r="L27" s="653">
        <v>67.305499999999995</v>
      </c>
      <c r="M27" s="726">
        <v>74.147499999999994</v>
      </c>
      <c r="N27" s="763">
        <v>79.863399999999999</v>
      </c>
      <c r="O27" s="763">
        <v>73.881299999999996</v>
      </c>
      <c r="P27" s="763">
        <v>81.587599999999995</v>
      </c>
    </row>
    <row r="28" spans="1:16" ht="51" x14ac:dyDescent="0.25">
      <c r="A28" s="70">
        <v>26</v>
      </c>
      <c r="B28" s="269" t="s">
        <v>173</v>
      </c>
      <c r="C28" s="652">
        <v>243.80261666666669</v>
      </c>
      <c r="D28" s="653">
        <v>152.76580000000001</v>
      </c>
      <c r="E28" s="500">
        <v>129.93799999999999</v>
      </c>
      <c r="F28" s="500">
        <v>224.2227</v>
      </c>
      <c r="G28" s="647">
        <v>211.51840000000001</v>
      </c>
      <c r="H28" s="500">
        <v>227.18049999999999</v>
      </c>
      <c r="I28" s="653" t="s">
        <v>1303</v>
      </c>
      <c r="J28" s="452">
        <v>75.5</v>
      </c>
      <c r="K28" s="653">
        <v>107.8612</v>
      </c>
      <c r="L28" s="653">
        <v>120.8266</v>
      </c>
      <c r="M28" s="726">
        <v>107.92310000000001</v>
      </c>
      <c r="N28" s="763">
        <v>123.4053</v>
      </c>
      <c r="O28" s="763">
        <v>98.543599999999998</v>
      </c>
      <c r="P28" s="763">
        <v>109.06</v>
      </c>
    </row>
    <row r="29" spans="1:16" ht="25.5" x14ac:dyDescent="0.25">
      <c r="A29" s="70">
        <v>27</v>
      </c>
      <c r="B29" s="269" t="s">
        <v>174</v>
      </c>
      <c r="C29" s="652">
        <v>125.17277499999999</v>
      </c>
      <c r="D29" s="653">
        <v>115.6384</v>
      </c>
      <c r="E29" s="500">
        <v>95.302499999999995</v>
      </c>
      <c r="F29" s="500">
        <v>133.53890000000001</v>
      </c>
      <c r="G29" s="647">
        <v>153.99160000000001</v>
      </c>
      <c r="H29" s="500">
        <v>163.39510000000001</v>
      </c>
      <c r="I29" s="500">
        <v>120.7</v>
      </c>
      <c r="J29" s="452">
        <v>87.4</v>
      </c>
      <c r="K29" s="653">
        <v>98.103300000000004</v>
      </c>
      <c r="L29" s="653">
        <v>110.30370000000001</v>
      </c>
      <c r="M29" s="726">
        <v>109.7672</v>
      </c>
      <c r="N29" s="763">
        <v>106.5132</v>
      </c>
      <c r="O29" s="763">
        <v>105.94289999999999</v>
      </c>
      <c r="P29" s="763">
        <v>109.16889999999999</v>
      </c>
    </row>
    <row r="30" spans="1:16" ht="25.5" x14ac:dyDescent="0.25">
      <c r="A30" s="70">
        <v>28</v>
      </c>
      <c r="B30" s="269" t="s">
        <v>175</v>
      </c>
      <c r="C30" s="652">
        <v>128.01769166666668</v>
      </c>
      <c r="D30" s="653">
        <v>158.0385</v>
      </c>
      <c r="E30" s="500">
        <v>124.8365</v>
      </c>
      <c r="F30" s="500">
        <v>136.64259999999999</v>
      </c>
      <c r="G30" s="647">
        <v>142.149</v>
      </c>
      <c r="H30" s="500">
        <v>102.77209999999999</v>
      </c>
      <c r="I30" s="500">
        <v>117.3</v>
      </c>
      <c r="J30" s="452">
        <v>108.1</v>
      </c>
      <c r="K30" s="653">
        <v>86.230699999999999</v>
      </c>
      <c r="L30" s="653">
        <v>88.349699999999999</v>
      </c>
      <c r="M30" s="726">
        <v>207.1412</v>
      </c>
      <c r="N30" s="763">
        <v>181.40299999999999</v>
      </c>
      <c r="O30" s="763">
        <v>92.479600000000005</v>
      </c>
      <c r="P30" s="763">
        <v>118.87649999999999</v>
      </c>
    </row>
    <row r="31" spans="1:16" ht="51" x14ac:dyDescent="0.25">
      <c r="A31" s="70">
        <v>29</v>
      </c>
      <c r="B31" s="269" t="s">
        <v>176</v>
      </c>
      <c r="C31" s="652">
        <v>116.77940833333332</v>
      </c>
      <c r="D31" s="653">
        <v>109.73990000000001</v>
      </c>
      <c r="E31" s="500">
        <v>91.691500000000005</v>
      </c>
      <c r="F31" s="500">
        <v>102.5134</v>
      </c>
      <c r="G31" s="647">
        <v>111.2522</v>
      </c>
      <c r="H31" s="500">
        <v>101.36369999999999</v>
      </c>
      <c r="I31" s="500">
        <v>146.5</v>
      </c>
      <c r="J31" s="452">
        <v>110.2</v>
      </c>
      <c r="K31" s="653">
        <v>126.3676</v>
      </c>
      <c r="L31" s="653">
        <v>121.8314</v>
      </c>
      <c r="M31" s="726">
        <v>124.087</v>
      </c>
      <c r="N31" s="763">
        <v>127.7552</v>
      </c>
      <c r="O31" s="763">
        <v>118.4006</v>
      </c>
      <c r="P31" s="763">
        <v>119.1446</v>
      </c>
    </row>
    <row r="32" spans="1:16" ht="25.5" x14ac:dyDescent="0.25">
      <c r="A32" s="70">
        <v>30</v>
      </c>
      <c r="B32" s="269" t="s">
        <v>177</v>
      </c>
      <c r="C32" s="652">
        <v>93.897800000000004</v>
      </c>
      <c r="D32" s="653">
        <v>113.59</v>
      </c>
      <c r="E32" s="500">
        <v>85.473299999999995</v>
      </c>
      <c r="F32" s="500">
        <v>90.212699999999998</v>
      </c>
      <c r="G32" s="647">
        <v>158.82730000000001</v>
      </c>
      <c r="H32" s="500">
        <v>109.0408</v>
      </c>
      <c r="I32" s="500">
        <v>111.9</v>
      </c>
      <c r="J32" s="452">
        <v>61</v>
      </c>
      <c r="K32" s="653">
        <v>63.997399999999999</v>
      </c>
      <c r="L32" s="653">
        <v>74.380200000000002</v>
      </c>
      <c r="M32" s="726">
        <v>101.4051</v>
      </c>
      <c r="N32" s="763">
        <v>102.7021</v>
      </c>
      <c r="O32" s="763">
        <v>113.7102</v>
      </c>
      <c r="P32" s="763">
        <v>113.98699999999999</v>
      </c>
    </row>
    <row r="33" spans="1:16" ht="25.5" x14ac:dyDescent="0.25">
      <c r="A33" s="70">
        <v>31</v>
      </c>
      <c r="B33" s="269" t="s">
        <v>178</v>
      </c>
      <c r="C33" s="652">
        <v>95.817200000000014</v>
      </c>
      <c r="D33" s="653">
        <v>94.725399999999993</v>
      </c>
      <c r="E33" s="500">
        <v>85.843100000000007</v>
      </c>
      <c r="F33" s="500">
        <v>106.4935</v>
      </c>
      <c r="G33" s="647">
        <v>100.1995</v>
      </c>
      <c r="H33" s="500">
        <v>104.99930000000001</v>
      </c>
      <c r="I33" s="500">
        <v>94.7</v>
      </c>
      <c r="J33" s="452">
        <v>98.7</v>
      </c>
      <c r="K33" s="653">
        <v>110.11750000000001</v>
      </c>
      <c r="L33" s="653">
        <v>118.2589</v>
      </c>
      <c r="M33" s="726">
        <v>125.94499999999999</v>
      </c>
      <c r="N33" s="763">
        <v>137.9427</v>
      </c>
      <c r="O33" s="763">
        <v>116.3907</v>
      </c>
      <c r="P33" s="763">
        <v>107.27370000000001</v>
      </c>
    </row>
    <row r="34" spans="1:16" ht="25.5" x14ac:dyDescent="0.25">
      <c r="A34" s="70">
        <v>32</v>
      </c>
      <c r="B34" s="269" t="s">
        <v>179</v>
      </c>
      <c r="C34" s="652">
        <v>89.517375000000015</v>
      </c>
      <c r="D34" s="653">
        <v>133.548</v>
      </c>
      <c r="E34" s="500">
        <v>78.022999999999996</v>
      </c>
      <c r="F34" s="500">
        <v>57.7639</v>
      </c>
      <c r="G34" s="647">
        <v>80.760800000000003</v>
      </c>
      <c r="H34" s="500">
        <v>76.614199999999997</v>
      </c>
      <c r="I34" s="500">
        <v>94.9</v>
      </c>
      <c r="J34" s="452">
        <v>80.2</v>
      </c>
      <c r="K34" s="653">
        <v>67.694199999999995</v>
      </c>
      <c r="L34" s="653">
        <v>80.084299999999999</v>
      </c>
      <c r="M34" s="726">
        <v>143.9042</v>
      </c>
      <c r="N34" s="763">
        <v>178.55699999999999</v>
      </c>
      <c r="O34" s="763">
        <v>138.59739999999999</v>
      </c>
      <c r="P34" s="763">
        <v>106.369</v>
      </c>
    </row>
    <row r="35" spans="1:16" ht="25.5" x14ac:dyDescent="0.25">
      <c r="A35" s="70">
        <v>33</v>
      </c>
      <c r="B35" s="269" t="s">
        <v>180</v>
      </c>
      <c r="C35" s="652">
        <v>112.44965833333333</v>
      </c>
      <c r="D35" s="653">
        <v>124.1716</v>
      </c>
      <c r="E35" s="500">
        <v>115.2221</v>
      </c>
      <c r="F35" s="500">
        <v>100.88720000000001</v>
      </c>
      <c r="G35" s="647">
        <v>104.2623</v>
      </c>
      <c r="H35" s="500">
        <v>130.26859999999999</v>
      </c>
      <c r="I35" s="500">
        <v>136.5</v>
      </c>
      <c r="J35" s="452">
        <v>43.5</v>
      </c>
      <c r="K35" s="653">
        <v>76.834500000000006</v>
      </c>
      <c r="L35" s="653">
        <v>95.262900000000002</v>
      </c>
      <c r="M35" s="726">
        <v>102.1298</v>
      </c>
      <c r="N35" s="763">
        <v>85.402500000000003</v>
      </c>
      <c r="O35" s="763">
        <v>140.39510000000001</v>
      </c>
      <c r="P35" s="763">
        <v>99.392499999999998</v>
      </c>
    </row>
    <row r="36" spans="1:16" x14ac:dyDescent="0.25">
      <c r="A36" s="414"/>
      <c r="B36" s="413"/>
      <c r="C36" s="647"/>
      <c r="D36" s="139"/>
      <c r="E36" s="139"/>
      <c r="F36" s="487"/>
      <c r="G36" s="139"/>
      <c r="H36" s="139"/>
      <c r="I36" s="139"/>
      <c r="J36" s="655"/>
      <c r="K36" s="89"/>
      <c r="L36" s="89"/>
      <c r="M36" s="653"/>
      <c r="N36" s="139"/>
      <c r="O36" s="87"/>
      <c r="P36" s="763"/>
    </row>
    <row r="37" spans="1:16" ht="38.25" x14ac:dyDescent="0.25">
      <c r="A37" s="70" t="s">
        <v>181</v>
      </c>
      <c r="B37" s="269" t="s">
        <v>182</v>
      </c>
      <c r="C37" s="652">
        <v>92.488875000000007</v>
      </c>
      <c r="D37" s="476">
        <v>84.1</v>
      </c>
      <c r="E37" s="500">
        <v>84.4238</v>
      </c>
      <c r="F37" s="500">
        <v>77.3245</v>
      </c>
      <c r="G37" s="647">
        <v>73.216800000000006</v>
      </c>
      <c r="H37" s="500">
        <v>100.70829999999999</v>
      </c>
      <c r="I37" s="500">
        <v>122.5</v>
      </c>
      <c r="J37" s="735">
        <v>123.7</v>
      </c>
      <c r="K37" s="653">
        <v>129.48599999999999</v>
      </c>
      <c r="L37" s="653">
        <v>158.9949</v>
      </c>
      <c r="M37" s="726">
        <v>140.5804</v>
      </c>
      <c r="N37" s="764">
        <v>116.5531</v>
      </c>
      <c r="O37" s="763">
        <v>117.5</v>
      </c>
      <c r="P37" s="763">
        <v>124.8815</v>
      </c>
    </row>
    <row r="38" spans="1:16" s="67" customFormat="1" ht="38.25" x14ac:dyDescent="0.25">
      <c r="A38" s="449">
        <v>35</v>
      </c>
      <c r="B38" s="450" t="s">
        <v>182</v>
      </c>
      <c r="C38" s="451">
        <v>92.488908333333328</v>
      </c>
      <c r="D38" s="468">
        <v>84.1</v>
      </c>
      <c r="E38" s="501">
        <v>84.423900000000003</v>
      </c>
      <c r="F38" s="501">
        <v>77.3245</v>
      </c>
      <c r="G38" s="502">
        <v>73.216899999999995</v>
      </c>
      <c r="H38" s="501">
        <v>100.70829999999999</v>
      </c>
      <c r="I38" s="501">
        <v>122.5</v>
      </c>
      <c r="J38" s="736">
        <v>123.7</v>
      </c>
      <c r="K38" s="685">
        <v>129.48609999999999</v>
      </c>
      <c r="L38" s="685">
        <v>158.9949</v>
      </c>
      <c r="M38" s="727">
        <v>140.5804</v>
      </c>
      <c r="N38" s="765">
        <v>116.5531</v>
      </c>
      <c r="O38" s="815">
        <v>117.5</v>
      </c>
      <c r="P38" s="815">
        <v>124.88160000000001</v>
      </c>
    </row>
    <row r="39" spans="1:16" x14ac:dyDescent="0.25">
      <c r="A39" s="73"/>
      <c r="B39" s="74"/>
      <c r="C39" s="75"/>
    </row>
    <row r="40" spans="1:16" ht="15.75" x14ac:dyDescent="0.25">
      <c r="A40" s="150" t="s">
        <v>1224</v>
      </c>
      <c r="B40" s="150"/>
      <c r="C40" s="194"/>
    </row>
    <row r="41" spans="1:16" x14ac:dyDescent="0.25">
      <c r="A41" s="812" t="s">
        <v>1225</v>
      </c>
      <c r="B41" s="150"/>
      <c r="C41" s="86"/>
    </row>
    <row r="43" spans="1:16" ht="15.75" x14ac:dyDescent="0.25">
      <c r="A43" s="150" t="s">
        <v>1226</v>
      </c>
      <c r="B43" s="150"/>
    </row>
    <row r="44" spans="1:16" x14ac:dyDescent="0.25">
      <c r="A44" s="812" t="s">
        <v>294</v>
      </c>
      <c r="B44" s="150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L18" sqref="L18"/>
    </sheetView>
  </sheetViews>
  <sheetFormatPr defaultRowHeight="12.75" x14ac:dyDescent="0.2"/>
  <cols>
    <col min="1" max="1" width="9.140625" style="148"/>
    <col min="2" max="2" width="12.7109375" style="148" customWidth="1"/>
    <col min="3" max="3" width="16.140625" style="148" customWidth="1"/>
    <col min="4" max="4" width="17.140625" style="148" customWidth="1"/>
    <col min="5" max="5" width="12.28515625" style="148" customWidth="1"/>
    <col min="6" max="16384" width="9.140625" style="148"/>
  </cols>
  <sheetData>
    <row r="1" spans="1:14" x14ac:dyDescent="0.2">
      <c r="A1" s="195" t="s">
        <v>306</v>
      </c>
    </row>
    <row r="2" spans="1:14" x14ac:dyDescent="0.2">
      <c r="A2" s="183" t="s">
        <v>680</v>
      </c>
      <c r="C2" s="196"/>
    </row>
    <row r="3" spans="1:14" ht="15" x14ac:dyDescent="0.2">
      <c r="A3" s="197"/>
      <c r="E3" s="134" t="s">
        <v>1096</v>
      </c>
    </row>
    <row r="4" spans="1:14" ht="25.5" x14ac:dyDescent="0.2">
      <c r="A4" s="1016"/>
      <c r="B4" s="198" t="s">
        <v>307</v>
      </c>
      <c r="C4" s="198" t="s">
        <v>308</v>
      </c>
      <c r="D4" s="198" t="s">
        <v>309</v>
      </c>
      <c r="E4" s="199" t="s">
        <v>310</v>
      </c>
    </row>
    <row r="5" spans="1:14" ht="25.5" x14ac:dyDescent="0.25">
      <c r="A5" s="1017"/>
      <c r="B5" s="113" t="s">
        <v>569</v>
      </c>
      <c r="C5" s="200" t="s">
        <v>311</v>
      </c>
      <c r="D5" s="200" t="s">
        <v>312</v>
      </c>
      <c r="E5" s="201" t="s">
        <v>313</v>
      </c>
      <c r="H5"/>
      <c r="I5"/>
      <c r="J5"/>
      <c r="K5"/>
      <c r="L5"/>
      <c r="M5"/>
      <c r="N5"/>
    </row>
    <row r="6" spans="1:14" ht="15" x14ac:dyDescent="0.25">
      <c r="A6" s="495">
        <v>2017</v>
      </c>
      <c r="B6" s="147"/>
      <c r="C6" s="155"/>
      <c r="D6" s="155"/>
      <c r="E6" s="155"/>
      <c r="H6"/>
      <c r="I6"/>
      <c r="J6"/>
      <c r="K6"/>
      <c r="L6"/>
      <c r="M6"/>
      <c r="N6"/>
    </row>
    <row r="7" spans="1:14" ht="15" x14ac:dyDescent="0.25">
      <c r="A7" s="213" t="s">
        <v>754</v>
      </c>
      <c r="B7" s="147">
        <v>108.21199305477928</v>
      </c>
      <c r="C7" s="147">
        <v>104.93210612607393</v>
      </c>
      <c r="D7" s="656">
        <v>108.21199305477928</v>
      </c>
      <c r="E7" s="147">
        <v>107.99009067139302</v>
      </c>
      <c r="H7"/>
      <c r="I7"/>
      <c r="J7"/>
      <c r="K7"/>
      <c r="L7"/>
      <c r="M7"/>
      <c r="N7"/>
    </row>
    <row r="8" spans="1:14" s="139" customFormat="1" ht="15" x14ac:dyDescent="0.25">
      <c r="A8" s="213" t="s">
        <v>616</v>
      </c>
      <c r="B8" s="488">
        <v>103.43346200983046</v>
      </c>
      <c r="C8" s="147">
        <v>106.4738049101319</v>
      </c>
      <c r="D8" s="656">
        <v>103.43346200983046</v>
      </c>
      <c r="E8" s="147">
        <v>107.38897974022312</v>
      </c>
      <c r="H8"/>
      <c r="I8"/>
      <c r="J8"/>
      <c r="K8"/>
      <c r="L8"/>
      <c r="M8"/>
      <c r="N8"/>
    </row>
    <row r="9" spans="1:14" ht="15" x14ac:dyDescent="0.25">
      <c r="A9" s="213" t="s">
        <v>617</v>
      </c>
      <c r="B9" s="147">
        <v>111.52063747767214</v>
      </c>
      <c r="C9" s="147">
        <v>108.05959884960629</v>
      </c>
      <c r="D9" s="656">
        <v>111.52063747767214</v>
      </c>
      <c r="E9" s="147">
        <v>108.12363176202874</v>
      </c>
      <c r="H9"/>
      <c r="I9"/>
      <c r="J9"/>
      <c r="K9"/>
      <c r="L9"/>
      <c r="M9"/>
      <c r="N9"/>
    </row>
    <row r="10" spans="1:14" ht="15" x14ac:dyDescent="0.25">
      <c r="A10" s="213" t="s">
        <v>618</v>
      </c>
      <c r="B10" s="147">
        <v>113.41448677789366</v>
      </c>
      <c r="C10" s="147">
        <v>108.27004351561673</v>
      </c>
      <c r="D10" s="656">
        <v>113.41448677789366</v>
      </c>
      <c r="E10" s="147">
        <v>109.64288708307872</v>
      </c>
      <c r="H10"/>
      <c r="I10"/>
      <c r="J10"/>
      <c r="K10"/>
      <c r="L10"/>
      <c r="M10"/>
      <c r="N10"/>
    </row>
    <row r="11" spans="1:14" ht="15" x14ac:dyDescent="0.25">
      <c r="A11" s="213" t="s">
        <v>619</v>
      </c>
      <c r="B11" s="643">
        <v>121.47925522769332</v>
      </c>
      <c r="C11" s="147">
        <v>113.22982154567561</v>
      </c>
      <c r="D11" s="658">
        <v>121.47925522769332</v>
      </c>
      <c r="E11" s="147">
        <v>111.16052705832023</v>
      </c>
      <c r="H11"/>
      <c r="I11"/>
      <c r="J11"/>
      <c r="K11"/>
      <c r="L11"/>
      <c r="M11"/>
      <c r="N11"/>
    </row>
    <row r="12" spans="1:14" ht="15" x14ac:dyDescent="0.25">
      <c r="A12" s="816" t="s">
        <v>620</v>
      </c>
      <c r="B12" s="658">
        <v>119.0996961215764</v>
      </c>
      <c r="C12" s="147">
        <v>111.20525853361791</v>
      </c>
      <c r="D12" s="658">
        <v>119.0996961215764</v>
      </c>
      <c r="E12" s="147">
        <v>111.98037424843946</v>
      </c>
      <c r="H12"/>
      <c r="I12"/>
      <c r="J12"/>
      <c r="K12"/>
      <c r="L12"/>
      <c r="M12"/>
      <c r="N12"/>
    </row>
    <row r="13" spans="1:14" ht="15" x14ac:dyDescent="0.25">
      <c r="A13" s="816"/>
      <c r="B13" s="139"/>
      <c r="C13" s="147"/>
      <c r="D13" s="139"/>
      <c r="E13" s="147"/>
      <c r="H13"/>
      <c r="I13"/>
      <c r="J13"/>
      <c r="K13"/>
      <c r="L13"/>
      <c r="M13"/>
      <c r="N13"/>
    </row>
    <row r="14" spans="1:14" s="139" customFormat="1" ht="15" x14ac:dyDescent="0.25">
      <c r="A14" s="827">
        <v>2018</v>
      </c>
      <c r="B14" s="147"/>
      <c r="C14" s="147"/>
      <c r="E14" s="147"/>
      <c r="H14"/>
      <c r="I14"/>
      <c r="J14"/>
      <c r="K14"/>
      <c r="L14"/>
      <c r="M14"/>
      <c r="N14"/>
    </row>
    <row r="15" spans="1:14" s="139" customFormat="1" ht="15" x14ac:dyDescent="0.25">
      <c r="A15" s="213" t="s">
        <v>621</v>
      </c>
      <c r="B15" s="285">
        <v>94.1</v>
      </c>
      <c r="C15" s="147">
        <v>111.25913218387826</v>
      </c>
      <c r="D15" s="488">
        <v>94.101202400000005</v>
      </c>
      <c r="E15" s="147">
        <v>113.12806444748686</v>
      </c>
      <c r="H15"/>
      <c r="I15"/>
      <c r="J15"/>
      <c r="K15"/>
      <c r="L15"/>
      <c r="M15"/>
      <c r="N15"/>
    </row>
    <row r="16" spans="1:14" s="139" customFormat="1" ht="15" x14ac:dyDescent="0.25">
      <c r="A16" s="213" t="s">
        <v>622</v>
      </c>
      <c r="B16" s="655">
        <v>107.2</v>
      </c>
      <c r="C16" s="147">
        <v>116.51205639003602</v>
      </c>
      <c r="D16" s="656">
        <v>107.2184192</v>
      </c>
      <c r="E16" s="147">
        <v>115.15996671311221</v>
      </c>
      <c r="H16"/>
      <c r="I16"/>
      <c r="J16"/>
      <c r="K16"/>
      <c r="L16"/>
      <c r="M16"/>
      <c r="N16"/>
    </row>
    <row r="17" spans="1:14" ht="15" x14ac:dyDescent="0.25">
      <c r="A17" s="213" t="s">
        <v>623</v>
      </c>
      <c r="B17" s="155">
        <v>121.24601989999999</v>
      </c>
      <c r="C17" s="147">
        <v>117.69480096632542</v>
      </c>
      <c r="D17" s="147">
        <v>121.24601989999999</v>
      </c>
      <c r="E17" s="147">
        <v>116.8832503863587</v>
      </c>
      <c r="H17"/>
      <c r="I17"/>
      <c r="J17"/>
      <c r="K17"/>
      <c r="L17"/>
      <c r="M17"/>
      <c r="N17"/>
    </row>
    <row r="18" spans="1:14" ht="15" x14ac:dyDescent="0.25">
      <c r="A18" s="213" t="s">
        <v>793</v>
      </c>
      <c r="B18" s="147">
        <v>111.7325404</v>
      </c>
      <c r="C18" s="147">
        <v>116.38452145415553</v>
      </c>
      <c r="D18" s="155">
        <v>111.7325404</v>
      </c>
      <c r="E18" s="147">
        <v>117.83722654530443</v>
      </c>
      <c r="H18"/>
      <c r="I18"/>
      <c r="J18"/>
      <c r="K18"/>
      <c r="L18"/>
      <c r="M18"/>
      <c r="N18"/>
    </row>
    <row r="19" spans="1:14" ht="15" x14ac:dyDescent="0.25">
      <c r="A19" s="213" t="s">
        <v>614</v>
      </c>
      <c r="B19" s="155">
        <v>122.3</v>
      </c>
      <c r="C19" s="147">
        <v>123.01004336888111</v>
      </c>
      <c r="D19" s="147">
        <v>122.305149</v>
      </c>
      <c r="E19" s="147">
        <v>117.73418370405669</v>
      </c>
      <c r="H19"/>
      <c r="I19"/>
      <c r="J19"/>
      <c r="K19"/>
      <c r="L19"/>
      <c r="M19"/>
      <c r="N19"/>
    </row>
    <row r="20" spans="1:14" s="139" customFormat="1" ht="15" x14ac:dyDescent="0.25">
      <c r="A20" s="213" t="s">
        <v>1298</v>
      </c>
      <c r="B20" s="139">
        <v>113.2</v>
      </c>
      <c r="C20" s="147">
        <v>110.766968992562</v>
      </c>
      <c r="D20" s="147">
        <v>113.2173773</v>
      </c>
      <c r="E20" s="147">
        <v>117.137430207679</v>
      </c>
      <c r="H20"/>
      <c r="I20"/>
      <c r="J20"/>
      <c r="K20"/>
      <c r="L20"/>
      <c r="M20"/>
      <c r="N20"/>
    </row>
    <row r="21" spans="1:14" ht="15" x14ac:dyDescent="0.25">
      <c r="A21" s="737" t="s">
        <v>754</v>
      </c>
      <c r="B21" s="817">
        <v>125.5</v>
      </c>
      <c r="C21" s="738">
        <v>121.18721512563495</v>
      </c>
      <c r="D21" s="738">
        <v>125.5270912</v>
      </c>
      <c r="E21" s="738">
        <v>117.88060308462946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.75" x14ac:dyDescent="0.25">
      <c r="A23" s="150" t="s">
        <v>1224</v>
      </c>
      <c r="B23" s="150"/>
      <c r="H23"/>
      <c r="I23"/>
      <c r="J23"/>
      <c r="K23"/>
      <c r="L23"/>
      <c r="M23"/>
      <c r="N23"/>
    </row>
    <row r="24" spans="1:14" ht="15" x14ac:dyDescent="0.25">
      <c r="A24" s="812" t="s">
        <v>1225</v>
      </c>
      <c r="B24" s="150"/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L31" sqref="L31"/>
    </sheetView>
  </sheetViews>
  <sheetFormatPr defaultRowHeight="16.5" x14ac:dyDescent="0.3"/>
  <cols>
    <col min="1" max="3" width="9.140625" style="87"/>
    <col min="4" max="4" width="10.5703125" style="87" bestFit="1" customWidth="1"/>
    <col min="5" max="5" width="11.28515625" style="7" customWidth="1"/>
    <col min="6" max="6" width="10.5703125" style="87" bestFit="1" customWidth="1"/>
    <col min="7" max="7" width="9.5703125" style="87" customWidth="1"/>
    <col min="8" max="16384" width="9.140625" style="87"/>
  </cols>
  <sheetData>
    <row r="1" spans="1:12" x14ac:dyDescent="0.3">
      <c r="A1" s="82" t="s">
        <v>1304</v>
      </c>
    </row>
    <row r="2" spans="1:12" x14ac:dyDescent="0.3">
      <c r="A2" s="91" t="s">
        <v>1305</v>
      </c>
    </row>
    <row r="4" spans="1:12" ht="77.25" x14ac:dyDescent="0.25">
      <c r="A4" s="148"/>
      <c r="B4" s="148"/>
      <c r="C4" s="299" t="s">
        <v>900</v>
      </c>
      <c r="D4" s="299" t="s">
        <v>901</v>
      </c>
      <c r="E4" s="511" t="s">
        <v>902</v>
      </c>
      <c r="F4" s="299" t="s">
        <v>903</v>
      </c>
      <c r="G4" s="299"/>
    </row>
    <row r="5" spans="1:12" ht="15" x14ac:dyDescent="0.25">
      <c r="A5" s="1018">
        <v>2014</v>
      </c>
      <c r="B5" s="512" t="s">
        <v>1036</v>
      </c>
      <c r="C5" s="657">
        <v>104.03569333166254</v>
      </c>
      <c r="D5" s="644">
        <v>99.622856957655998</v>
      </c>
      <c r="E5" s="644">
        <v>104.03569333166254</v>
      </c>
      <c r="F5" s="644">
        <v>96.550512778369139</v>
      </c>
      <c r="G5" s="316"/>
      <c r="H5" s="478"/>
      <c r="I5" s="479"/>
      <c r="J5" s="438"/>
      <c r="K5" s="480"/>
      <c r="L5" s="480"/>
    </row>
    <row r="6" spans="1:12" ht="15" x14ac:dyDescent="0.25">
      <c r="A6" s="1018"/>
      <c r="B6" s="512" t="s">
        <v>616</v>
      </c>
      <c r="C6" s="657">
        <v>88.224727496476305</v>
      </c>
      <c r="D6" s="644">
        <v>90.705606365520282</v>
      </c>
      <c r="E6" s="644">
        <v>88.224727496476305</v>
      </c>
      <c r="F6" s="644">
        <v>96.695847090018916</v>
      </c>
      <c r="G6" s="316"/>
      <c r="H6" s="478"/>
      <c r="I6" s="479"/>
      <c r="J6" s="438"/>
      <c r="K6" s="480"/>
      <c r="L6" s="480"/>
    </row>
    <row r="7" spans="1:12" ht="15" x14ac:dyDescent="0.25">
      <c r="A7" s="1018"/>
      <c r="B7" s="512" t="s">
        <v>617</v>
      </c>
      <c r="C7" s="657">
        <v>106.13188604197681</v>
      </c>
      <c r="D7" s="644">
        <v>101.91025666583886</v>
      </c>
      <c r="E7" s="644">
        <v>106.13188604197681</v>
      </c>
      <c r="F7" s="644">
        <v>98.418687988074197</v>
      </c>
      <c r="G7" s="316"/>
      <c r="H7" s="478"/>
      <c r="I7" s="479"/>
      <c r="J7" s="438"/>
      <c r="K7" s="480"/>
      <c r="L7" s="480"/>
    </row>
    <row r="8" spans="1:12" ht="15" x14ac:dyDescent="0.25">
      <c r="A8" s="1018"/>
      <c r="B8" s="512" t="s">
        <v>618</v>
      </c>
      <c r="C8" s="657">
        <v>108.07439271013068</v>
      </c>
      <c r="D8" s="644">
        <v>101.19948997430707</v>
      </c>
      <c r="E8" s="644">
        <v>108.07439271013068</v>
      </c>
      <c r="F8" s="644">
        <v>99.383613485572013</v>
      </c>
      <c r="G8" s="316"/>
      <c r="H8" s="478"/>
      <c r="I8" s="479"/>
      <c r="J8" s="438"/>
      <c r="K8" s="480"/>
      <c r="L8" s="480"/>
    </row>
    <row r="9" spans="1:12" ht="15" x14ac:dyDescent="0.25">
      <c r="A9" s="1018"/>
      <c r="B9" s="512" t="s">
        <v>619</v>
      </c>
      <c r="C9" s="657">
        <v>104.24175645960293</v>
      </c>
      <c r="D9" s="644">
        <v>97.277278694390176</v>
      </c>
      <c r="E9" s="644">
        <v>104.24175645960293</v>
      </c>
      <c r="F9" s="644">
        <v>98.695698666552005</v>
      </c>
      <c r="G9" s="316"/>
      <c r="H9" s="438"/>
      <c r="I9" s="480"/>
      <c r="J9" s="480"/>
    </row>
    <row r="10" spans="1:12" ht="15" x14ac:dyDescent="0.25">
      <c r="A10" s="1018"/>
      <c r="B10" s="512" t="s">
        <v>620</v>
      </c>
      <c r="C10" s="657">
        <v>104.03214709081354</v>
      </c>
      <c r="D10" s="644">
        <v>97.505287618378702</v>
      </c>
      <c r="E10" s="644">
        <v>104.03214709081354</v>
      </c>
      <c r="F10" s="644">
        <v>98.457709496566096</v>
      </c>
      <c r="G10" s="484"/>
    </row>
    <row r="11" spans="1:12" ht="15" x14ac:dyDescent="0.25">
      <c r="A11" s="1019">
        <v>2015</v>
      </c>
      <c r="B11" s="512" t="s">
        <v>621</v>
      </c>
      <c r="C11" s="657">
        <v>84.716328891195914</v>
      </c>
      <c r="D11" s="644">
        <v>98.938102998270381</v>
      </c>
      <c r="E11" s="644">
        <v>84.716328891195914</v>
      </c>
      <c r="F11" s="644">
        <v>99.323417534794856</v>
      </c>
      <c r="G11" s="484"/>
    </row>
    <row r="12" spans="1:12" ht="15" x14ac:dyDescent="0.25">
      <c r="A12" s="1019"/>
      <c r="B12" s="512" t="s">
        <v>622</v>
      </c>
      <c r="C12" s="657">
        <v>93.365327505501625</v>
      </c>
      <c r="D12" s="644">
        <v>103.3491886019568</v>
      </c>
      <c r="E12" s="644">
        <v>93.365327505501625</v>
      </c>
      <c r="F12" s="644">
        <v>99.723910141706668</v>
      </c>
      <c r="G12" s="484"/>
    </row>
    <row r="13" spans="1:12" ht="15" x14ac:dyDescent="0.25">
      <c r="A13" s="1019"/>
      <c r="B13" s="512" t="s">
        <v>623</v>
      </c>
      <c r="C13" s="657">
        <v>96.491348085487701</v>
      </c>
      <c r="D13" s="644">
        <v>95.944231327300429</v>
      </c>
      <c r="E13" s="644">
        <v>96.491348085487701</v>
      </c>
      <c r="F13" s="644">
        <v>99.173832061948389</v>
      </c>
      <c r="G13" s="484"/>
    </row>
    <row r="14" spans="1:12" ht="15" x14ac:dyDescent="0.25">
      <c r="A14" s="1019"/>
      <c r="B14" s="512" t="s">
        <v>624</v>
      </c>
      <c r="C14" s="657">
        <v>94.914471150862511</v>
      </c>
      <c r="D14" s="644">
        <v>99.23809297005559</v>
      </c>
      <c r="E14" s="644">
        <v>94.914471150862511</v>
      </c>
      <c r="F14" s="644">
        <v>99.667544116568664</v>
      </c>
      <c r="G14" s="484"/>
    </row>
    <row r="15" spans="1:12" ht="15" x14ac:dyDescent="0.25">
      <c r="A15" s="1019"/>
      <c r="B15" s="512" t="s">
        <v>614</v>
      </c>
      <c r="C15" s="657">
        <v>101.00124269460473</v>
      </c>
      <c r="D15" s="644">
        <v>102.30812431683128</v>
      </c>
      <c r="E15" s="644">
        <v>101.00124269460473</v>
      </c>
      <c r="F15" s="644">
        <v>101.16407176890462</v>
      </c>
      <c r="G15" s="484"/>
    </row>
    <row r="16" spans="1:12" ht="15" x14ac:dyDescent="0.25">
      <c r="A16" s="1019"/>
      <c r="B16" s="512" t="s">
        <v>615</v>
      </c>
      <c r="C16" s="657">
        <v>106.57105403931895</v>
      </c>
      <c r="D16" s="644">
        <v>102.92018768572002</v>
      </c>
      <c r="E16" s="644">
        <v>106.57105403931895</v>
      </c>
      <c r="F16" s="644">
        <v>101.90338071239256</v>
      </c>
      <c r="G16" s="484"/>
    </row>
    <row r="17" spans="1:10" ht="15" x14ac:dyDescent="0.25">
      <c r="A17" s="1019"/>
      <c r="B17" s="512" t="s">
        <v>1037</v>
      </c>
      <c r="C17" s="657">
        <v>105.63381729109906</v>
      </c>
      <c r="D17" s="644">
        <v>101.51137859888338</v>
      </c>
      <c r="E17" s="644">
        <v>105.63381729109906</v>
      </c>
      <c r="F17" s="644">
        <v>101.42826311557684</v>
      </c>
      <c r="G17" s="484"/>
    </row>
    <row r="18" spans="1:10" ht="15" x14ac:dyDescent="0.25">
      <c r="A18" s="1019"/>
      <c r="B18" s="213" t="s">
        <v>616</v>
      </c>
      <c r="C18" s="657">
        <v>98.03196098311912</v>
      </c>
      <c r="D18" s="644">
        <v>100.68830141219607</v>
      </c>
      <c r="E18" s="644">
        <v>98.03196098311912</v>
      </c>
      <c r="F18" s="644">
        <v>100.42935114499629</v>
      </c>
      <c r="G18" s="484"/>
    </row>
    <row r="19" spans="1:10" ht="15" x14ac:dyDescent="0.25">
      <c r="A19" s="1019"/>
      <c r="B19" s="213" t="s">
        <v>617</v>
      </c>
      <c r="C19" s="657">
        <v>102.17467180904399</v>
      </c>
      <c r="D19" s="644">
        <v>98.253753527039535</v>
      </c>
      <c r="E19" s="644">
        <v>102.17467180904399</v>
      </c>
      <c r="F19" s="644">
        <v>99.797281452028429</v>
      </c>
      <c r="G19" s="484"/>
      <c r="I19" s="481"/>
      <c r="J19" s="437"/>
    </row>
    <row r="20" spans="1:10" ht="15" x14ac:dyDescent="0.25">
      <c r="A20" s="1019"/>
      <c r="B20" s="213" t="s">
        <v>618</v>
      </c>
      <c r="C20" s="657">
        <v>106.97293255121048</v>
      </c>
      <c r="D20" s="644">
        <v>100.80574825876459</v>
      </c>
      <c r="E20" s="644">
        <v>106.97293255121048</v>
      </c>
      <c r="F20" s="644">
        <v>99.613040316679843</v>
      </c>
      <c r="G20" s="484"/>
      <c r="I20" s="481"/>
      <c r="J20" s="437"/>
    </row>
    <row r="21" spans="1:10" ht="15" x14ac:dyDescent="0.25">
      <c r="A21" s="1019"/>
      <c r="B21" s="213" t="s">
        <v>619</v>
      </c>
      <c r="C21" s="657">
        <v>106.67915374609471</v>
      </c>
      <c r="D21" s="644">
        <v>99.553506760455178</v>
      </c>
      <c r="E21" s="644">
        <v>106.67915374609471</v>
      </c>
      <c r="F21" s="644">
        <v>98.748501911931498</v>
      </c>
      <c r="G21" s="484"/>
      <c r="I21" s="481"/>
      <c r="J21" s="437"/>
    </row>
    <row r="22" spans="1:10" ht="15" x14ac:dyDescent="0.25">
      <c r="A22" s="1019"/>
      <c r="B22" s="512" t="s">
        <v>620</v>
      </c>
      <c r="C22" s="657">
        <v>103.44769125246111</v>
      </c>
      <c r="D22" s="644">
        <v>96.830080582152036</v>
      </c>
      <c r="E22" s="644">
        <v>103.44769125246111</v>
      </c>
      <c r="F22" s="644">
        <v>97.195193679200841</v>
      </c>
      <c r="G22" s="484"/>
      <c r="I22" s="481"/>
      <c r="J22" s="437"/>
    </row>
    <row r="23" spans="1:10" ht="15" x14ac:dyDescent="0.25">
      <c r="A23" s="1019">
        <v>2016</v>
      </c>
      <c r="B23" s="512" t="s">
        <v>621</v>
      </c>
      <c r="C23" s="657">
        <v>79.357941885666833</v>
      </c>
      <c r="D23" s="644">
        <v>93.521645297507035</v>
      </c>
      <c r="E23" s="644">
        <v>79.357941885666833</v>
      </c>
      <c r="F23" s="644">
        <v>96.81689727029439</v>
      </c>
      <c r="G23" s="484"/>
      <c r="I23" s="481"/>
      <c r="J23" s="437"/>
    </row>
    <row r="24" spans="1:10" ht="15" x14ac:dyDescent="0.25">
      <c r="A24" s="1019"/>
      <c r="B24" s="512" t="s">
        <v>622</v>
      </c>
      <c r="C24" s="657">
        <v>97.897854069612876</v>
      </c>
      <c r="D24" s="644">
        <v>107.55127857273398</v>
      </c>
      <c r="E24" s="644">
        <v>97.897854069612876</v>
      </c>
      <c r="F24" s="644">
        <v>107.80548386672322</v>
      </c>
      <c r="G24" s="484"/>
      <c r="I24" s="481"/>
      <c r="J24" s="437"/>
    </row>
    <row r="25" spans="1:10" ht="15" x14ac:dyDescent="0.25">
      <c r="A25" s="1019"/>
      <c r="B25" s="512" t="s">
        <v>623</v>
      </c>
      <c r="C25" s="657">
        <v>117.91310165549666</v>
      </c>
      <c r="D25" s="644">
        <v>115.60687433467083</v>
      </c>
      <c r="E25" s="644">
        <v>117.91310165549666</v>
      </c>
      <c r="F25" s="644">
        <v>108.99506639005797</v>
      </c>
      <c r="G25" s="484"/>
      <c r="I25" s="481"/>
      <c r="J25" s="437"/>
    </row>
    <row r="26" spans="1:10" ht="15" x14ac:dyDescent="0.25">
      <c r="A26" s="1019"/>
      <c r="B26" s="512" t="s">
        <v>624</v>
      </c>
      <c r="C26" s="657">
        <v>97.628693702010324</v>
      </c>
      <c r="D26" s="644">
        <v>102.41716796777376</v>
      </c>
      <c r="E26" s="644">
        <v>97.628693702010324</v>
      </c>
      <c r="F26" s="644">
        <v>107.98688322114415</v>
      </c>
      <c r="G26" s="484"/>
      <c r="I26" s="481"/>
      <c r="J26" s="437"/>
    </row>
    <row r="27" spans="1:10" ht="15" x14ac:dyDescent="0.25">
      <c r="A27" s="1019"/>
      <c r="B27" s="512" t="s">
        <v>614</v>
      </c>
      <c r="C27" s="657">
        <v>107.79309385294471</v>
      </c>
      <c r="D27" s="644">
        <v>109.3248651033509</v>
      </c>
      <c r="E27" s="644">
        <v>107.79309385294471</v>
      </c>
      <c r="F27" s="644">
        <v>107.42980236503837</v>
      </c>
      <c r="G27" s="484"/>
      <c r="I27" s="481"/>
      <c r="J27" s="437"/>
    </row>
    <row r="28" spans="1:10" ht="15" x14ac:dyDescent="0.25">
      <c r="A28" s="1019"/>
      <c r="B28" s="512" t="s">
        <v>615</v>
      </c>
      <c r="C28" s="657">
        <v>110.86897127015951</v>
      </c>
      <c r="D28" s="644">
        <v>107.2747943396578</v>
      </c>
      <c r="E28" s="644">
        <v>110.86897127015951</v>
      </c>
      <c r="F28" s="644">
        <v>107.64361092325399</v>
      </c>
      <c r="G28" s="484"/>
      <c r="I28" s="481"/>
      <c r="J28" s="437"/>
    </row>
    <row r="29" spans="1:10" ht="15" x14ac:dyDescent="0.25">
      <c r="A29" s="1019"/>
      <c r="B29" s="213" t="s">
        <v>754</v>
      </c>
      <c r="C29" s="657">
        <v>109.68388771350944</v>
      </c>
      <c r="D29" s="644">
        <v>106.20677144090297</v>
      </c>
      <c r="E29" s="644">
        <v>109.68388771350944</v>
      </c>
      <c r="F29" s="644">
        <v>108.46410836620662</v>
      </c>
      <c r="G29" s="484"/>
      <c r="I29" s="481"/>
      <c r="J29" s="437"/>
    </row>
    <row r="30" spans="1:10" ht="15" x14ac:dyDescent="0.25">
      <c r="A30" s="1019"/>
      <c r="B30" s="213" t="s">
        <v>616</v>
      </c>
      <c r="C30" s="657">
        <v>108.71874432166655</v>
      </c>
      <c r="D30" s="644">
        <v>111.55599792657569</v>
      </c>
      <c r="E30" s="644">
        <v>108.71874432166655</v>
      </c>
      <c r="F30" s="644">
        <v>109.89251900521482</v>
      </c>
      <c r="G30" s="484"/>
      <c r="I30" s="481"/>
      <c r="J30" s="437"/>
    </row>
    <row r="31" spans="1:10" ht="15" x14ac:dyDescent="0.25">
      <c r="A31" s="1019"/>
      <c r="B31" s="213" t="s">
        <v>617</v>
      </c>
      <c r="C31" s="657">
        <v>116.79907708214986</v>
      </c>
      <c r="D31" s="644">
        <v>112.54861484561289</v>
      </c>
      <c r="E31" s="644">
        <v>116.79907708214986</v>
      </c>
      <c r="F31" s="644">
        <v>110.1396813226396</v>
      </c>
      <c r="G31" s="484"/>
      <c r="I31" s="481"/>
      <c r="J31" s="437"/>
    </row>
    <row r="32" spans="1:10" s="89" customFormat="1" ht="15" x14ac:dyDescent="0.25">
      <c r="A32" s="1019"/>
      <c r="B32" s="213" t="s">
        <v>618</v>
      </c>
      <c r="C32" s="657">
        <v>112.01124928795862</v>
      </c>
      <c r="D32" s="644">
        <v>106.42832848318689</v>
      </c>
      <c r="E32" s="644">
        <v>112.01124928795862</v>
      </c>
      <c r="F32" s="644">
        <v>109.37999418164131</v>
      </c>
      <c r="G32" s="484"/>
      <c r="I32" s="481"/>
      <c r="J32" s="437"/>
    </row>
    <row r="33" spans="1:10" ht="15" x14ac:dyDescent="0.25">
      <c r="A33" s="1019"/>
      <c r="B33" s="512" t="s">
        <v>619</v>
      </c>
      <c r="C33" s="657">
        <v>116.45140865207715</v>
      </c>
      <c r="D33" s="644">
        <v>108.57858251726866</v>
      </c>
      <c r="E33" s="644">
        <v>116.45140865207715</v>
      </c>
      <c r="F33" s="644">
        <v>110.02646114487845</v>
      </c>
      <c r="G33" s="484"/>
      <c r="I33" s="481"/>
      <c r="J33" s="437"/>
    </row>
    <row r="34" spans="1:10" ht="15" customHeight="1" x14ac:dyDescent="0.25">
      <c r="A34" s="1019"/>
      <c r="B34" s="512" t="s">
        <v>620</v>
      </c>
      <c r="C34" s="657">
        <v>122.43239829761386</v>
      </c>
      <c r="D34" s="644">
        <v>114.14683840989132</v>
      </c>
      <c r="E34" s="644">
        <v>122.43239829761386</v>
      </c>
      <c r="F34" s="644">
        <v>111.71819264954318</v>
      </c>
      <c r="I34" s="481"/>
      <c r="J34" s="437"/>
    </row>
    <row r="35" spans="1:10" ht="15" customHeight="1" x14ac:dyDescent="0.25">
      <c r="A35" s="1019">
        <v>2017</v>
      </c>
      <c r="B35" s="512" t="s">
        <v>621</v>
      </c>
      <c r="C35" s="657">
        <v>95.812000079192487</v>
      </c>
      <c r="D35" s="644">
        <v>112.83820159936134</v>
      </c>
      <c r="E35" s="644">
        <v>95.812000079192487</v>
      </c>
      <c r="F35" s="644">
        <v>112.21281384600337</v>
      </c>
      <c r="I35" s="481"/>
      <c r="J35" s="437"/>
    </row>
    <row r="36" spans="1:10" ht="15" customHeight="1" x14ac:dyDescent="0.25">
      <c r="A36" s="1019"/>
      <c r="B36" s="512" t="s">
        <v>622</v>
      </c>
      <c r="C36" s="657">
        <v>101.90688961780468</v>
      </c>
      <c r="D36" s="644">
        <v>111.25844077023324</v>
      </c>
      <c r="E36" s="644">
        <v>101.90688961780468</v>
      </c>
      <c r="F36" s="644">
        <v>111.30356362884839</v>
      </c>
      <c r="I36" s="481"/>
      <c r="J36" s="437"/>
    </row>
    <row r="37" spans="1:10" ht="15" customHeight="1" x14ac:dyDescent="0.25">
      <c r="A37" s="1019"/>
      <c r="B37" s="213" t="s">
        <v>623</v>
      </c>
      <c r="C37" s="657">
        <v>111.74620134262001</v>
      </c>
      <c r="D37" s="644">
        <v>108.78932977327146</v>
      </c>
      <c r="E37" s="644">
        <v>111.74620134262001</v>
      </c>
      <c r="F37" s="644">
        <v>110.25878892097914</v>
      </c>
      <c r="I37" s="481"/>
      <c r="J37" s="437"/>
    </row>
    <row r="38" spans="1:10" ht="15" customHeight="1" x14ac:dyDescent="0.25">
      <c r="A38" s="1019"/>
      <c r="B38" s="512" t="s">
        <v>624</v>
      </c>
      <c r="C38" s="657">
        <v>107.69955545174503</v>
      </c>
      <c r="D38" s="644">
        <v>112.52632776506026</v>
      </c>
      <c r="E38" s="644">
        <v>107.69955545174503</v>
      </c>
      <c r="F38" s="644">
        <v>109.22872919618334</v>
      </c>
      <c r="I38" s="481"/>
      <c r="J38" s="437"/>
    </row>
    <row r="39" spans="1:10" ht="15" customHeight="1" x14ac:dyDescent="0.25">
      <c r="A39" s="1019"/>
      <c r="B39" s="512" t="s">
        <v>614</v>
      </c>
      <c r="C39" s="657">
        <v>100.90090837882792</v>
      </c>
      <c r="D39" s="644">
        <v>102.28660233504299</v>
      </c>
      <c r="E39" s="644">
        <v>100.90090837882792</v>
      </c>
      <c r="F39" s="644">
        <v>108.60108723087714</v>
      </c>
      <c r="I39" s="481"/>
      <c r="J39" s="437"/>
    </row>
    <row r="40" spans="1:10" ht="15" customHeight="1" x14ac:dyDescent="0.25">
      <c r="A40" s="1019"/>
      <c r="B40" s="512" t="s">
        <v>615</v>
      </c>
      <c r="C40" s="657">
        <v>118.46572992834037</v>
      </c>
      <c r="D40" s="644">
        <v>115.07471263467092</v>
      </c>
      <c r="E40" s="644">
        <v>118.46572992834037</v>
      </c>
      <c r="F40" s="644">
        <v>108.7352803135683</v>
      </c>
      <c r="I40" s="481"/>
      <c r="J40" s="437"/>
    </row>
    <row r="41" spans="1:10" ht="15" customHeight="1" x14ac:dyDescent="0.25">
      <c r="A41" s="1019"/>
      <c r="B41" s="512" t="s">
        <v>1036</v>
      </c>
      <c r="C41" s="657">
        <v>108.21199305477928</v>
      </c>
      <c r="D41" s="644">
        <v>104.93210612607393</v>
      </c>
      <c r="E41" s="644">
        <v>108.21199305477928</v>
      </c>
      <c r="F41" s="644">
        <v>107.99009067139302</v>
      </c>
      <c r="H41" s="480"/>
      <c r="I41" s="481"/>
      <c r="J41" s="437"/>
    </row>
    <row r="42" spans="1:10" ht="15" customHeight="1" x14ac:dyDescent="0.25">
      <c r="A42" s="1019"/>
      <c r="B42" s="372" t="s">
        <v>616</v>
      </c>
      <c r="C42" s="657">
        <v>103.43346200983046</v>
      </c>
      <c r="D42" s="644">
        <v>106.4738049101319</v>
      </c>
      <c r="E42" s="644">
        <v>103.43346200983046</v>
      </c>
      <c r="F42" s="644">
        <v>107.38897974022312</v>
      </c>
      <c r="H42" s="480"/>
      <c r="I42" s="481"/>
      <c r="J42" s="437"/>
    </row>
    <row r="43" spans="1:10" ht="15" x14ac:dyDescent="0.25">
      <c r="A43" s="1019"/>
      <c r="B43" s="512" t="s">
        <v>617</v>
      </c>
      <c r="C43" s="657">
        <v>111.52063747767214</v>
      </c>
      <c r="D43" s="644">
        <v>108.05959884960629</v>
      </c>
      <c r="E43" s="644">
        <v>111.52063747767214</v>
      </c>
      <c r="F43" s="644">
        <v>108.12363176202874</v>
      </c>
      <c r="H43"/>
      <c r="I43" s="481"/>
      <c r="J43" s="437"/>
    </row>
    <row r="44" spans="1:10" ht="15" x14ac:dyDescent="0.25">
      <c r="A44" s="1019"/>
      <c r="B44" s="512" t="s">
        <v>618</v>
      </c>
      <c r="C44" s="657">
        <v>113.41448677789366</v>
      </c>
      <c r="D44" s="644">
        <v>108.27004351561673</v>
      </c>
      <c r="E44" s="644">
        <v>113.41448677789366</v>
      </c>
      <c r="F44" s="644">
        <v>109.64288708307872</v>
      </c>
      <c r="I44" s="481"/>
      <c r="J44" s="437"/>
    </row>
    <row r="45" spans="1:10" ht="15" x14ac:dyDescent="0.25">
      <c r="A45" s="1019"/>
      <c r="B45" s="213" t="s">
        <v>619</v>
      </c>
      <c r="C45" s="657">
        <v>121.47925522769332</v>
      </c>
      <c r="D45" s="644">
        <v>113.22982154567561</v>
      </c>
      <c r="E45" s="644">
        <v>121.47925522769332</v>
      </c>
      <c r="F45" s="644">
        <v>111.16052705832023</v>
      </c>
      <c r="I45" s="481"/>
      <c r="J45" s="437"/>
    </row>
    <row r="46" spans="1:10" ht="15" x14ac:dyDescent="0.25">
      <c r="A46" s="1019"/>
      <c r="B46" s="512" t="s">
        <v>620</v>
      </c>
      <c r="C46" s="657">
        <v>119.0996961215764</v>
      </c>
      <c r="D46" s="644">
        <v>111.20525853361791</v>
      </c>
      <c r="E46" s="644">
        <v>119.0996961215764</v>
      </c>
      <c r="F46" s="644">
        <v>111.98037424843946</v>
      </c>
      <c r="I46" s="481"/>
      <c r="J46" s="437"/>
    </row>
    <row r="47" spans="1:10" ht="15" x14ac:dyDescent="0.25">
      <c r="A47" s="1019">
        <v>2018</v>
      </c>
      <c r="B47" s="512" t="s">
        <v>621</v>
      </c>
      <c r="C47" s="657">
        <v>94.101202400000005</v>
      </c>
      <c r="D47" s="644">
        <v>111.25913218387826</v>
      </c>
      <c r="E47" s="644">
        <v>94.101202400000005</v>
      </c>
      <c r="F47" s="644">
        <v>113.12806444748686</v>
      </c>
      <c r="I47" s="481"/>
      <c r="J47" s="437"/>
    </row>
    <row r="48" spans="1:10" ht="15" x14ac:dyDescent="0.25">
      <c r="A48" s="1019"/>
      <c r="B48" s="512" t="s">
        <v>622</v>
      </c>
      <c r="C48" s="659">
        <v>107.2</v>
      </c>
      <c r="D48" s="644">
        <v>116.51205639003602</v>
      </c>
      <c r="E48" s="644">
        <v>107.2184192</v>
      </c>
      <c r="F48" s="644">
        <v>115.15996671311221</v>
      </c>
      <c r="I48" s="481"/>
      <c r="J48" s="437"/>
    </row>
    <row r="49" spans="1:10" ht="15" x14ac:dyDescent="0.25">
      <c r="A49" s="1019"/>
      <c r="B49" s="213" t="s">
        <v>623</v>
      </c>
      <c r="C49" s="720">
        <v>121.24601989999999</v>
      </c>
      <c r="D49" s="644">
        <v>117.69480096632542</v>
      </c>
      <c r="E49" s="644">
        <v>121.24601989999999</v>
      </c>
      <c r="F49" s="644">
        <v>116.8832503863587</v>
      </c>
      <c r="I49" s="481"/>
      <c r="J49" s="437"/>
    </row>
    <row r="50" spans="1:10" ht="15" x14ac:dyDescent="0.25">
      <c r="A50" s="1019"/>
      <c r="B50" s="213" t="s">
        <v>793</v>
      </c>
      <c r="C50" s="147">
        <v>111.7325404</v>
      </c>
      <c r="D50" s="644">
        <v>116.38452145415553</v>
      </c>
      <c r="E50" s="644">
        <v>111.7325404</v>
      </c>
      <c r="F50" s="644">
        <v>117.83722654530443</v>
      </c>
      <c r="I50" s="481"/>
      <c r="J50" s="437"/>
    </row>
    <row r="51" spans="1:10" ht="15" x14ac:dyDescent="0.25">
      <c r="A51" s="1019"/>
      <c r="B51" s="213" t="s">
        <v>614</v>
      </c>
      <c r="C51" s="155">
        <v>122.3</v>
      </c>
      <c r="D51" s="644">
        <v>123.01004336888111</v>
      </c>
      <c r="E51" s="644">
        <v>122.305149</v>
      </c>
      <c r="F51" s="644">
        <v>117.73418370405669</v>
      </c>
      <c r="I51" s="481"/>
      <c r="J51" s="437"/>
    </row>
    <row r="52" spans="1:10" ht="15" x14ac:dyDescent="0.25">
      <c r="A52" s="1019"/>
      <c r="B52" s="512" t="s">
        <v>615</v>
      </c>
      <c r="C52" s="155">
        <v>113.2</v>
      </c>
      <c r="D52" s="644">
        <v>110.766968992562</v>
      </c>
      <c r="E52" s="644">
        <v>113.2173773</v>
      </c>
      <c r="F52" s="644">
        <v>117.137430207679</v>
      </c>
      <c r="G52" s="482"/>
      <c r="I52" s="481"/>
      <c r="J52" s="437"/>
    </row>
    <row r="53" spans="1:10" ht="15" x14ac:dyDescent="0.25">
      <c r="A53" s="1019"/>
      <c r="B53" s="512" t="s">
        <v>1036</v>
      </c>
      <c r="C53" s="155">
        <v>125.5</v>
      </c>
      <c r="D53" s="644">
        <v>121.18721512563495</v>
      </c>
      <c r="E53" s="644">
        <v>125.5270912</v>
      </c>
      <c r="F53" s="644">
        <v>117.88060308462946</v>
      </c>
      <c r="I53" s="481"/>
      <c r="J53" s="437"/>
    </row>
    <row r="54" spans="1:10" x14ac:dyDescent="0.3">
      <c r="A54" s="477"/>
      <c r="I54" s="481"/>
      <c r="J54" s="437"/>
    </row>
    <row r="55" spans="1:10" x14ac:dyDescent="0.3">
      <c r="A55" s="477"/>
      <c r="I55" s="481"/>
      <c r="J55" s="437"/>
    </row>
    <row r="56" spans="1:10" x14ac:dyDescent="0.3">
      <c r="A56" s="477"/>
      <c r="I56" s="481"/>
      <c r="J56" s="437"/>
    </row>
    <row r="57" spans="1:10" x14ac:dyDescent="0.3">
      <c r="I57" s="481"/>
      <c r="J57" s="437"/>
    </row>
    <row r="58" spans="1:10" x14ac:dyDescent="0.3">
      <c r="I58" s="481"/>
      <c r="J58" s="437"/>
    </row>
    <row r="59" spans="1:10" x14ac:dyDescent="0.3">
      <c r="I59" s="481"/>
      <c r="J59" s="437"/>
    </row>
    <row r="60" spans="1:10" x14ac:dyDescent="0.3">
      <c r="I60" s="481"/>
      <c r="J60" s="437"/>
    </row>
    <row r="61" spans="1:10" x14ac:dyDescent="0.3">
      <c r="I61" s="481"/>
      <c r="J61" s="437"/>
    </row>
    <row r="62" spans="1:10" x14ac:dyDescent="0.3">
      <c r="I62" s="481"/>
      <c r="J62" s="437"/>
    </row>
    <row r="63" spans="1:10" x14ac:dyDescent="0.3">
      <c r="I63" s="481"/>
      <c r="J63" s="437"/>
    </row>
    <row r="64" spans="1:10" x14ac:dyDescent="0.3">
      <c r="I64" s="481"/>
      <c r="J64" s="437"/>
    </row>
    <row r="65" spans="9:10" x14ac:dyDescent="0.3">
      <c r="I65" s="481"/>
      <c r="J65" s="437"/>
    </row>
    <row r="66" spans="9:10" x14ac:dyDescent="0.3">
      <c r="I66" s="481"/>
      <c r="J66" s="437"/>
    </row>
    <row r="67" spans="9:10" x14ac:dyDescent="0.3">
      <c r="I67" s="481"/>
      <c r="J67" s="437"/>
    </row>
    <row r="68" spans="9:10" x14ac:dyDescent="0.3">
      <c r="I68" s="483"/>
      <c r="J68"/>
    </row>
  </sheetData>
  <mergeCells count="5">
    <mergeCell ref="A5:A10"/>
    <mergeCell ref="A11:A22"/>
    <mergeCell ref="A23:A34"/>
    <mergeCell ref="A35:A46"/>
    <mergeCell ref="A47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H30" sqref="H30"/>
    </sheetView>
  </sheetViews>
  <sheetFormatPr defaultRowHeight="15" x14ac:dyDescent="0.25"/>
  <cols>
    <col min="1" max="2" width="9.140625" style="87"/>
    <col min="3" max="3" width="15.7109375" style="87" customWidth="1"/>
    <col min="4" max="4" width="24" style="87" customWidth="1"/>
    <col min="5" max="5" width="34.85546875" style="87" customWidth="1"/>
    <col min="6" max="16384" width="9.140625" style="87"/>
  </cols>
  <sheetData>
    <row r="1" spans="1:5" x14ac:dyDescent="0.25">
      <c r="A1" s="80" t="s">
        <v>314</v>
      </c>
      <c r="B1" s="86"/>
      <c r="C1" s="86"/>
      <c r="D1" s="86"/>
      <c r="E1" s="86"/>
    </row>
    <row r="2" spans="1:5" x14ac:dyDescent="0.25">
      <c r="A2" s="1020" t="s">
        <v>681</v>
      </c>
      <c r="B2" s="1020"/>
      <c r="C2" s="1020"/>
      <c r="D2" s="1020"/>
      <c r="E2" s="1020"/>
    </row>
    <row r="3" spans="1:5" x14ac:dyDescent="0.25">
      <c r="A3" s="186"/>
      <c r="B3" s="86"/>
      <c r="C3" s="86"/>
      <c r="D3" s="86"/>
      <c r="E3" s="59" t="s">
        <v>682</v>
      </c>
    </row>
    <row r="4" spans="1:5" ht="34.5" customHeight="1" x14ac:dyDescent="0.25">
      <c r="A4" s="998"/>
      <c r="B4" s="202" t="s">
        <v>258</v>
      </c>
      <c r="C4" s="202" t="s">
        <v>289</v>
      </c>
      <c r="D4" s="202" t="s">
        <v>291</v>
      </c>
      <c r="E4" s="160" t="s">
        <v>683</v>
      </c>
    </row>
    <row r="5" spans="1:5" ht="25.5" x14ac:dyDescent="0.25">
      <c r="A5" s="1000"/>
      <c r="B5" s="203" t="s">
        <v>250</v>
      </c>
      <c r="C5" s="203" t="s">
        <v>290</v>
      </c>
      <c r="D5" s="203" t="s">
        <v>292</v>
      </c>
      <c r="E5" s="138" t="s">
        <v>315</v>
      </c>
    </row>
    <row r="6" spans="1:5" x14ac:dyDescent="0.25">
      <c r="A6" s="88">
        <v>2013</v>
      </c>
      <c r="B6" s="93">
        <v>99.8</v>
      </c>
      <c r="C6" s="93">
        <v>100.7</v>
      </c>
      <c r="D6" s="93">
        <v>99.5</v>
      </c>
      <c r="E6" s="93">
        <v>101.4</v>
      </c>
    </row>
    <row r="7" spans="1:5" x14ac:dyDescent="0.25">
      <c r="A7" s="88">
        <v>2014</v>
      </c>
      <c r="B7" s="93">
        <v>101.7</v>
      </c>
      <c r="C7" s="93">
        <v>105.7</v>
      </c>
      <c r="D7" s="93">
        <v>100.9</v>
      </c>
      <c r="E7" s="133">
        <v>104</v>
      </c>
    </row>
    <row r="8" spans="1:5" x14ac:dyDescent="0.25">
      <c r="A8" s="88">
        <v>2015</v>
      </c>
      <c r="B8" s="93">
        <v>101.3</v>
      </c>
      <c r="C8" s="93">
        <v>101.7</v>
      </c>
      <c r="D8" s="133">
        <v>101</v>
      </c>
      <c r="E8" s="133">
        <v>102.3</v>
      </c>
    </row>
    <row r="9" spans="1:5" x14ac:dyDescent="0.25">
      <c r="A9" s="88">
        <v>2016</v>
      </c>
      <c r="B9" s="93">
        <v>101.3</v>
      </c>
      <c r="C9" s="93">
        <v>101.1</v>
      </c>
      <c r="D9" s="133">
        <v>101.4</v>
      </c>
      <c r="E9" s="133">
        <v>100.7</v>
      </c>
    </row>
    <row r="10" spans="1:5" x14ac:dyDescent="0.25">
      <c r="A10" s="88">
        <v>2017</v>
      </c>
      <c r="B10" s="133">
        <v>103.9633998</v>
      </c>
      <c r="C10" s="133">
        <v>103.2623875</v>
      </c>
      <c r="D10" s="133">
        <v>104.1852781</v>
      </c>
      <c r="E10" s="133">
        <v>103.12098020000001</v>
      </c>
    </row>
    <row r="11" spans="1:5" x14ac:dyDescent="0.25">
      <c r="A11" s="96"/>
      <c r="B11" s="2"/>
      <c r="C11" s="2"/>
      <c r="D11" s="2"/>
      <c r="E11" s="2"/>
    </row>
    <row r="12" spans="1:5" x14ac:dyDescent="0.25">
      <c r="A12" s="494">
        <v>2017</v>
      </c>
      <c r="B12" s="2"/>
      <c r="C12" s="2"/>
      <c r="D12" s="2"/>
      <c r="E12" s="2"/>
    </row>
    <row r="13" spans="1:5" s="89" customFormat="1" x14ac:dyDescent="0.25">
      <c r="A13" s="825" t="s">
        <v>795</v>
      </c>
      <c r="B13" s="122">
        <v>105</v>
      </c>
      <c r="C13" s="2">
        <v>103.5</v>
      </c>
      <c r="D13" s="2">
        <v>105.4</v>
      </c>
      <c r="E13" s="2">
        <v>103.7</v>
      </c>
    </row>
    <row r="14" spans="1:5" s="89" customFormat="1" x14ac:dyDescent="0.25">
      <c r="A14" s="825" t="s">
        <v>397</v>
      </c>
      <c r="B14" s="2">
        <v>104.9</v>
      </c>
      <c r="C14" s="2">
        <v>104.1</v>
      </c>
      <c r="D14" s="2">
        <v>105.2</v>
      </c>
      <c r="E14" s="2">
        <v>103.8</v>
      </c>
    </row>
    <row r="15" spans="1:5" x14ac:dyDescent="0.25">
      <c r="A15" s="825" t="s">
        <v>398</v>
      </c>
      <c r="B15" s="2">
        <v>105.3</v>
      </c>
      <c r="C15" s="2">
        <v>104.2</v>
      </c>
      <c r="D15" s="2">
        <v>105.7</v>
      </c>
      <c r="E15" s="2">
        <v>103.8</v>
      </c>
    </row>
    <row r="16" spans="1:5" x14ac:dyDescent="0.25">
      <c r="A16" s="825" t="s">
        <v>399</v>
      </c>
      <c r="B16" s="2">
        <v>105.4</v>
      </c>
      <c r="C16" s="2">
        <v>104.3</v>
      </c>
      <c r="D16" s="2">
        <v>105.8</v>
      </c>
      <c r="E16" s="2">
        <v>103.6</v>
      </c>
    </row>
    <row r="17" spans="1:5" x14ac:dyDescent="0.25">
      <c r="A17" s="825" t="s">
        <v>400</v>
      </c>
      <c r="B17" s="2">
        <v>105.3</v>
      </c>
      <c r="C17" s="2">
        <v>103.6</v>
      </c>
      <c r="D17" s="2">
        <v>105.7</v>
      </c>
      <c r="E17" s="2">
        <v>103.7</v>
      </c>
    </row>
    <row r="18" spans="1:5" x14ac:dyDescent="0.25">
      <c r="A18" s="660" t="s">
        <v>401</v>
      </c>
      <c r="B18" s="660">
        <v>104.8</v>
      </c>
      <c r="C18" s="661">
        <v>103</v>
      </c>
      <c r="D18" s="660">
        <v>105.2</v>
      </c>
      <c r="E18" s="660">
        <v>103.9</v>
      </c>
    </row>
    <row r="19" spans="1:5" x14ac:dyDescent="0.25">
      <c r="A19" s="660"/>
      <c r="B19" s="660"/>
      <c r="C19" s="661"/>
      <c r="D19" s="660"/>
      <c r="E19" s="660"/>
    </row>
    <row r="20" spans="1:5" s="89" customFormat="1" x14ac:dyDescent="0.25">
      <c r="A20" s="826">
        <v>2018</v>
      </c>
      <c r="B20" s="2"/>
      <c r="C20" s="2"/>
      <c r="D20" s="2"/>
      <c r="E20" s="2"/>
    </row>
    <row r="21" spans="1:5" s="89" customFormat="1" x14ac:dyDescent="0.25">
      <c r="A21" s="242" t="s">
        <v>386</v>
      </c>
      <c r="B21" s="818">
        <v>100.5</v>
      </c>
      <c r="C21" s="818">
        <v>98.9</v>
      </c>
      <c r="D21" s="818">
        <v>100.7</v>
      </c>
      <c r="E21" s="818">
        <v>100.6</v>
      </c>
    </row>
    <row r="22" spans="1:5" s="89" customFormat="1" x14ac:dyDescent="0.25">
      <c r="A22" s="242" t="s">
        <v>402</v>
      </c>
      <c r="B22" s="390">
        <v>100.8001122</v>
      </c>
      <c r="C22" s="674" t="s">
        <v>92</v>
      </c>
      <c r="D22" s="390">
        <v>101</v>
      </c>
      <c r="E22" s="675">
        <v>100.8</v>
      </c>
    </row>
    <row r="23" spans="1:5" x14ac:dyDescent="0.25">
      <c r="A23" s="825" t="s">
        <v>392</v>
      </c>
      <c r="B23" s="2">
        <v>101.4</v>
      </c>
      <c r="C23" s="2">
        <v>99.5</v>
      </c>
      <c r="D23" s="2">
        <v>101.8</v>
      </c>
      <c r="E23" s="2">
        <v>100.9</v>
      </c>
    </row>
    <row r="24" spans="1:5" x14ac:dyDescent="0.25">
      <c r="A24" s="825" t="s">
        <v>612</v>
      </c>
      <c r="B24" s="2">
        <v>101.7</v>
      </c>
      <c r="C24" s="2">
        <v>99.4</v>
      </c>
      <c r="D24" s="2">
        <v>102.1</v>
      </c>
      <c r="E24" s="2">
        <v>100.9</v>
      </c>
    </row>
    <row r="25" spans="1:5" s="673" customFormat="1" x14ac:dyDescent="0.25">
      <c r="A25" s="825" t="s">
        <v>394</v>
      </c>
      <c r="B25" s="2">
        <v>101.9</v>
      </c>
      <c r="C25" s="2">
        <v>97.6</v>
      </c>
      <c r="D25" s="2">
        <v>102.3</v>
      </c>
      <c r="E25" s="2">
        <v>102.5</v>
      </c>
    </row>
    <row r="26" spans="1:5" s="676" customFormat="1" x14ac:dyDescent="0.25">
      <c r="A26" s="825" t="s">
        <v>395</v>
      </c>
      <c r="B26" s="2">
        <v>102.4</v>
      </c>
      <c r="C26" s="2">
        <v>98.4</v>
      </c>
      <c r="D26" s="2">
        <v>102.8</v>
      </c>
      <c r="E26" s="322" t="s">
        <v>1195</v>
      </c>
    </row>
    <row r="27" spans="1:5" x14ac:dyDescent="0.25">
      <c r="A27" s="721" t="s">
        <v>795</v>
      </c>
      <c r="B27" s="740">
        <v>102.3</v>
      </c>
      <c r="C27" s="740">
        <v>99.1</v>
      </c>
      <c r="D27" s="740">
        <v>102.5</v>
      </c>
      <c r="E27" s="740">
        <v>103.6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C21" sqref="C21"/>
    </sheetView>
  </sheetViews>
  <sheetFormatPr defaultRowHeight="15" x14ac:dyDescent="0.25"/>
  <cols>
    <col min="1" max="1" width="18" style="87" customWidth="1"/>
    <col min="2" max="4" width="13.7109375" style="87" customWidth="1"/>
    <col min="5" max="5" width="10" style="87" bestFit="1" customWidth="1"/>
    <col min="6" max="16384" width="9.140625" style="87"/>
  </cols>
  <sheetData>
    <row r="1" spans="1:13" x14ac:dyDescent="0.25">
      <c r="A1" s="80" t="s">
        <v>720</v>
      </c>
      <c r="B1" s="97"/>
      <c r="C1" s="97"/>
    </row>
    <row r="2" spans="1:13" x14ac:dyDescent="0.25">
      <c r="A2" s="183" t="s">
        <v>719</v>
      </c>
      <c r="B2" s="97"/>
      <c r="C2" s="97"/>
    </row>
    <row r="4" spans="1:13" ht="26.25" customHeight="1" x14ac:dyDescent="0.25">
      <c r="A4" s="1021"/>
      <c r="B4" s="1023" t="s">
        <v>823</v>
      </c>
      <c r="C4" s="1025" t="s">
        <v>735</v>
      </c>
      <c r="D4" s="1026"/>
      <c r="E4" s="1026"/>
    </row>
    <row r="5" spans="1:13" ht="25.5" x14ac:dyDescent="0.25">
      <c r="A5" s="1022"/>
      <c r="B5" s="1024"/>
      <c r="C5" s="686" t="s">
        <v>1227</v>
      </c>
      <c r="D5" s="687" t="s">
        <v>1228</v>
      </c>
      <c r="E5" s="687" t="s">
        <v>1229</v>
      </c>
    </row>
    <row r="6" spans="1:13" ht="29.25" customHeight="1" x14ac:dyDescent="0.25">
      <c r="A6" s="688" t="s">
        <v>1146</v>
      </c>
      <c r="B6" s="689">
        <v>100</v>
      </c>
      <c r="C6" s="689">
        <v>101.85779193863844</v>
      </c>
      <c r="D6" s="690">
        <v>101.12239649150317</v>
      </c>
      <c r="E6" s="697">
        <v>102.3</v>
      </c>
    </row>
    <row r="7" spans="1:13" ht="25.5" x14ac:dyDescent="0.25">
      <c r="A7" s="691" t="s">
        <v>1147</v>
      </c>
      <c r="B7" s="689">
        <v>36.590767403888975</v>
      </c>
      <c r="C7" s="689">
        <v>102.78417682500462</v>
      </c>
      <c r="D7" s="690">
        <v>100.51154137149429</v>
      </c>
      <c r="E7" s="697">
        <v>103.92739910675115</v>
      </c>
    </row>
    <row r="8" spans="1:13" ht="25.5" x14ac:dyDescent="0.25">
      <c r="A8" s="692" t="s">
        <v>1148</v>
      </c>
      <c r="B8" s="693">
        <v>63.409232596111032</v>
      </c>
      <c r="C8" s="693">
        <v>101.32321467732046</v>
      </c>
      <c r="D8" s="693">
        <v>101.47489496370656</v>
      </c>
      <c r="E8" s="819">
        <v>101.39530069660762</v>
      </c>
    </row>
    <row r="10" spans="1:13" ht="31.5" customHeight="1" x14ac:dyDescent="0.25">
      <c r="A10" s="1027" t="s">
        <v>1149</v>
      </c>
      <c r="B10" s="1027"/>
      <c r="C10" s="1027"/>
      <c r="D10" s="1027"/>
      <c r="E10" s="1027"/>
    </row>
    <row r="11" spans="1:13" ht="27" customHeight="1" x14ac:dyDescent="0.25">
      <c r="A11" s="1028" t="s">
        <v>1230</v>
      </c>
      <c r="B11" s="1028"/>
      <c r="C11" s="1028"/>
      <c r="D11" s="1028"/>
      <c r="E11" s="1028"/>
    </row>
    <row r="13" spans="1:13" x14ac:dyDescent="0.25">
      <c r="K13" s="694"/>
      <c r="L13" s="694"/>
      <c r="M13" s="694"/>
    </row>
    <row r="14" spans="1:13" x14ac:dyDescent="0.25">
      <c r="K14" s="694"/>
      <c r="L14" s="694"/>
      <c r="M14" s="694"/>
    </row>
    <row r="15" spans="1:13" x14ac:dyDescent="0.25">
      <c r="K15" s="694"/>
      <c r="L15" s="694"/>
      <c r="M15" s="694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H31" sqref="H31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7" customFormat="1" ht="15" x14ac:dyDescent="0.25">
      <c r="A1" s="80" t="s">
        <v>566</v>
      </c>
      <c r="B1" s="97"/>
      <c r="C1" s="97"/>
    </row>
    <row r="2" spans="1:10" s="87" customFormat="1" ht="15" x14ac:dyDescent="0.25">
      <c r="A2" s="183" t="s">
        <v>1150</v>
      </c>
      <c r="B2" s="97"/>
      <c r="C2" s="97"/>
    </row>
    <row r="3" spans="1:10" s="87" customFormat="1" ht="15" x14ac:dyDescent="0.25">
      <c r="I3" s="695" t="s">
        <v>1151</v>
      </c>
    </row>
    <row r="4" spans="1:10" ht="24" customHeight="1" x14ac:dyDescent="0.25">
      <c r="A4" s="1029"/>
      <c r="B4" s="1025" t="s">
        <v>735</v>
      </c>
      <c r="C4" s="1026"/>
      <c r="D4" s="1026"/>
      <c r="E4" s="1026"/>
      <c r="F4" s="1026"/>
      <c r="G4" s="1026"/>
      <c r="H4" s="1026"/>
      <c r="I4" s="1026"/>
    </row>
    <row r="5" spans="1:10" ht="25.5" customHeight="1" x14ac:dyDescent="0.25">
      <c r="A5" s="1029"/>
      <c r="B5" s="1025" t="s">
        <v>721</v>
      </c>
      <c r="C5" s="1026"/>
      <c r="D5" s="1026"/>
      <c r="E5" s="1029"/>
      <c r="F5" s="1025" t="s">
        <v>722</v>
      </c>
      <c r="G5" s="1026"/>
      <c r="H5" s="1026"/>
      <c r="I5" s="1026"/>
    </row>
    <row r="6" spans="1:10" ht="38.25" x14ac:dyDescent="0.25">
      <c r="A6" s="1029"/>
      <c r="B6" s="289" t="s">
        <v>723</v>
      </c>
      <c r="C6" s="289" t="s">
        <v>724</v>
      </c>
      <c r="D6" s="289" t="s">
        <v>725</v>
      </c>
      <c r="E6" s="664" t="s">
        <v>726</v>
      </c>
      <c r="F6" s="289" t="s">
        <v>723</v>
      </c>
      <c r="G6" s="289" t="s">
        <v>724</v>
      </c>
      <c r="H6" s="289" t="s">
        <v>725</v>
      </c>
      <c r="I6" s="664" t="s">
        <v>726</v>
      </c>
      <c r="J6" s="46"/>
    </row>
    <row r="7" spans="1:10" s="97" customFormat="1" x14ac:dyDescent="0.2">
      <c r="A7" s="696">
        <v>2016</v>
      </c>
      <c r="B7" s="697"/>
      <c r="C7" s="697"/>
      <c r="D7" s="697"/>
      <c r="E7" s="697"/>
      <c r="F7" s="697"/>
      <c r="G7" s="697"/>
      <c r="H7" s="697"/>
      <c r="I7" s="697"/>
    </row>
    <row r="8" spans="1:10" s="97" customFormat="1" x14ac:dyDescent="0.2">
      <c r="A8" s="696" t="s">
        <v>17</v>
      </c>
      <c r="B8" s="694">
        <v>96.690635985659526</v>
      </c>
      <c r="C8" s="689">
        <v>94.857732206347151</v>
      </c>
      <c r="D8" s="689">
        <v>96.690635985659526</v>
      </c>
      <c r="E8" s="694">
        <v>95.156615500345026</v>
      </c>
      <c r="F8" s="694">
        <v>105.86239081927249</v>
      </c>
      <c r="G8" s="689">
        <v>97.662314576205304</v>
      </c>
      <c r="H8" s="689">
        <v>105.86239081927249</v>
      </c>
      <c r="I8" s="694">
        <v>94.9610602254252</v>
      </c>
    </row>
    <row r="9" spans="1:10" s="97" customFormat="1" x14ac:dyDescent="0.2">
      <c r="A9" s="696" t="s">
        <v>18</v>
      </c>
      <c r="B9" s="694">
        <v>95.038887230403233</v>
      </c>
      <c r="C9" s="689">
        <v>95.207981331439399</v>
      </c>
      <c r="D9" s="689">
        <v>95.038887230403233</v>
      </c>
      <c r="E9" s="694">
        <v>95.311713381151606</v>
      </c>
      <c r="F9" s="694">
        <v>97.171177241549771</v>
      </c>
      <c r="G9" s="689">
        <v>92.401508229358257</v>
      </c>
      <c r="H9" s="689">
        <v>97.171177241549771</v>
      </c>
      <c r="I9" s="694">
        <v>93.949518997896575</v>
      </c>
    </row>
    <row r="10" spans="1:10" s="97" customFormat="1" x14ac:dyDescent="0.2">
      <c r="A10" s="696"/>
      <c r="B10" s="694"/>
      <c r="C10" s="689"/>
      <c r="D10" s="689"/>
      <c r="E10" s="694"/>
      <c r="F10" s="694"/>
      <c r="G10" s="689"/>
      <c r="H10" s="689"/>
      <c r="I10" s="694"/>
    </row>
    <row r="11" spans="1:10" s="2" customFormat="1" x14ac:dyDescent="0.2">
      <c r="A11" s="696">
        <v>2017</v>
      </c>
      <c r="B11" s="694"/>
      <c r="C11" s="689"/>
      <c r="D11" s="689"/>
      <c r="E11" s="694"/>
      <c r="F11" s="694"/>
      <c r="G11" s="689"/>
      <c r="H11" s="689"/>
      <c r="I11" s="694"/>
    </row>
    <row r="12" spans="1:10" x14ac:dyDescent="0.25">
      <c r="A12" s="696" t="s">
        <v>15</v>
      </c>
      <c r="B12" s="694">
        <v>88.233694440193688</v>
      </c>
      <c r="C12" s="689">
        <v>95.95042764578595</v>
      </c>
      <c r="D12" s="689">
        <v>88.233694440193688</v>
      </c>
      <c r="E12" s="694">
        <v>96.164436511542633</v>
      </c>
      <c r="F12" s="694">
        <v>77.709958677880721</v>
      </c>
      <c r="G12" s="689">
        <v>89.485548137588722</v>
      </c>
      <c r="H12" s="689">
        <v>77.709958677880721</v>
      </c>
      <c r="I12" s="694">
        <v>92.984470635891881</v>
      </c>
    </row>
    <row r="13" spans="1:10" x14ac:dyDescent="0.25">
      <c r="A13" s="696" t="s">
        <v>16</v>
      </c>
      <c r="B13" s="694">
        <v>101.06203968380341</v>
      </c>
      <c r="C13" s="689">
        <v>98.487498152426255</v>
      </c>
      <c r="D13" s="689">
        <v>101.06203968380341</v>
      </c>
      <c r="E13" s="694">
        <v>98.163867463199963</v>
      </c>
      <c r="F13" s="694">
        <v>88.201306015784724</v>
      </c>
      <c r="G13" s="689">
        <v>89.533347401472298</v>
      </c>
      <c r="H13" s="689">
        <v>88.201306015784724</v>
      </c>
      <c r="I13" s="694">
        <v>92.214792672177396</v>
      </c>
    </row>
    <row r="14" spans="1:10" x14ac:dyDescent="0.25">
      <c r="A14" s="696" t="s">
        <v>17</v>
      </c>
      <c r="B14" s="694">
        <v>105.61674654714173</v>
      </c>
      <c r="C14" s="689">
        <v>100.06166171741425</v>
      </c>
      <c r="D14" s="689">
        <v>105.61674654714173</v>
      </c>
      <c r="E14" s="694">
        <v>99.848158076715364</v>
      </c>
      <c r="F14" s="694">
        <v>97.769617091043415</v>
      </c>
      <c r="G14" s="689">
        <v>88.894416281057488</v>
      </c>
      <c r="H14" s="689">
        <v>97.769617091043415</v>
      </c>
      <c r="I14" s="694">
        <v>91.543359717039067</v>
      </c>
    </row>
    <row r="15" spans="1:10" x14ac:dyDescent="0.25">
      <c r="A15" s="696" t="s">
        <v>18</v>
      </c>
      <c r="B15" s="694">
        <v>100.39744723967394</v>
      </c>
      <c r="C15" s="689">
        <v>101.1069590752425</v>
      </c>
      <c r="D15" s="689">
        <v>100.39744723967394</v>
      </c>
      <c r="E15" s="694">
        <v>101.15801047963791</v>
      </c>
      <c r="F15" s="694">
        <v>89.652489728102196</v>
      </c>
      <c r="G15" s="689">
        <v>86.241814642306167</v>
      </c>
      <c r="H15" s="689">
        <v>89.652489728102196</v>
      </c>
      <c r="I15" s="694">
        <v>91.01177661660202</v>
      </c>
      <c r="J15" s="698"/>
    </row>
    <row r="16" spans="1:10" s="700" customFormat="1" x14ac:dyDescent="0.25">
      <c r="A16" s="696"/>
      <c r="B16" s="694"/>
      <c r="C16" s="689"/>
      <c r="D16" s="689"/>
      <c r="E16" s="694"/>
      <c r="F16" s="694"/>
      <c r="G16" s="689"/>
      <c r="H16" s="689"/>
      <c r="I16" s="694"/>
      <c r="J16" s="699"/>
    </row>
    <row r="17" spans="1:10" s="700" customFormat="1" x14ac:dyDescent="0.25">
      <c r="A17" s="701">
        <v>2018</v>
      </c>
      <c r="B17" s="694"/>
      <c r="C17" s="689"/>
      <c r="D17" s="689"/>
      <c r="E17" s="694"/>
      <c r="F17" s="694"/>
      <c r="G17" s="689"/>
      <c r="H17" s="689"/>
      <c r="I17" s="694"/>
      <c r="J17" s="699"/>
    </row>
    <row r="18" spans="1:10" x14ac:dyDescent="0.25">
      <c r="A18" s="696" t="s">
        <v>15</v>
      </c>
      <c r="B18" s="694">
        <v>95.151119267438929</v>
      </c>
      <c r="C18" s="689">
        <v>102.55951633382423</v>
      </c>
      <c r="D18" s="689">
        <v>95.151119267438929</v>
      </c>
      <c r="E18" s="694">
        <v>102.34754910179548</v>
      </c>
      <c r="F18" s="694">
        <v>78.724043089551728</v>
      </c>
      <c r="G18" s="689">
        <v>90.194776928248316</v>
      </c>
      <c r="H18" s="689">
        <v>78.724043089551728</v>
      </c>
      <c r="I18" s="694">
        <v>90.686121701579793</v>
      </c>
    </row>
    <row r="19" spans="1:10" x14ac:dyDescent="0.25">
      <c r="A19" s="702" t="s">
        <v>16</v>
      </c>
      <c r="B19" s="703">
        <v>101.57901382766204</v>
      </c>
      <c r="C19" s="693">
        <v>102.2017566843586</v>
      </c>
      <c r="D19" s="693">
        <v>101.57901382766204</v>
      </c>
      <c r="E19" s="703">
        <v>102.40721275377355</v>
      </c>
      <c r="F19" s="703">
        <v>89.502182636134947</v>
      </c>
      <c r="G19" s="693">
        <v>90.340423913689904</v>
      </c>
      <c r="H19" s="693">
        <v>89.502182636134947</v>
      </c>
      <c r="I19" s="703">
        <v>90.407179244362368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G23" sqref="G23"/>
    </sheetView>
  </sheetViews>
  <sheetFormatPr defaultRowHeight="15" x14ac:dyDescent="0.25"/>
  <cols>
    <col min="1" max="1" width="7.28515625" style="87" customWidth="1"/>
    <col min="2" max="2" width="6.28515625" style="87" customWidth="1"/>
    <col min="3" max="4" width="9.140625" style="87"/>
    <col min="5" max="5" width="11.28515625" style="87" customWidth="1"/>
    <col min="6" max="16384" width="9.140625" style="87"/>
  </cols>
  <sheetData>
    <row r="1" spans="1:6" x14ac:dyDescent="0.25">
      <c r="A1" s="82" t="s">
        <v>1307</v>
      </c>
    </row>
    <row r="2" spans="1:6" x14ac:dyDescent="0.25">
      <c r="A2" s="91" t="s">
        <v>1306</v>
      </c>
    </row>
    <row r="3" spans="1:6" ht="63.75" x14ac:dyDescent="0.25">
      <c r="A3" s="47"/>
      <c r="B3" s="47"/>
      <c r="C3" s="704" t="s">
        <v>987</v>
      </c>
      <c r="D3" s="704" t="s">
        <v>988</v>
      </c>
      <c r="E3" s="704" t="s">
        <v>989</v>
      </c>
      <c r="F3" s="704" t="s">
        <v>990</v>
      </c>
    </row>
    <row r="4" spans="1:6" x14ac:dyDescent="0.25">
      <c r="A4" s="663">
        <v>2016</v>
      </c>
      <c r="B4" s="705" t="s">
        <v>17</v>
      </c>
      <c r="C4" s="706">
        <v>102.43406021339183</v>
      </c>
      <c r="D4" s="706">
        <v>96.613983504373721</v>
      </c>
      <c r="E4" s="706">
        <v>102.43406021339183</v>
      </c>
      <c r="F4" s="706">
        <v>95.034157265883806</v>
      </c>
    </row>
    <row r="5" spans="1:6" x14ac:dyDescent="0.25">
      <c r="A5" s="663"/>
      <c r="B5" s="705" t="s">
        <v>18</v>
      </c>
      <c r="C5" s="706">
        <v>96.37414382336064</v>
      </c>
      <c r="D5" s="706">
        <v>93.450546042186005</v>
      </c>
      <c r="E5" s="706">
        <v>96.37414382336064</v>
      </c>
      <c r="F5" s="706">
        <v>94.458696661276434</v>
      </c>
    </row>
    <row r="6" spans="1:6" x14ac:dyDescent="0.25">
      <c r="A6" s="663">
        <v>2017</v>
      </c>
      <c r="B6" s="705" t="s">
        <v>49</v>
      </c>
      <c r="C6" s="706">
        <v>81.643649237283313</v>
      </c>
      <c r="D6" s="706">
        <v>91.902069804746333</v>
      </c>
      <c r="E6" s="706">
        <v>81.643649237283313</v>
      </c>
      <c r="F6" s="706">
        <v>94.173117141923171</v>
      </c>
    </row>
    <row r="7" spans="1:6" x14ac:dyDescent="0.25">
      <c r="A7" s="707"/>
      <c r="B7" s="705" t="s">
        <v>16</v>
      </c>
      <c r="C7" s="706">
        <v>93.00854821185419</v>
      </c>
      <c r="D7" s="706">
        <v>92.880339294088358</v>
      </c>
      <c r="E7" s="706">
        <v>93.00854821185419</v>
      </c>
      <c r="F7" s="706">
        <v>94.438510548716138</v>
      </c>
    </row>
    <row r="8" spans="1:6" x14ac:dyDescent="0.25">
      <c r="A8" s="663"/>
      <c r="B8" s="705" t="s">
        <v>17</v>
      </c>
      <c r="C8" s="706">
        <v>100.70281303562494</v>
      </c>
      <c r="D8" s="706">
        <v>93.068645750486269</v>
      </c>
      <c r="E8" s="706">
        <v>100.70281303562493</v>
      </c>
      <c r="F8" s="706">
        <v>94.647628737379861</v>
      </c>
    </row>
    <row r="9" spans="1:6" x14ac:dyDescent="0.25">
      <c r="A9" s="663"/>
      <c r="B9" s="705" t="s">
        <v>18</v>
      </c>
      <c r="C9" s="706">
        <v>93.668871256401033</v>
      </c>
      <c r="D9" s="706">
        <v>91.798289989150646</v>
      </c>
      <c r="E9" s="706">
        <v>93.668871256401033</v>
      </c>
      <c r="F9" s="706">
        <v>94.804359902800286</v>
      </c>
    </row>
    <row r="10" spans="1:6" x14ac:dyDescent="0.25">
      <c r="A10" s="663">
        <v>2018</v>
      </c>
      <c r="B10" s="705" t="s">
        <v>49</v>
      </c>
      <c r="C10" s="706">
        <v>84.86435637173733</v>
      </c>
      <c r="D10" s="706">
        <v>94.816620327563868</v>
      </c>
      <c r="E10" s="706">
        <v>84.86435637173733</v>
      </c>
      <c r="F10" s="706">
        <v>95.04507254465048</v>
      </c>
    </row>
    <row r="11" spans="1:6" x14ac:dyDescent="0.25">
      <c r="B11" s="705" t="s">
        <v>16</v>
      </c>
      <c r="C11" s="706">
        <v>94.016408184797683</v>
      </c>
      <c r="D11" s="706">
        <v>94.774097829088277</v>
      </c>
      <c r="E11" s="706">
        <v>94.016408184797683</v>
      </c>
      <c r="F11" s="706">
        <v>94.89269841689152</v>
      </c>
    </row>
    <row r="19" spans="8:19" x14ac:dyDescent="0.25">
      <c r="H19" s="347"/>
      <c r="I19" s="347"/>
      <c r="J19" s="347"/>
      <c r="K19" s="347"/>
    </row>
    <row r="20" spans="8:19" x14ac:dyDescent="0.25">
      <c r="H20" s="347"/>
      <c r="I20" s="347"/>
      <c r="J20" s="347"/>
      <c r="K20" s="347"/>
      <c r="L20" s="319"/>
      <c r="M20" s="319"/>
      <c r="N20" s="319"/>
    </row>
    <row r="21" spans="8:19" x14ac:dyDescent="0.25">
      <c r="H21" s="347"/>
      <c r="I21" s="347"/>
      <c r="J21" s="347"/>
      <c r="K21" s="347"/>
      <c r="L21" s="319"/>
      <c r="M21" s="319"/>
      <c r="N21" s="319"/>
      <c r="P21" s="319"/>
      <c r="Q21" s="319"/>
      <c r="R21" s="319"/>
      <c r="S21" s="319"/>
    </row>
    <row r="22" spans="8:19" x14ac:dyDescent="0.25">
      <c r="H22" s="347"/>
      <c r="I22" s="347"/>
      <c r="J22" s="347"/>
      <c r="K22" s="347"/>
      <c r="L22" s="319"/>
      <c r="M22" s="319"/>
      <c r="N22" s="319"/>
      <c r="P22" s="319"/>
      <c r="Q22" s="319"/>
      <c r="R22" s="319"/>
      <c r="S22" s="319"/>
    </row>
    <row r="27" spans="8:19" x14ac:dyDescent="0.25">
      <c r="S27" s="173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N34" sqref="N34"/>
    </sheetView>
  </sheetViews>
  <sheetFormatPr defaultColWidth="9.140625" defaultRowHeight="15" x14ac:dyDescent="0.25"/>
  <cols>
    <col min="1" max="1" width="9.140625" style="87"/>
    <col min="2" max="2" width="10" style="87" customWidth="1"/>
    <col min="3" max="3" width="12.42578125" style="87" customWidth="1"/>
    <col min="4" max="4" width="15.28515625" style="87" customWidth="1"/>
    <col min="5" max="5" width="17.28515625" style="87" customWidth="1"/>
    <col min="6" max="16384" width="9.140625" style="87"/>
  </cols>
  <sheetData>
    <row r="1" spans="1:5" x14ac:dyDescent="0.25">
      <c r="A1" s="80" t="s">
        <v>564</v>
      </c>
      <c r="B1" s="86"/>
      <c r="C1" s="86"/>
      <c r="D1" s="86"/>
      <c r="E1" s="86"/>
    </row>
    <row r="2" spans="1:5" x14ac:dyDescent="0.25">
      <c r="A2" s="85" t="s">
        <v>580</v>
      </c>
      <c r="B2" s="86"/>
      <c r="C2" s="86"/>
      <c r="D2" s="86"/>
      <c r="E2" s="86"/>
    </row>
    <row r="3" spans="1:5" ht="25.5" x14ac:dyDescent="0.25">
      <c r="A3" s="1030"/>
      <c r="B3" s="1031" t="s">
        <v>857</v>
      </c>
      <c r="C3" s="1031"/>
      <c r="D3" s="517" t="s">
        <v>316</v>
      </c>
      <c r="E3" s="518" t="s">
        <v>317</v>
      </c>
    </row>
    <row r="4" spans="1:5" ht="28.5" customHeight="1" x14ac:dyDescent="0.25">
      <c r="A4" s="1030"/>
      <c r="B4" s="290" t="s">
        <v>318</v>
      </c>
      <c r="C4" s="290" t="s">
        <v>319</v>
      </c>
      <c r="D4" s="291" t="s">
        <v>320</v>
      </c>
      <c r="E4" s="292" t="s">
        <v>321</v>
      </c>
    </row>
    <row r="5" spans="1:5" x14ac:dyDescent="0.25">
      <c r="A5" s="88">
        <v>2013</v>
      </c>
      <c r="B5" s="92">
        <v>2604090</v>
      </c>
      <c r="C5" s="92">
        <v>4557635</v>
      </c>
      <c r="D5" s="92">
        <v>-1953545</v>
      </c>
      <c r="E5" s="92" t="s">
        <v>570</v>
      </c>
    </row>
    <row r="6" spans="1:5" x14ac:dyDescent="0.25">
      <c r="A6" s="88">
        <v>2014</v>
      </c>
      <c r="B6" s="92">
        <v>2692013</v>
      </c>
      <c r="C6" s="515">
        <v>4946061</v>
      </c>
      <c r="D6" s="59">
        <v>-2254048</v>
      </c>
      <c r="E6" s="146" t="s">
        <v>626</v>
      </c>
    </row>
    <row r="7" spans="1:5" x14ac:dyDescent="0.25">
      <c r="A7" s="88">
        <v>2015</v>
      </c>
      <c r="B7" s="109">
        <v>2613924</v>
      </c>
      <c r="C7" s="136">
        <v>4369179</v>
      </c>
      <c r="D7" s="239">
        <v>-1755255</v>
      </c>
      <c r="E7" s="146">
        <v>59.8</v>
      </c>
    </row>
    <row r="8" spans="1:5" x14ac:dyDescent="0.25">
      <c r="A8" s="88">
        <v>2016</v>
      </c>
      <c r="B8" s="109">
        <v>2869101</v>
      </c>
      <c r="C8" s="136">
        <v>4426945</v>
      </c>
      <c r="D8" s="239">
        <v>-1557844</v>
      </c>
      <c r="E8" s="146" t="s">
        <v>636</v>
      </c>
    </row>
    <row r="9" spans="1:5" x14ac:dyDescent="0.25">
      <c r="A9" s="88">
        <v>2017</v>
      </c>
      <c r="B9" s="109">
        <v>3476093</v>
      </c>
      <c r="C9" s="109">
        <v>4899081</v>
      </c>
      <c r="D9" s="109">
        <v>-1422988</v>
      </c>
      <c r="E9" s="146" t="s">
        <v>352</v>
      </c>
    </row>
    <row r="10" spans="1:5" x14ac:dyDescent="0.25">
      <c r="A10" s="257"/>
      <c r="B10" s="241"/>
      <c r="C10" s="241"/>
      <c r="D10" s="241"/>
      <c r="E10" s="128"/>
    </row>
    <row r="11" spans="1:5" x14ac:dyDescent="0.25">
      <c r="A11" s="88">
        <v>2017</v>
      </c>
      <c r="B11" s="241"/>
      <c r="C11" s="241"/>
      <c r="D11" s="241"/>
      <c r="E11" s="128"/>
    </row>
    <row r="12" spans="1:5" x14ac:dyDescent="0.25">
      <c r="A12" s="825" t="s">
        <v>664</v>
      </c>
      <c r="B12" s="241">
        <v>307771</v>
      </c>
      <c r="C12" s="241">
        <v>428539</v>
      </c>
      <c r="D12" s="241">
        <v>-120769</v>
      </c>
      <c r="E12" s="128" t="s">
        <v>897</v>
      </c>
    </row>
    <row r="13" spans="1:5" x14ac:dyDescent="0.25">
      <c r="A13" s="825" t="s">
        <v>397</v>
      </c>
      <c r="B13" s="241">
        <v>272641</v>
      </c>
      <c r="C13" s="241">
        <v>385929</v>
      </c>
      <c r="D13" s="241">
        <v>-113289</v>
      </c>
      <c r="E13" s="128" t="s">
        <v>1231</v>
      </c>
    </row>
    <row r="14" spans="1:5" s="89" customFormat="1" x14ac:dyDescent="0.25">
      <c r="A14" s="825" t="s">
        <v>398</v>
      </c>
      <c r="B14" s="241">
        <v>323353</v>
      </c>
      <c r="C14" s="241">
        <v>445444</v>
      </c>
      <c r="D14" s="241">
        <v>-122092</v>
      </c>
      <c r="E14" s="128" t="s">
        <v>1232</v>
      </c>
    </row>
    <row r="15" spans="1:5" x14ac:dyDescent="0.25">
      <c r="A15" s="825" t="s">
        <v>399</v>
      </c>
      <c r="B15" s="241">
        <v>316606</v>
      </c>
      <c r="C15" s="241">
        <v>449634</v>
      </c>
      <c r="D15" s="241">
        <v>-133028</v>
      </c>
      <c r="E15" s="128" t="s">
        <v>1233</v>
      </c>
    </row>
    <row r="16" spans="1:5" x14ac:dyDescent="0.25">
      <c r="A16" s="825" t="s">
        <v>400</v>
      </c>
      <c r="B16" s="241">
        <v>331734</v>
      </c>
      <c r="C16" s="241">
        <v>481408</v>
      </c>
      <c r="D16" s="241">
        <v>-149675</v>
      </c>
      <c r="E16" s="128" t="s">
        <v>1234</v>
      </c>
    </row>
    <row r="17" spans="1:5" x14ac:dyDescent="0.25">
      <c r="A17" s="581" t="s">
        <v>401</v>
      </c>
      <c r="B17" s="241">
        <v>291356</v>
      </c>
      <c r="C17" s="241">
        <v>376291</v>
      </c>
      <c r="D17" s="241">
        <v>-84935</v>
      </c>
      <c r="E17" s="128" t="s">
        <v>1155</v>
      </c>
    </row>
    <row r="18" spans="1:5" x14ac:dyDescent="0.25">
      <c r="A18" s="257"/>
      <c r="B18" s="582"/>
      <c r="C18" s="582"/>
      <c r="D18" s="582"/>
      <c r="E18" s="583"/>
    </row>
    <row r="19" spans="1:5" x14ac:dyDescent="0.25">
      <c r="A19" s="826">
        <v>2018</v>
      </c>
      <c r="B19" s="241"/>
      <c r="C19" s="241"/>
      <c r="D19" s="241"/>
      <c r="E19" s="128"/>
    </row>
    <row r="20" spans="1:5" s="89" customFormat="1" x14ac:dyDescent="0.25">
      <c r="A20" s="825" t="s">
        <v>386</v>
      </c>
      <c r="B20" s="241">
        <v>291774</v>
      </c>
      <c r="C20" s="241">
        <v>288860</v>
      </c>
      <c r="D20" s="241">
        <v>2914</v>
      </c>
      <c r="E20" s="128" t="s">
        <v>1308</v>
      </c>
    </row>
    <row r="21" spans="1:5" x14ac:dyDescent="0.25">
      <c r="A21" s="825" t="s">
        <v>402</v>
      </c>
      <c r="B21" s="241">
        <v>293137</v>
      </c>
      <c r="C21" s="241">
        <v>400944</v>
      </c>
      <c r="D21" s="241">
        <v>-107806</v>
      </c>
      <c r="E21" s="128" t="s">
        <v>1309</v>
      </c>
    </row>
    <row r="22" spans="1:5" s="89" customFormat="1" x14ac:dyDescent="0.25">
      <c r="A22" s="825" t="s">
        <v>392</v>
      </c>
      <c r="B22" s="241">
        <v>298528</v>
      </c>
      <c r="C22" s="241">
        <v>507890</v>
      </c>
      <c r="D22" s="241">
        <v>-209362</v>
      </c>
      <c r="E22" s="128" t="s">
        <v>1310</v>
      </c>
    </row>
    <row r="23" spans="1:5" x14ac:dyDescent="0.25">
      <c r="A23" s="825" t="s">
        <v>612</v>
      </c>
      <c r="B23" s="241">
        <v>295434</v>
      </c>
      <c r="C23" s="241">
        <v>392251</v>
      </c>
      <c r="D23" s="241">
        <v>-96817</v>
      </c>
      <c r="E23" s="128" t="s">
        <v>738</v>
      </c>
    </row>
    <row r="24" spans="1:5" s="89" customFormat="1" x14ac:dyDescent="0.25">
      <c r="A24" s="825" t="s">
        <v>394</v>
      </c>
      <c r="B24" s="241">
        <v>311333</v>
      </c>
      <c r="C24" s="241">
        <v>478622</v>
      </c>
      <c r="D24" s="241">
        <v>-167289</v>
      </c>
      <c r="E24" s="128" t="s">
        <v>1187</v>
      </c>
    </row>
    <row r="25" spans="1:5" s="89" customFormat="1" x14ac:dyDescent="0.25">
      <c r="A25" s="825" t="s">
        <v>395</v>
      </c>
      <c r="B25" s="241">
        <v>335807</v>
      </c>
      <c r="C25" s="241">
        <v>452680</v>
      </c>
      <c r="D25" s="241">
        <v>-116873</v>
      </c>
      <c r="E25" s="128" t="s">
        <v>1235</v>
      </c>
    </row>
    <row r="26" spans="1:5" x14ac:dyDescent="0.25">
      <c r="A26" s="504" t="s">
        <v>664</v>
      </c>
      <c r="B26" s="677">
        <v>346576</v>
      </c>
      <c r="C26" s="677">
        <v>535694</v>
      </c>
      <c r="D26" s="677">
        <v>-189119</v>
      </c>
      <c r="E26" s="528" t="s">
        <v>1311</v>
      </c>
    </row>
    <row r="27" spans="1:5" x14ac:dyDescent="0.25">
      <c r="B27" s="204"/>
      <c r="C27" s="204"/>
      <c r="D27" s="204"/>
      <c r="E27" s="205"/>
    </row>
    <row r="28" spans="1:5" x14ac:dyDescent="0.25">
      <c r="A28" s="151"/>
      <c r="B28" s="204"/>
      <c r="C28" s="204"/>
      <c r="D28" s="204"/>
      <c r="E28" s="205"/>
    </row>
    <row r="29" spans="1:5" x14ac:dyDescent="0.25">
      <c r="A29" s="151"/>
      <c r="B29" s="204"/>
      <c r="C29" s="204"/>
      <c r="D29" s="204"/>
      <c r="E29" s="205"/>
    </row>
    <row r="30" spans="1:5" x14ac:dyDescent="0.25">
      <c r="B30" s="204"/>
      <c r="C30" s="204"/>
      <c r="D30" s="204"/>
      <c r="E30" s="205"/>
    </row>
    <row r="31" spans="1:5" x14ac:dyDescent="0.25">
      <c r="B31" s="204"/>
      <c r="C31" s="204"/>
      <c r="D31" s="204"/>
      <c r="E31" s="20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Q24" sqref="Q24"/>
    </sheetView>
  </sheetViews>
  <sheetFormatPr defaultColWidth="9.140625" defaultRowHeight="15" x14ac:dyDescent="0.25"/>
  <cols>
    <col min="1" max="1" width="12.85546875" style="87" customWidth="1"/>
    <col min="2" max="14" width="7.28515625" style="104" customWidth="1"/>
    <col min="15" max="16384" width="9.140625" style="104"/>
  </cols>
  <sheetData>
    <row r="1" spans="1:18" x14ac:dyDescent="0.25">
      <c r="A1" s="82" t="s">
        <v>1312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x14ac:dyDescent="0.25">
      <c r="A2" s="91" t="s">
        <v>1313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8" x14ac:dyDescent="0.25">
      <c r="A3" s="148"/>
      <c r="B3" s="88">
        <v>2017</v>
      </c>
      <c r="C3" s="858"/>
      <c r="D3" s="858"/>
      <c r="E3" s="858"/>
      <c r="F3" s="858"/>
      <c r="G3" s="858"/>
      <c r="H3" s="858">
        <v>2018</v>
      </c>
      <c r="I3" s="673"/>
      <c r="J3" s="673"/>
      <c r="K3" s="673"/>
      <c r="L3" s="673"/>
      <c r="M3" s="673"/>
      <c r="N3" s="673"/>
      <c r="O3" s="87"/>
      <c r="P3" s="87"/>
      <c r="Q3" s="87"/>
      <c r="R3" s="87"/>
    </row>
    <row r="4" spans="1:18" ht="26.25" x14ac:dyDescent="0.25">
      <c r="A4" s="148"/>
      <c r="B4" s="766" t="s">
        <v>974</v>
      </c>
      <c r="C4" s="767" t="s">
        <v>975</v>
      </c>
      <c r="D4" s="767" t="s">
        <v>976</v>
      </c>
      <c r="E4" s="767" t="s">
        <v>977</v>
      </c>
      <c r="F4" s="767" t="s">
        <v>978</v>
      </c>
      <c r="G4" s="767" t="s">
        <v>968</v>
      </c>
      <c r="H4" s="767" t="s">
        <v>969</v>
      </c>
      <c r="I4" s="766" t="s">
        <v>727</v>
      </c>
      <c r="J4" s="766" t="s">
        <v>970</v>
      </c>
      <c r="K4" s="766" t="s">
        <v>971</v>
      </c>
      <c r="L4" s="766" t="s">
        <v>972</v>
      </c>
      <c r="M4" s="766" t="s">
        <v>973</v>
      </c>
      <c r="N4" s="766" t="s">
        <v>974</v>
      </c>
      <c r="O4" s="87"/>
      <c r="P4" s="87"/>
      <c r="Q4" s="87"/>
      <c r="R4" s="87"/>
    </row>
    <row r="5" spans="1:18" ht="26.25" x14ac:dyDescent="0.25">
      <c r="A5" s="859" t="s">
        <v>991</v>
      </c>
      <c r="B5" s="768">
        <v>307771</v>
      </c>
      <c r="C5" s="768">
        <v>272641</v>
      </c>
      <c r="D5" s="768">
        <v>323353</v>
      </c>
      <c r="E5" s="768">
        <v>316606</v>
      </c>
      <c r="F5" s="768">
        <v>331734</v>
      </c>
      <c r="G5" s="768">
        <v>291356</v>
      </c>
      <c r="H5" s="768">
        <v>291774</v>
      </c>
      <c r="I5" s="768">
        <v>293137</v>
      </c>
      <c r="J5" s="768">
        <v>298528</v>
      </c>
      <c r="K5" s="768">
        <v>295434</v>
      </c>
      <c r="L5" s="768">
        <v>311333</v>
      </c>
      <c r="M5" s="768">
        <v>335807</v>
      </c>
      <c r="N5" s="768">
        <v>346576</v>
      </c>
      <c r="O5" s="87"/>
      <c r="P5" s="87"/>
      <c r="Q5" s="87"/>
      <c r="R5" s="87"/>
    </row>
    <row r="6" spans="1:18" ht="26.25" x14ac:dyDescent="0.25">
      <c r="A6" s="859" t="s">
        <v>992</v>
      </c>
      <c r="B6" s="768">
        <v>428539</v>
      </c>
      <c r="C6" s="768">
        <v>385929</v>
      </c>
      <c r="D6" s="768">
        <v>445444</v>
      </c>
      <c r="E6" s="768">
        <v>449634</v>
      </c>
      <c r="F6" s="768">
        <v>481408</v>
      </c>
      <c r="G6" s="768">
        <v>376291</v>
      </c>
      <c r="H6" s="768">
        <v>288860</v>
      </c>
      <c r="I6" s="768">
        <v>400944</v>
      </c>
      <c r="J6" s="768">
        <v>507890</v>
      </c>
      <c r="K6" s="768">
        <v>392251</v>
      </c>
      <c r="L6" s="768">
        <v>478622</v>
      </c>
      <c r="M6" s="768">
        <v>452680</v>
      </c>
      <c r="N6" s="768">
        <v>535694</v>
      </c>
      <c r="O6" s="87"/>
      <c r="P6" s="87"/>
      <c r="Q6" s="87"/>
      <c r="R6" s="87"/>
    </row>
    <row r="7" spans="1:18" ht="26.25" x14ac:dyDescent="0.25">
      <c r="A7" s="859" t="s">
        <v>991</v>
      </c>
      <c r="B7" s="768">
        <v>307771</v>
      </c>
      <c r="C7" s="768">
        <v>272641</v>
      </c>
      <c r="D7" s="768">
        <v>323353</v>
      </c>
      <c r="E7" s="768">
        <v>316606</v>
      </c>
      <c r="F7" s="768">
        <v>331734</v>
      </c>
      <c r="G7" s="768">
        <v>291356</v>
      </c>
      <c r="H7" s="768">
        <v>291774</v>
      </c>
      <c r="I7" s="768">
        <v>293137</v>
      </c>
      <c r="J7" s="768">
        <v>298528</v>
      </c>
      <c r="K7" s="768">
        <v>295434</v>
      </c>
      <c r="L7" s="768">
        <v>311333</v>
      </c>
      <c r="M7" s="768">
        <v>335807</v>
      </c>
      <c r="N7" s="768">
        <v>346576</v>
      </c>
      <c r="O7" s="87"/>
      <c r="P7" s="87"/>
      <c r="Q7" s="87"/>
      <c r="R7" s="87"/>
    </row>
    <row r="8" spans="1:18" ht="51" x14ac:dyDescent="0.25">
      <c r="A8" s="769" t="s">
        <v>1188</v>
      </c>
      <c r="B8" s="584">
        <v>120769</v>
      </c>
      <c r="C8" s="584">
        <v>113289</v>
      </c>
      <c r="D8" s="584">
        <v>122092</v>
      </c>
      <c r="E8" s="584">
        <v>133028</v>
      </c>
      <c r="F8" s="584">
        <v>149675</v>
      </c>
      <c r="G8" s="584">
        <v>84935</v>
      </c>
      <c r="H8" s="584">
        <v>2914</v>
      </c>
      <c r="I8" s="584">
        <v>107806</v>
      </c>
      <c r="J8" s="584">
        <v>209362</v>
      </c>
      <c r="K8" s="584">
        <v>96817</v>
      </c>
      <c r="L8" s="584">
        <v>167289</v>
      </c>
      <c r="M8" s="584">
        <v>116873</v>
      </c>
      <c r="N8" s="584">
        <v>189119</v>
      </c>
      <c r="O8" s="346"/>
      <c r="P8" s="301"/>
      <c r="Q8" s="87"/>
      <c r="R8" s="87"/>
    </row>
    <row r="9" spans="1:18" x14ac:dyDescent="0.25">
      <c r="A9" s="300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87"/>
      <c r="P9" s="87"/>
      <c r="Q9" s="87"/>
      <c r="R9" s="87"/>
    </row>
    <row r="10" spans="1:18" x14ac:dyDescent="0.25">
      <c r="A10" s="151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x14ac:dyDescent="0.25">
      <c r="A11" s="151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x14ac:dyDescent="0.25">
      <c r="A12" s="15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x14ac:dyDescent="0.2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6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2:16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2:16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N49" sqref="N49"/>
    </sheetView>
  </sheetViews>
  <sheetFormatPr defaultColWidth="9.140625" defaultRowHeight="15" x14ac:dyDescent="0.25"/>
  <cols>
    <col min="1" max="2" width="9.140625" style="87"/>
    <col min="3" max="3" width="14.85546875" style="87" customWidth="1"/>
    <col min="4" max="4" width="9.140625" style="87"/>
    <col min="5" max="5" width="12.85546875" style="87" customWidth="1"/>
    <col min="6" max="6" width="17.85546875" style="87" customWidth="1"/>
    <col min="7" max="7" width="19.7109375" style="87" customWidth="1"/>
    <col min="8" max="8" width="14.42578125" style="87" customWidth="1"/>
    <col min="9" max="9" width="17.42578125" style="87" customWidth="1"/>
    <col min="10" max="10" width="13.7109375" style="87" customWidth="1"/>
    <col min="11" max="16384" width="9.140625" style="87"/>
  </cols>
  <sheetData>
    <row r="1" spans="1:10" x14ac:dyDescent="0.25">
      <c r="A1" s="80" t="s">
        <v>563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322</v>
      </c>
      <c r="B2" s="86"/>
      <c r="C2" s="86"/>
      <c r="D2" s="86"/>
      <c r="E2" s="86"/>
      <c r="F2" s="86"/>
      <c r="G2" s="86"/>
      <c r="H2" s="86"/>
      <c r="I2" s="86"/>
    </row>
    <row r="3" spans="1:10" ht="15" customHeight="1" x14ac:dyDescent="0.25">
      <c r="A3" s="85"/>
      <c r="B3" s="86"/>
      <c r="C3" s="86"/>
      <c r="D3" s="86"/>
      <c r="E3" s="86"/>
      <c r="F3" s="86"/>
      <c r="G3" s="86"/>
      <c r="H3" s="86"/>
      <c r="I3" s="1032" t="s">
        <v>815</v>
      </c>
      <c r="J3" s="1032"/>
    </row>
    <row r="4" spans="1:10" ht="84.75" customHeight="1" x14ac:dyDescent="0.25">
      <c r="A4" s="525"/>
      <c r="B4" s="526" t="s">
        <v>324</v>
      </c>
      <c r="C4" s="526" t="s">
        <v>325</v>
      </c>
      <c r="D4" s="526" t="s">
        <v>326</v>
      </c>
      <c r="E4" s="526" t="s">
        <v>327</v>
      </c>
      <c r="F4" s="526" t="s">
        <v>328</v>
      </c>
      <c r="G4" s="526" t="s">
        <v>329</v>
      </c>
      <c r="H4" s="526" t="s">
        <v>330</v>
      </c>
      <c r="I4" s="526" t="s">
        <v>331</v>
      </c>
      <c r="J4" s="527" t="s">
        <v>332</v>
      </c>
    </row>
    <row r="5" spans="1:10" x14ac:dyDescent="0.25">
      <c r="A5" s="88">
        <v>2013</v>
      </c>
      <c r="B5" s="109">
        <v>2604090</v>
      </c>
      <c r="C5" s="109">
        <v>100345</v>
      </c>
      <c r="D5" s="109">
        <v>71008</v>
      </c>
      <c r="E5" s="109">
        <v>2130882</v>
      </c>
      <c r="F5" s="109">
        <v>171925</v>
      </c>
      <c r="G5" s="109">
        <v>128248</v>
      </c>
      <c r="H5" s="109">
        <v>1673</v>
      </c>
      <c r="I5" s="109">
        <v>8</v>
      </c>
      <c r="J5" s="109">
        <v>2</v>
      </c>
    </row>
    <row r="6" spans="1:10" x14ac:dyDescent="0.25">
      <c r="A6" s="88">
        <v>2014</v>
      </c>
      <c r="B6" s="92">
        <v>2692013</v>
      </c>
      <c r="C6" s="109">
        <v>105316</v>
      </c>
      <c r="D6" s="109">
        <v>71240</v>
      </c>
      <c r="E6" s="109">
        <v>2303461</v>
      </c>
      <c r="F6" s="109">
        <v>114094</v>
      </c>
      <c r="G6" s="109">
        <v>95356</v>
      </c>
      <c r="H6" s="109">
        <v>2395</v>
      </c>
      <c r="I6" s="109">
        <v>151</v>
      </c>
      <c r="J6" s="109" t="s">
        <v>133</v>
      </c>
    </row>
    <row r="7" spans="1:10" x14ac:dyDescent="0.25">
      <c r="A7" s="88">
        <v>2015</v>
      </c>
      <c r="B7" s="109">
        <v>2613924</v>
      </c>
      <c r="C7" s="109">
        <v>122036</v>
      </c>
      <c r="D7" s="109">
        <v>55278</v>
      </c>
      <c r="E7" s="109">
        <v>2304518</v>
      </c>
      <c r="F7" s="109">
        <v>60763</v>
      </c>
      <c r="G7" s="109">
        <v>69526</v>
      </c>
      <c r="H7" s="109">
        <v>1803</v>
      </c>
      <c r="I7" s="109">
        <v>0</v>
      </c>
      <c r="J7" s="109">
        <v>1</v>
      </c>
    </row>
    <row r="8" spans="1:10" x14ac:dyDescent="0.25">
      <c r="A8" s="88">
        <v>2016</v>
      </c>
      <c r="B8" s="109">
        <v>2869101</v>
      </c>
      <c r="C8" s="109">
        <v>157770</v>
      </c>
      <c r="D8" s="109">
        <v>57533</v>
      </c>
      <c r="E8" s="109">
        <v>2508904</v>
      </c>
      <c r="F8" s="109">
        <v>75476</v>
      </c>
      <c r="G8" s="109">
        <v>67558</v>
      </c>
      <c r="H8" s="109">
        <v>1860</v>
      </c>
      <c r="I8" s="109" t="s">
        <v>133</v>
      </c>
      <c r="J8" s="109" t="s">
        <v>133</v>
      </c>
    </row>
    <row r="9" spans="1:10" x14ac:dyDescent="0.25">
      <c r="A9" s="88">
        <v>2017</v>
      </c>
      <c r="B9" s="109">
        <v>3476093</v>
      </c>
      <c r="C9" s="109">
        <v>159099</v>
      </c>
      <c r="D9" s="109">
        <v>77872</v>
      </c>
      <c r="E9" s="109">
        <v>2926103</v>
      </c>
      <c r="F9" s="109">
        <v>246975</v>
      </c>
      <c r="G9" s="109">
        <v>63501</v>
      </c>
      <c r="H9" s="109">
        <v>2540</v>
      </c>
      <c r="I9" s="109">
        <v>4</v>
      </c>
      <c r="J9" s="109" t="s">
        <v>133</v>
      </c>
    </row>
    <row r="10" spans="1:10" x14ac:dyDescent="0.25">
      <c r="A10" s="825"/>
      <c r="B10" s="585"/>
      <c r="C10" s="586"/>
      <c r="D10" s="586"/>
      <c r="E10" s="586"/>
      <c r="F10" s="586"/>
      <c r="G10" s="586"/>
      <c r="H10" s="586"/>
      <c r="I10" s="585"/>
      <c r="J10" s="585"/>
    </row>
    <row r="11" spans="1:10" x14ac:dyDescent="0.25">
      <c r="A11" s="88">
        <v>2017</v>
      </c>
      <c r="B11" s="585"/>
      <c r="C11" s="586"/>
      <c r="D11" s="586"/>
      <c r="E11" s="586"/>
      <c r="F11" s="586"/>
      <c r="G11" s="586"/>
      <c r="H11" s="586"/>
      <c r="I11" s="585"/>
      <c r="J11" s="585"/>
    </row>
    <row r="12" spans="1:10" x14ac:dyDescent="0.25">
      <c r="A12" s="825" t="s">
        <v>664</v>
      </c>
      <c r="B12" s="585">
        <v>307771</v>
      </c>
      <c r="C12" s="586">
        <v>15454</v>
      </c>
      <c r="D12" s="586">
        <v>5937</v>
      </c>
      <c r="E12" s="586">
        <v>260714</v>
      </c>
      <c r="F12" s="586">
        <v>21026</v>
      </c>
      <c r="G12" s="586">
        <v>4467</v>
      </c>
      <c r="H12" s="586">
        <v>173</v>
      </c>
      <c r="I12" s="585" t="s">
        <v>133</v>
      </c>
      <c r="J12" s="585" t="s">
        <v>133</v>
      </c>
    </row>
    <row r="13" spans="1:10" x14ac:dyDescent="0.25">
      <c r="A13" s="825" t="s">
        <v>671</v>
      </c>
      <c r="B13" s="585">
        <v>272641</v>
      </c>
      <c r="C13" s="586">
        <v>13152</v>
      </c>
      <c r="D13" s="586">
        <v>7071</v>
      </c>
      <c r="E13" s="586">
        <v>223216</v>
      </c>
      <c r="F13" s="586">
        <v>23274</v>
      </c>
      <c r="G13" s="586">
        <v>5663</v>
      </c>
      <c r="H13" s="586">
        <v>264</v>
      </c>
      <c r="I13" s="585" t="s">
        <v>133</v>
      </c>
      <c r="J13" s="585" t="s">
        <v>133</v>
      </c>
    </row>
    <row r="14" spans="1:10" x14ac:dyDescent="0.25">
      <c r="A14" s="825" t="s">
        <v>398</v>
      </c>
      <c r="B14" s="585">
        <v>323353</v>
      </c>
      <c r="C14" s="586">
        <v>15776</v>
      </c>
      <c r="D14" s="586">
        <v>7468</v>
      </c>
      <c r="E14" s="586">
        <v>267297</v>
      </c>
      <c r="F14" s="586">
        <v>24980</v>
      </c>
      <c r="G14" s="586">
        <v>7665</v>
      </c>
      <c r="H14" s="586">
        <v>162</v>
      </c>
      <c r="I14" s="585">
        <v>4</v>
      </c>
      <c r="J14" s="585" t="s">
        <v>133</v>
      </c>
    </row>
    <row r="15" spans="1:10" x14ac:dyDescent="0.25">
      <c r="A15" s="825" t="s">
        <v>399</v>
      </c>
      <c r="B15" s="585">
        <v>316606</v>
      </c>
      <c r="C15" s="586">
        <v>14216</v>
      </c>
      <c r="D15" s="586">
        <v>7086</v>
      </c>
      <c r="E15" s="586">
        <v>263850</v>
      </c>
      <c r="F15" s="586">
        <v>24985</v>
      </c>
      <c r="G15" s="586">
        <v>6140</v>
      </c>
      <c r="H15" s="586">
        <v>328</v>
      </c>
      <c r="I15" s="585" t="s">
        <v>133</v>
      </c>
      <c r="J15" s="585" t="s">
        <v>133</v>
      </c>
    </row>
    <row r="16" spans="1:10" x14ac:dyDescent="0.25">
      <c r="A16" s="825" t="s">
        <v>400</v>
      </c>
      <c r="B16" s="585">
        <v>331734</v>
      </c>
      <c r="C16" s="586">
        <v>13805</v>
      </c>
      <c r="D16" s="586">
        <v>7404</v>
      </c>
      <c r="E16" s="586">
        <v>283653</v>
      </c>
      <c r="F16" s="586">
        <v>20290</v>
      </c>
      <c r="G16" s="586">
        <v>6457</v>
      </c>
      <c r="H16" s="586">
        <v>125</v>
      </c>
      <c r="I16" s="585" t="s">
        <v>133</v>
      </c>
      <c r="J16" s="585" t="s">
        <v>133</v>
      </c>
    </row>
    <row r="17" spans="1:10" x14ac:dyDescent="0.25">
      <c r="A17" s="581" t="s">
        <v>401</v>
      </c>
      <c r="B17" s="585">
        <v>291356</v>
      </c>
      <c r="C17" s="586">
        <v>11019</v>
      </c>
      <c r="D17" s="586">
        <v>6423</v>
      </c>
      <c r="E17" s="586">
        <v>245405</v>
      </c>
      <c r="F17" s="586">
        <v>23630</v>
      </c>
      <c r="G17" s="586">
        <v>4813</v>
      </c>
      <c r="H17" s="586">
        <v>67</v>
      </c>
      <c r="I17" s="585" t="s">
        <v>133</v>
      </c>
      <c r="J17" s="585" t="s">
        <v>133</v>
      </c>
    </row>
    <row r="18" spans="1:10" x14ac:dyDescent="0.25">
      <c r="A18" s="581"/>
      <c r="B18" s="585"/>
      <c r="C18" s="586"/>
      <c r="D18" s="586"/>
      <c r="E18" s="586"/>
      <c r="F18" s="586"/>
      <c r="G18" s="586"/>
      <c r="H18" s="586"/>
      <c r="I18" s="585"/>
      <c r="J18" s="585"/>
    </row>
    <row r="19" spans="1:10" x14ac:dyDescent="0.25">
      <c r="A19" s="826">
        <v>2018</v>
      </c>
      <c r="B19" s="585"/>
      <c r="C19" s="586"/>
      <c r="D19" s="586"/>
      <c r="E19" s="586"/>
      <c r="F19" s="586"/>
      <c r="G19" s="586"/>
      <c r="H19" s="586"/>
      <c r="I19" s="585"/>
      <c r="J19" s="585"/>
    </row>
    <row r="20" spans="1:10" x14ac:dyDescent="0.25">
      <c r="A20" s="242" t="s">
        <v>386</v>
      </c>
      <c r="B20" s="585">
        <v>291774</v>
      </c>
      <c r="C20" s="586">
        <v>10540</v>
      </c>
      <c r="D20" s="586">
        <v>6051</v>
      </c>
      <c r="E20" s="586">
        <v>235829</v>
      </c>
      <c r="F20" s="586">
        <v>33934</v>
      </c>
      <c r="G20" s="586">
        <v>5266</v>
      </c>
      <c r="H20" s="586">
        <v>154</v>
      </c>
      <c r="I20" s="585" t="s">
        <v>133</v>
      </c>
      <c r="J20" s="585" t="s">
        <v>133</v>
      </c>
    </row>
    <row r="21" spans="1:10" s="89" customFormat="1" x14ac:dyDescent="0.25">
      <c r="A21" s="242" t="s">
        <v>402</v>
      </c>
      <c r="B21" s="585">
        <v>293137</v>
      </c>
      <c r="C21" s="586">
        <v>7130</v>
      </c>
      <c r="D21" s="586">
        <v>5442</v>
      </c>
      <c r="E21" s="586">
        <v>254097</v>
      </c>
      <c r="F21" s="586">
        <v>21907</v>
      </c>
      <c r="G21" s="586">
        <v>4429</v>
      </c>
      <c r="H21" s="586">
        <v>132</v>
      </c>
      <c r="I21" s="585" t="s">
        <v>133</v>
      </c>
      <c r="J21" s="585" t="s">
        <v>133</v>
      </c>
    </row>
    <row r="22" spans="1:10" s="89" customFormat="1" x14ac:dyDescent="0.25">
      <c r="A22" s="825" t="s">
        <v>392</v>
      </c>
      <c r="B22" s="585">
        <v>298528</v>
      </c>
      <c r="C22" s="586">
        <v>6356</v>
      </c>
      <c r="D22" s="586">
        <v>5503</v>
      </c>
      <c r="E22" s="586">
        <v>261011</v>
      </c>
      <c r="F22" s="586">
        <v>20633</v>
      </c>
      <c r="G22" s="586">
        <v>4811</v>
      </c>
      <c r="H22" s="586">
        <v>214</v>
      </c>
      <c r="I22" s="585" t="s">
        <v>133</v>
      </c>
      <c r="J22" s="585" t="s">
        <v>133</v>
      </c>
    </row>
    <row r="23" spans="1:10" s="89" customFormat="1" x14ac:dyDescent="0.25">
      <c r="A23" s="242" t="s">
        <v>612</v>
      </c>
      <c r="B23" s="585">
        <v>295434</v>
      </c>
      <c r="C23" s="586">
        <v>7033</v>
      </c>
      <c r="D23" s="586">
        <v>5708</v>
      </c>
      <c r="E23" s="586">
        <v>251041</v>
      </c>
      <c r="F23" s="586">
        <v>27816</v>
      </c>
      <c r="G23" s="586">
        <v>3649</v>
      </c>
      <c r="H23" s="586">
        <v>186</v>
      </c>
      <c r="I23" s="585" t="s">
        <v>133</v>
      </c>
      <c r="J23" s="585" t="s">
        <v>133</v>
      </c>
    </row>
    <row r="24" spans="1:10" s="89" customFormat="1" x14ac:dyDescent="0.25">
      <c r="A24" s="825" t="s">
        <v>394</v>
      </c>
      <c r="B24" s="585">
        <v>311333</v>
      </c>
      <c r="C24" s="586">
        <v>9852</v>
      </c>
      <c r="D24" s="586">
        <v>6360</v>
      </c>
      <c r="E24" s="586">
        <v>273409</v>
      </c>
      <c r="F24" s="586">
        <v>15047</v>
      </c>
      <c r="G24" s="586">
        <v>6541</v>
      </c>
      <c r="H24" s="586">
        <v>125</v>
      </c>
      <c r="I24" s="585" t="s">
        <v>133</v>
      </c>
      <c r="J24" s="585" t="s">
        <v>133</v>
      </c>
    </row>
    <row r="25" spans="1:10" x14ac:dyDescent="0.25">
      <c r="A25" s="242" t="s">
        <v>395</v>
      </c>
      <c r="B25" s="585">
        <v>335807</v>
      </c>
      <c r="C25" s="586">
        <v>12577</v>
      </c>
      <c r="D25" s="586">
        <v>6025</v>
      </c>
      <c r="E25" s="586">
        <v>289332</v>
      </c>
      <c r="F25" s="586">
        <v>22598</v>
      </c>
      <c r="G25" s="586">
        <v>5143</v>
      </c>
      <c r="H25" s="586">
        <v>133</v>
      </c>
      <c r="I25" s="585" t="s">
        <v>133</v>
      </c>
      <c r="J25" s="585" t="s">
        <v>133</v>
      </c>
    </row>
    <row r="26" spans="1:10" x14ac:dyDescent="0.25">
      <c r="A26" s="242" t="s">
        <v>664</v>
      </c>
      <c r="B26" s="585">
        <v>346576</v>
      </c>
      <c r="C26" s="586">
        <v>12200</v>
      </c>
      <c r="D26" s="586">
        <v>6142</v>
      </c>
      <c r="E26" s="586">
        <v>290069</v>
      </c>
      <c r="F26" s="586">
        <v>33263</v>
      </c>
      <c r="G26" s="586">
        <v>4692</v>
      </c>
      <c r="H26" s="586">
        <v>210</v>
      </c>
      <c r="I26" s="585" t="s">
        <v>133</v>
      </c>
      <c r="J26" s="585" t="s">
        <v>133</v>
      </c>
    </row>
    <row r="27" spans="1:10" x14ac:dyDescent="0.25">
      <c r="A27" s="253" t="s">
        <v>191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4" t="s">
        <v>192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10" x14ac:dyDescent="0.25">
      <c r="A29" s="588">
        <v>2013</v>
      </c>
      <c r="B29" s="256" t="s">
        <v>356</v>
      </c>
      <c r="C29" s="256" t="s">
        <v>602</v>
      </c>
      <c r="D29" s="256" t="s">
        <v>603</v>
      </c>
      <c r="E29" s="256" t="s">
        <v>281</v>
      </c>
      <c r="F29" s="256" t="s">
        <v>604</v>
      </c>
      <c r="G29" s="256" t="s">
        <v>571</v>
      </c>
      <c r="H29" s="256" t="s">
        <v>605</v>
      </c>
      <c r="I29" s="256" t="s">
        <v>606</v>
      </c>
      <c r="J29" s="256" t="s">
        <v>133</v>
      </c>
    </row>
    <row r="30" spans="1:10" x14ac:dyDescent="0.25">
      <c r="A30" s="588">
        <v>2014</v>
      </c>
      <c r="B30" s="141" t="s">
        <v>588</v>
      </c>
      <c r="C30" s="141" t="s">
        <v>592</v>
      </c>
      <c r="D30" s="141" t="s">
        <v>95</v>
      </c>
      <c r="E30" s="141" t="s">
        <v>285</v>
      </c>
      <c r="F30" s="141" t="s">
        <v>627</v>
      </c>
      <c r="G30" s="141" t="s">
        <v>628</v>
      </c>
      <c r="H30" s="141" t="s">
        <v>629</v>
      </c>
      <c r="I30" s="321" t="s">
        <v>293</v>
      </c>
      <c r="J30" s="256" t="s">
        <v>133</v>
      </c>
    </row>
    <row r="31" spans="1:10" x14ac:dyDescent="0.25">
      <c r="A31" s="88">
        <v>2015</v>
      </c>
      <c r="B31" s="141" t="s">
        <v>736</v>
      </c>
      <c r="C31" s="141" t="s">
        <v>731</v>
      </c>
      <c r="D31" s="141" t="s">
        <v>672</v>
      </c>
      <c r="E31" s="141" t="s">
        <v>82</v>
      </c>
      <c r="F31" s="141" t="s">
        <v>701</v>
      </c>
      <c r="G31" s="141" t="s">
        <v>737</v>
      </c>
      <c r="H31" s="141" t="s">
        <v>738</v>
      </c>
      <c r="I31" s="141" t="s">
        <v>673</v>
      </c>
      <c r="J31" s="256" t="s">
        <v>133</v>
      </c>
    </row>
    <row r="32" spans="1:10" x14ac:dyDescent="0.25">
      <c r="A32" s="88">
        <v>2016</v>
      </c>
      <c r="B32" s="141" t="s">
        <v>833</v>
      </c>
      <c r="C32" s="141" t="s">
        <v>796</v>
      </c>
      <c r="D32" s="141" t="s">
        <v>333</v>
      </c>
      <c r="E32" s="141" t="s">
        <v>805</v>
      </c>
      <c r="F32" s="141" t="s">
        <v>599</v>
      </c>
      <c r="G32" s="141" t="s">
        <v>797</v>
      </c>
      <c r="H32" s="141" t="s">
        <v>707</v>
      </c>
      <c r="I32" s="141" t="s">
        <v>133</v>
      </c>
      <c r="J32" s="256" t="s">
        <v>133</v>
      </c>
    </row>
    <row r="33" spans="1:10" x14ac:dyDescent="0.25">
      <c r="A33" s="88">
        <v>2017</v>
      </c>
      <c r="B33" s="141" t="s">
        <v>1000</v>
      </c>
      <c r="C33" s="141" t="s">
        <v>757</v>
      </c>
      <c r="D33" s="141" t="s">
        <v>1192</v>
      </c>
      <c r="E33" s="141" t="s">
        <v>1236</v>
      </c>
      <c r="F33" s="141" t="s">
        <v>1050</v>
      </c>
      <c r="G33" s="141" t="s">
        <v>1051</v>
      </c>
      <c r="H33" s="141" t="s">
        <v>1052</v>
      </c>
      <c r="I33" s="141" t="s">
        <v>133</v>
      </c>
      <c r="J33" s="256" t="s">
        <v>133</v>
      </c>
    </row>
    <row r="34" spans="1:10" x14ac:dyDescent="0.25">
      <c r="A34" s="825"/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x14ac:dyDescent="0.25">
      <c r="A35" s="88">
        <v>2017</v>
      </c>
      <c r="B35" s="589"/>
      <c r="C35" s="589"/>
      <c r="D35" s="589"/>
      <c r="E35" s="589"/>
      <c r="F35" s="589"/>
      <c r="G35" s="589"/>
      <c r="H35" s="589"/>
      <c r="I35" s="590"/>
      <c r="J35" s="590"/>
    </row>
    <row r="36" spans="1:10" x14ac:dyDescent="0.25">
      <c r="A36" s="242" t="s">
        <v>664</v>
      </c>
      <c r="B36" s="591" t="s">
        <v>1237</v>
      </c>
      <c r="C36" s="591" t="s">
        <v>343</v>
      </c>
      <c r="D36" s="591" t="s">
        <v>356</v>
      </c>
      <c r="E36" s="591" t="s">
        <v>1010</v>
      </c>
      <c r="F36" s="591" t="s">
        <v>858</v>
      </c>
      <c r="G36" s="591" t="s">
        <v>859</v>
      </c>
      <c r="H36" s="591" t="s">
        <v>739</v>
      </c>
      <c r="I36" s="590" t="s">
        <v>133</v>
      </c>
      <c r="J36" s="590" t="s">
        <v>133</v>
      </c>
    </row>
    <row r="37" spans="1:10" s="89" customFormat="1" x14ac:dyDescent="0.25">
      <c r="A37" s="242" t="s">
        <v>397</v>
      </c>
      <c r="B37" s="591" t="s">
        <v>1238</v>
      </c>
      <c r="C37" s="591" t="s">
        <v>1239</v>
      </c>
      <c r="D37" s="591" t="s">
        <v>807</v>
      </c>
      <c r="E37" s="591" t="s">
        <v>915</v>
      </c>
      <c r="F37" s="591" t="s">
        <v>885</v>
      </c>
      <c r="G37" s="591" t="s">
        <v>768</v>
      </c>
      <c r="H37" s="591" t="s">
        <v>886</v>
      </c>
      <c r="I37" s="590" t="s">
        <v>133</v>
      </c>
      <c r="J37" s="590" t="s">
        <v>133</v>
      </c>
    </row>
    <row r="38" spans="1:10" s="89" customFormat="1" x14ac:dyDescent="0.25">
      <c r="A38" s="242" t="s">
        <v>398</v>
      </c>
      <c r="B38" s="591" t="s">
        <v>1016</v>
      </c>
      <c r="C38" s="591" t="s">
        <v>822</v>
      </c>
      <c r="D38" s="591" t="s">
        <v>1001</v>
      </c>
      <c r="E38" s="591" t="s">
        <v>999</v>
      </c>
      <c r="F38" s="591" t="s">
        <v>913</v>
      </c>
      <c r="G38" s="591" t="s">
        <v>914</v>
      </c>
      <c r="H38" s="591" t="s">
        <v>844</v>
      </c>
      <c r="I38" s="590" t="s">
        <v>133</v>
      </c>
      <c r="J38" s="590" t="s">
        <v>133</v>
      </c>
    </row>
    <row r="39" spans="1:10" s="89" customFormat="1" x14ac:dyDescent="0.25">
      <c r="A39" s="242" t="s">
        <v>399</v>
      </c>
      <c r="B39" s="591" t="s">
        <v>828</v>
      </c>
      <c r="C39" s="591" t="s">
        <v>85</v>
      </c>
      <c r="D39" s="591" t="s">
        <v>702</v>
      </c>
      <c r="E39" s="591" t="s">
        <v>1002</v>
      </c>
      <c r="F39" s="591" t="s">
        <v>932</v>
      </c>
      <c r="G39" s="591" t="s">
        <v>933</v>
      </c>
      <c r="H39" s="591" t="s">
        <v>847</v>
      </c>
      <c r="I39" s="590" t="s">
        <v>133</v>
      </c>
      <c r="J39" s="590" t="s">
        <v>133</v>
      </c>
    </row>
    <row r="40" spans="1:10" s="89" customFormat="1" x14ac:dyDescent="0.25">
      <c r="A40" s="242" t="s">
        <v>400</v>
      </c>
      <c r="B40" s="591" t="s">
        <v>849</v>
      </c>
      <c r="C40" s="591" t="s">
        <v>601</v>
      </c>
      <c r="D40" s="591" t="s">
        <v>819</v>
      </c>
      <c r="E40" s="591" t="s">
        <v>798</v>
      </c>
      <c r="F40" s="591" t="s">
        <v>952</v>
      </c>
      <c r="G40" s="591" t="s">
        <v>930</v>
      </c>
      <c r="H40" s="591" t="s">
        <v>953</v>
      </c>
      <c r="I40" s="590" t="s">
        <v>133</v>
      </c>
      <c r="J40" s="590" t="s">
        <v>133</v>
      </c>
    </row>
    <row r="41" spans="1:10" s="89" customFormat="1" x14ac:dyDescent="0.25">
      <c r="A41" s="581" t="s">
        <v>401</v>
      </c>
      <c r="B41" s="591" t="s">
        <v>964</v>
      </c>
      <c r="C41" s="591" t="s">
        <v>1004</v>
      </c>
      <c r="D41" s="591" t="s">
        <v>954</v>
      </c>
      <c r="E41" s="591" t="s">
        <v>729</v>
      </c>
      <c r="F41" s="591" t="s">
        <v>1005</v>
      </c>
      <c r="G41" s="591" t="s">
        <v>1006</v>
      </c>
      <c r="H41" s="591" t="s">
        <v>1007</v>
      </c>
      <c r="I41" s="590" t="s">
        <v>133</v>
      </c>
      <c r="J41" s="590" t="s">
        <v>133</v>
      </c>
    </row>
    <row r="42" spans="1:10" x14ac:dyDescent="0.25">
      <c r="A42" s="581"/>
      <c r="B42" s="591"/>
      <c r="C42" s="591"/>
      <c r="D42" s="591"/>
      <c r="E42" s="591"/>
      <c r="F42" s="591"/>
      <c r="G42" s="591"/>
      <c r="H42" s="591"/>
      <c r="I42" s="590"/>
      <c r="J42" s="590"/>
    </row>
    <row r="43" spans="1:10" x14ac:dyDescent="0.25">
      <c r="A43" s="826">
        <v>2018</v>
      </c>
      <c r="B43" s="589"/>
      <c r="C43" s="589"/>
      <c r="D43" s="589"/>
      <c r="E43" s="589"/>
      <c r="F43" s="589"/>
      <c r="G43" s="589"/>
      <c r="H43" s="589"/>
      <c r="I43" s="590"/>
      <c r="J43" s="590"/>
    </row>
    <row r="44" spans="1:10" s="89" customFormat="1" x14ac:dyDescent="0.25">
      <c r="A44" s="242" t="s">
        <v>386</v>
      </c>
      <c r="B44" s="591" t="s">
        <v>1240</v>
      </c>
      <c r="C44" s="591" t="s">
        <v>843</v>
      </c>
      <c r="D44" s="591" t="s">
        <v>676</v>
      </c>
      <c r="E44" s="591" t="s">
        <v>1241</v>
      </c>
      <c r="F44" s="591" t="s">
        <v>1053</v>
      </c>
      <c r="G44" s="591" t="s">
        <v>1054</v>
      </c>
      <c r="H44" s="591" t="s">
        <v>1055</v>
      </c>
      <c r="I44" s="590" t="s">
        <v>133</v>
      </c>
      <c r="J44" s="590" t="s">
        <v>133</v>
      </c>
    </row>
    <row r="45" spans="1:10" s="89" customFormat="1" x14ac:dyDescent="0.25">
      <c r="A45" s="242" t="s">
        <v>402</v>
      </c>
      <c r="B45" s="591" t="s">
        <v>590</v>
      </c>
      <c r="C45" s="591" t="s">
        <v>1081</v>
      </c>
      <c r="D45" s="591" t="s">
        <v>1018</v>
      </c>
      <c r="E45" s="591" t="s">
        <v>825</v>
      </c>
      <c r="F45" s="591" t="s">
        <v>1065</v>
      </c>
      <c r="G45" s="591" t="s">
        <v>1082</v>
      </c>
      <c r="H45" s="591" t="s">
        <v>1083</v>
      </c>
      <c r="I45" s="590" t="s">
        <v>133</v>
      </c>
      <c r="J45" s="590" t="s">
        <v>133</v>
      </c>
    </row>
    <row r="46" spans="1:10" x14ac:dyDescent="0.25">
      <c r="A46" s="242" t="s">
        <v>392</v>
      </c>
      <c r="B46" s="591" t="s">
        <v>80</v>
      </c>
      <c r="C46" s="591" t="s">
        <v>1152</v>
      </c>
      <c r="D46" s="591" t="s">
        <v>1189</v>
      </c>
      <c r="E46" s="591" t="s">
        <v>905</v>
      </c>
      <c r="F46" s="591" t="s">
        <v>1153</v>
      </c>
      <c r="G46" s="591" t="s">
        <v>1154</v>
      </c>
      <c r="H46" s="591" t="s">
        <v>572</v>
      </c>
      <c r="I46" s="590" t="s">
        <v>133</v>
      </c>
      <c r="J46" s="590" t="s">
        <v>133</v>
      </c>
    </row>
    <row r="47" spans="1:10" x14ac:dyDescent="0.25">
      <c r="A47" s="242" t="s">
        <v>612</v>
      </c>
      <c r="B47" s="591" t="s">
        <v>771</v>
      </c>
      <c r="C47" s="591" t="s">
        <v>1173</v>
      </c>
      <c r="D47" s="591">
        <v>98</v>
      </c>
      <c r="E47" s="591" t="s">
        <v>1242</v>
      </c>
      <c r="F47" s="591" t="s">
        <v>1174</v>
      </c>
      <c r="G47" s="591" t="s">
        <v>863</v>
      </c>
      <c r="H47" s="591" t="s">
        <v>1190</v>
      </c>
      <c r="I47" s="590" t="s">
        <v>133</v>
      </c>
      <c r="J47" s="590" t="s">
        <v>133</v>
      </c>
    </row>
    <row r="48" spans="1:10" s="89" customFormat="1" x14ac:dyDescent="0.25">
      <c r="A48" s="242" t="s">
        <v>394</v>
      </c>
      <c r="B48" s="591" t="s">
        <v>1314</v>
      </c>
      <c r="C48" s="591" t="s">
        <v>1191</v>
      </c>
      <c r="D48" s="591" t="s">
        <v>1244</v>
      </c>
      <c r="E48" s="591" t="s">
        <v>955</v>
      </c>
      <c r="F48" s="591" t="s">
        <v>929</v>
      </c>
      <c r="G48" s="591" t="s">
        <v>1192</v>
      </c>
      <c r="H48" s="591" t="s">
        <v>1193</v>
      </c>
      <c r="I48" s="590" t="s">
        <v>133</v>
      </c>
      <c r="J48" s="590" t="s">
        <v>133</v>
      </c>
    </row>
    <row r="49" spans="1:10" x14ac:dyDescent="0.25">
      <c r="A49" s="242" t="s">
        <v>395</v>
      </c>
      <c r="B49" s="591" t="s">
        <v>686</v>
      </c>
      <c r="C49" s="591" t="s">
        <v>1243</v>
      </c>
      <c r="D49" s="591" t="s">
        <v>613</v>
      </c>
      <c r="E49" s="591" t="s">
        <v>1244</v>
      </c>
      <c r="F49" s="591" t="s">
        <v>1245</v>
      </c>
      <c r="G49" s="591" t="s">
        <v>736</v>
      </c>
      <c r="H49" s="591" t="s">
        <v>1246</v>
      </c>
      <c r="I49" s="590" t="s">
        <v>133</v>
      </c>
      <c r="J49" s="590" t="s">
        <v>133</v>
      </c>
    </row>
    <row r="50" spans="1:10" x14ac:dyDescent="0.25">
      <c r="A50" s="593" t="s">
        <v>664</v>
      </c>
      <c r="B50" s="594" t="s">
        <v>870</v>
      </c>
      <c r="C50" s="594" t="s">
        <v>994</v>
      </c>
      <c r="D50" s="594" t="s">
        <v>588</v>
      </c>
      <c r="E50" s="594" t="s">
        <v>732</v>
      </c>
      <c r="F50" s="594" t="s">
        <v>1315</v>
      </c>
      <c r="G50" s="594" t="s">
        <v>592</v>
      </c>
      <c r="H50" s="594" t="s">
        <v>1182</v>
      </c>
      <c r="I50" s="640" t="s">
        <v>133</v>
      </c>
      <c r="J50" s="640" t="s">
        <v>133</v>
      </c>
    </row>
    <row r="51" spans="1:10" s="89" customFormat="1" x14ac:dyDescent="0.25">
      <c r="A51" s="242"/>
      <c r="B51" s="591"/>
      <c r="C51" s="591"/>
      <c r="D51" s="591"/>
      <c r="E51" s="591"/>
      <c r="F51" s="591"/>
      <c r="G51" s="591"/>
      <c r="H51" s="591"/>
      <c r="I51" s="590"/>
      <c r="J51" s="590"/>
    </row>
    <row r="52" spans="1:10" x14ac:dyDescent="0.25">
      <c r="A52" s="151" t="s">
        <v>1316</v>
      </c>
    </row>
    <row r="53" spans="1:10" x14ac:dyDescent="0.25">
      <c r="A53" s="95" t="s">
        <v>887</v>
      </c>
    </row>
    <row r="54" spans="1:10" x14ac:dyDescent="0.25">
      <c r="A54" s="151"/>
    </row>
    <row r="55" spans="1:10" x14ac:dyDescent="0.25">
      <c r="A55" s="95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G26" sqref="G26"/>
    </sheetView>
  </sheetViews>
  <sheetFormatPr defaultRowHeight="15" x14ac:dyDescent="0.25"/>
  <cols>
    <col min="1" max="16384" width="9.140625" style="1"/>
  </cols>
  <sheetData>
    <row r="1" spans="1:11" x14ac:dyDescent="0.25">
      <c r="A1" s="83" t="s">
        <v>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x14ac:dyDescent="0.25">
      <c r="A2" s="68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x14ac:dyDescent="0.25">
      <c r="A3" s="886"/>
      <c r="B3" s="895" t="s">
        <v>21</v>
      </c>
      <c r="C3" s="895"/>
      <c r="D3" s="895"/>
      <c r="E3" s="895" t="s">
        <v>22</v>
      </c>
      <c r="F3" s="895"/>
      <c r="G3" s="895"/>
      <c r="H3" s="896" t="s">
        <v>23</v>
      </c>
      <c r="I3" s="896"/>
      <c r="J3" s="897"/>
    </row>
    <row r="4" spans="1:11" x14ac:dyDescent="0.25">
      <c r="A4" s="887"/>
      <c r="B4" s="898" t="s">
        <v>24</v>
      </c>
      <c r="C4" s="898"/>
      <c r="D4" s="898"/>
      <c r="E4" s="898" t="s">
        <v>25</v>
      </c>
      <c r="F4" s="898"/>
      <c r="G4" s="898"/>
      <c r="H4" s="898" t="s">
        <v>26</v>
      </c>
      <c r="I4" s="898"/>
      <c r="J4" s="899"/>
    </row>
    <row r="5" spans="1:11" x14ac:dyDescent="0.25">
      <c r="A5" s="887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5</v>
      </c>
      <c r="I5" s="258" t="s">
        <v>6</v>
      </c>
      <c r="J5" s="259" t="s">
        <v>7</v>
      </c>
    </row>
    <row r="6" spans="1:11" x14ac:dyDescent="0.25">
      <c r="A6" s="888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10</v>
      </c>
      <c r="I6" s="260" t="s">
        <v>11</v>
      </c>
      <c r="J6" s="261" t="s">
        <v>12</v>
      </c>
    </row>
    <row r="7" spans="1:11" x14ac:dyDescent="0.25">
      <c r="A7" s="318">
        <v>2016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1" x14ac:dyDescent="0.25">
      <c r="A8" s="313" t="s">
        <v>17</v>
      </c>
      <c r="B8" s="773">
        <v>3028</v>
      </c>
      <c r="C8" s="773">
        <v>1362</v>
      </c>
      <c r="D8" s="773">
        <v>1666</v>
      </c>
      <c r="E8" s="773">
        <v>2622</v>
      </c>
      <c r="F8" s="773">
        <v>1177</v>
      </c>
      <c r="G8" s="773">
        <v>1445</v>
      </c>
      <c r="H8" s="773">
        <v>406</v>
      </c>
      <c r="I8" s="773">
        <v>185</v>
      </c>
      <c r="J8" s="773">
        <v>221</v>
      </c>
    </row>
    <row r="9" spans="1:11" x14ac:dyDescent="0.25">
      <c r="A9" s="313" t="s">
        <v>18</v>
      </c>
      <c r="B9" s="773">
        <v>1917</v>
      </c>
      <c r="C9" s="773">
        <v>793</v>
      </c>
      <c r="D9" s="773">
        <v>1124</v>
      </c>
      <c r="E9" s="773">
        <v>1967</v>
      </c>
      <c r="F9" s="773">
        <v>859</v>
      </c>
      <c r="G9" s="773">
        <v>1108</v>
      </c>
      <c r="H9" s="773">
        <v>-50</v>
      </c>
      <c r="I9" s="773">
        <v>-66</v>
      </c>
      <c r="J9" s="773">
        <v>16</v>
      </c>
    </row>
    <row r="10" spans="1:11" s="104" customFormat="1" x14ac:dyDescent="0.25">
      <c r="A10" s="318">
        <v>2017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1" x14ac:dyDescent="0.25">
      <c r="A11" s="313" t="s">
        <v>15</v>
      </c>
      <c r="B11" s="773">
        <v>1966</v>
      </c>
      <c r="C11" s="773">
        <v>897</v>
      </c>
      <c r="D11" s="773">
        <v>1069</v>
      </c>
      <c r="E11" s="773">
        <v>2082</v>
      </c>
      <c r="F11" s="773">
        <v>958</v>
      </c>
      <c r="G11" s="773">
        <v>1124</v>
      </c>
      <c r="H11" s="773">
        <v>-116</v>
      </c>
      <c r="I11" s="773">
        <v>-61</v>
      </c>
      <c r="J11" s="773">
        <v>-55</v>
      </c>
    </row>
    <row r="12" spans="1:11" x14ac:dyDescent="0.25">
      <c r="A12" s="313" t="s">
        <v>16</v>
      </c>
      <c r="B12" s="773">
        <v>2122</v>
      </c>
      <c r="C12" s="773">
        <v>957</v>
      </c>
      <c r="D12" s="773">
        <v>1165</v>
      </c>
      <c r="E12" s="773">
        <v>2056</v>
      </c>
      <c r="F12" s="773">
        <v>916</v>
      </c>
      <c r="G12" s="773">
        <v>1140</v>
      </c>
      <c r="H12" s="773">
        <v>66</v>
      </c>
      <c r="I12" s="773">
        <v>41</v>
      </c>
      <c r="J12" s="773">
        <v>25</v>
      </c>
    </row>
    <row r="13" spans="1:11" x14ac:dyDescent="0.25">
      <c r="A13" s="313" t="s">
        <v>17</v>
      </c>
      <c r="B13" s="773">
        <v>3060</v>
      </c>
      <c r="C13" s="773">
        <v>1118</v>
      </c>
      <c r="D13" s="773">
        <v>1942</v>
      </c>
      <c r="E13" s="773">
        <v>2532</v>
      </c>
      <c r="F13" s="773">
        <v>1079</v>
      </c>
      <c r="G13" s="773">
        <v>1453</v>
      </c>
      <c r="H13" s="773">
        <v>528</v>
      </c>
      <c r="I13" s="773">
        <v>39</v>
      </c>
      <c r="J13" s="773">
        <v>489</v>
      </c>
      <c r="K13" s="67"/>
    </row>
    <row r="14" spans="1:11" x14ac:dyDescent="0.25">
      <c r="A14" s="313" t="s">
        <v>18</v>
      </c>
      <c r="B14" s="313">
        <v>2051</v>
      </c>
      <c r="C14" s="313">
        <v>872</v>
      </c>
      <c r="D14" s="313">
        <v>1179</v>
      </c>
      <c r="E14" s="313">
        <v>1986</v>
      </c>
      <c r="F14" s="313">
        <v>828</v>
      </c>
      <c r="G14" s="313">
        <v>1158</v>
      </c>
      <c r="H14" s="313">
        <v>65</v>
      </c>
      <c r="I14" s="313">
        <v>44</v>
      </c>
      <c r="J14" s="313">
        <v>21</v>
      </c>
    </row>
    <row r="15" spans="1:11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1" s="67" customFormat="1" x14ac:dyDescent="0.25">
      <c r="A16" s="435" t="s">
        <v>15</v>
      </c>
      <c r="B16" s="454">
        <v>946</v>
      </c>
      <c r="C16" s="454">
        <v>458</v>
      </c>
      <c r="D16" s="454">
        <v>488</v>
      </c>
      <c r="E16" s="454">
        <v>1106</v>
      </c>
      <c r="F16" s="454">
        <v>548</v>
      </c>
      <c r="G16" s="454">
        <v>558</v>
      </c>
      <c r="H16" s="139">
        <v>-160</v>
      </c>
      <c r="I16" s="139">
        <v>-90</v>
      </c>
      <c r="J16" s="139">
        <v>-70</v>
      </c>
    </row>
    <row r="17" spans="1:10" s="67" customFormat="1" x14ac:dyDescent="0.25">
      <c r="A17" s="665" t="s">
        <v>16</v>
      </c>
      <c r="B17" s="549">
        <v>2091</v>
      </c>
      <c r="C17" s="549">
        <v>904</v>
      </c>
      <c r="D17" s="549">
        <v>1187</v>
      </c>
      <c r="E17" s="549">
        <v>2057</v>
      </c>
      <c r="F17" s="549">
        <v>912</v>
      </c>
      <c r="G17" s="549">
        <v>1145</v>
      </c>
      <c r="H17" s="666">
        <v>34</v>
      </c>
      <c r="I17" s="666">
        <v>-8</v>
      </c>
      <c r="J17" s="666">
        <v>42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S42" sqref="S42"/>
    </sheetView>
  </sheetViews>
  <sheetFormatPr defaultColWidth="9.140625" defaultRowHeight="15" x14ac:dyDescent="0.25"/>
  <cols>
    <col min="1" max="2" width="9.140625" style="87"/>
    <col min="3" max="3" width="13.140625" style="87" customWidth="1"/>
    <col min="4" max="4" width="9.140625" style="87"/>
    <col min="5" max="5" width="11.7109375" style="87" customWidth="1"/>
    <col min="6" max="6" width="15.85546875" style="87" customWidth="1"/>
    <col min="7" max="7" width="19.5703125" style="87" customWidth="1"/>
    <col min="8" max="9" width="14.140625" style="87" customWidth="1"/>
    <col min="10" max="10" width="15" style="87" customWidth="1"/>
    <col min="11" max="16384" width="9.140625" style="87"/>
  </cols>
  <sheetData>
    <row r="1" spans="1:10" x14ac:dyDescent="0.25">
      <c r="A1" s="80" t="s">
        <v>562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336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32" t="s">
        <v>815</v>
      </c>
      <c r="J3" s="1032"/>
    </row>
    <row r="4" spans="1:10" ht="45.75" customHeight="1" x14ac:dyDescent="0.25">
      <c r="A4" s="931"/>
      <c r="B4" s="926" t="s">
        <v>324</v>
      </c>
      <c r="C4" s="926" t="s">
        <v>325</v>
      </c>
      <c r="D4" s="926" t="s">
        <v>326</v>
      </c>
      <c r="E4" s="926" t="s">
        <v>327</v>
      </c>
      <c r="F4" s="926" t="s">
        <v>328</v>
      </c>
      <c r="G4" s="926" t="s">
        <v>329</v>
      </c>
      <c r="H4" s="926" t="s">
        <v>330</v>
      </c>
      <c r="I4" s="926" t="s">
        <v>331</v>
      </c>
      <c r="J4" s="928" t="s">
        <v>332</v>
      </c>
    </row>
    <row r="5" spans="1:10" ht="45.75" customHeight="1" x14ac:dyDescent="0.25">
      <c r="A5" s="932"/>
      <c r="B5" s="927"/>
      <c r="C5" s="927"/>
      <c r="D5" s="927"/>
      <c r="E5" s="927"/>
      <c r="F5" s="927"/>
      <c r="G5" s="927"/>
      <c r="H5" s="927"/>
      <c r="I5" s="927"/>
      <c r="J5" s="929"/>
    </row>
    <row r="6" spans="1:10" x14ac:dyDescent="0.25">
      <c r="A6" s="595">
        <v>2013</v>
      </c>
      <c r="B6" s="165">
        <v>4557635</v>
      </c>
      <c r="C6" s="165">
        <v>207477.31314999997</v>
      </c>
      <c r="D6" s="165">
        <v>1225880.6148399999</v>
      </c>
      <c r="E6" s="165">
        <v>3074468.3754199981</v>
      </c>
      <c r="F6" s="165">
        <v>13497.138299999999</v>
      </c>
      <c r="G6" s="165">
        <v>18536.380519999995</v>
      </c>
      <c r="H6" s="165">
        <v>16262.185599999997</v>
      </c>
      <c r="I6" s="165">
        <v>1415</v>
      </c>
      <c r="J6" s="165">
        <v>98</v>
      </c>
    </row>
    <row r="7" spans="1:10" x14ac:dyDescent="0.25">
      <c r="A7" s="595">
        <v>2014</v>
      </c>
      <c r="B7" s="165">
        <v>4946061</v>
      </c>
      <c r="C7" s="165">
        <v>220662</v>
      </c>
      <c r="D7" s="165">
        <v>1066122</v>
      </c>
      <c r="E7" s="165">
        <v>3599918</v>
      </c>
      <c r="F7" s="165">
        <v>35558</v>
      </c>
      <c r="G7" s="165">
        <v>6385</v>
      </c>
      <c r="H7" s="165">
        <v>16541</v>
      </c>
      <c r="I7" s="165">
        <v>811</v>
      </c>
      <c r="J7" s="165">
        <v>64</v>
      </c>
    </row>
    <row r="8" spans="1:10" x14ac:dyDescent="0.25">
      <c r="A8" s="88">
        <v>2015</v>
      </c>
      <c r="B8" s="165">
        <v>4369179</v>
      </c>
      <c r="C8" s="165">
        <v>236729</v>
      </c>
      <c r="D8" s="165">
        <v>681188</v>
      </c>
      <c r="E8" s="165">
        <v>3408818</v>
      </c>
      <c r="F8" s="165">
        <v>20208</v>
      </c>
      <c r="G8" s="165">
        <v>3197</v>
      </c>
      <c r="H8" s="165">
        <v>18090</v>
      </c>
      <c r="I8" s="165">
        <v>902</v>
      </c>
      <c r="J8" s="165">
        <v>46</v>
      </c>
    </row>
    <row r="9" spans="1:10" x14ac:dyDescent="0.25">
      <c r="A9" s="88">
        <v>2016</v>
      </c>
      <c r="B9" s="165">
        <v>4426945</v>
      </c>
      <c r="C9" s="469">
        <v>249221</v>
      </c>
      <c r="D9" s="469">
        <v>575883</v>
      </c>
      <c r="E9" s="469">
        <v>3547887</v>
      </c>
      <c r="F9" s="469">
        <v>31126</v>
      </c>
      <c r="G9" s="469">
        <v>2118</v>
      </c>
      <c r="H9" s="469">
        <v>19054</v>
      </c>
      <c r="I9" s="469">
        <v>1630</v>
      </c>
      <c r="J9" s="469">
        <v>25</v>
      </c>
    </row>
    <row r="10" spans="1:10" x14ac:dyDescent="0.25">
      <c r="A10" s="88">
        <v>2017</v>
      </c>
      <c r="B10" s="165">
        <v>4899081</v>
      </c>
      <c r="C10" s="469">
        <v>244659</v>
      </c>
      <c r="D10" s="469">
        <v>680734</v>
      </c>
      <c r="E10" s="469">
        <v>3897030</v>
      </c>
      <c r="F10" s="469">
        <v>54298</v>
      </c>
      <c r="G10" s="469">
        <v>5042</v>
      </c>
      <c r="H10" s="469">
        <v>16869</v>
      </c>
      <c r="I10" s="469">
        <v>436</v>
      </c>
      <c r="J10" s="469">
        <v>13</v>
      </c>
    </row>
    <row r="11" spans="1:10" x14ac:dyDescent="0.25">
      <c r="A11" s="825"/>
      <c r="B11" s="586"/>
      <c r="C11" s="596"/>
      <c r="D11" s="596"/>
      <c r="E11" s="597"/>
      <c r="F11" s="597"/>
      <c r="G11" s="597"/>
      <c r="H11" s="597"/>
      <c r="I11" s="597"/>
      <c r="J11" s="598"/>
    </row>
    <row r="12" spans="1:10" x14ac:dyDescent="0.25">
      <c r="A12" s="88">
        <v>2017</v>
      </c>
      <c r="B12" s="586"/>
      <c r="C12" s="596"/>
      <c r="D12" s="596"/>
      <c r="E12" s="597"/>
      <c r="F12" s="597"/>
      <c r="G12" s="597"/>
      <c r="H12" s="597"/>
      <c r="I12" s="597"/>
      <c r="J12" s="598"/>
    </row>
    <row r="13" spans="1:10" x14ac:dyDescent="0.25">
      <c r="A13" s="825" t="s">
        <v>664</v>
      </c>
      <c r="B13" s="586">
        <v>428539</v>
      </c>
      <c r="C13" s="596">
        <v>16961</v>
      </c>
      <c r="D13" s="596">
        <v>62225</v>
      </c>
      <c r="E13" s="597">
        <v>344716</v>
      </c>
      <c r="F13" s="597">
        <v>3266</v>
      </c>
      <c r="G13" s="597">
        <v>281</v>
      </c>
      <c r="H13" s="597">
        <v>1090</v>
      </c>
      <c r="I13" s="597">
        <v>1</v>
      </c>
      <c r="J13" s="598" t="s">
        <v>133</v>
      </c>
    </row>
    <row r="14" spans="1:10" x14ac:dyDescent="0.25">
      <c r="A14" s="825" t="s">
        <v>671</v>
      </c>
      <c r="B14" s="586">
        <v>385929</v>
      </c>
      <c r="C14" s="596">
        <v>18127</v>
      </c>
      <c r="D14" s="596">
        <v>46049</v>
      </c>
      <c r="E14" s="597">
        <v>317923</v>
      </c>
      <c r="F14" s="597">
        <v>1703</v>
      </c>
      <c r="G14" s="597">
        <v>322</v>
      </c>
      <c r="H14" s="597">
        <v>1789</v>
      </c>
      <c r="I14" s="597">
        <v>14</v>
      </c>
      <c r="J14" s="598">
        <v>2</v>
      </c>
    </row>
    <row r="15" spans="1:10" x14ac:dyDescent="0.25">
      <c r="A15" s="825" t="s">
        <v>398</v>
      </c>
      <c r="B15" s="586">
        <v>445444</v>
      </c>
      <c r="C15" s="596">
        <v>20356</v>
      </c>
      <c r="D15" s="596">
        <v>60756</v>
      </c>
      <c r="E15" s="597">
        <v>360462</v>
      </c>
      <c r="F15" s="597">
        <v>1378</v>
      </c>
      <c r="G15" s="597">
        <v>796</v>
      </c>
      <c r="H15" s="597">
        <v>1480</v>
      </c>
      <c r="I15" s="597">
        <v>216</v>
      </c>
      <c r="J15" s="598">
        <v>1</v>
      </c>
    </row>
    <row r="16" spans="1:10" x14ac:dyDescent="0.25">
      <c r="A16" s="825" t="s">
        <v>399</v>
      </c>
      <c r="B16" s="586">
        <v>449634</v>
      </c>
      <c r="C16" s="596">
        <v>21074</v>
      </c>
      <c r="D16" s="596">
        <v>78952</v>
      </c>
      <c r="E16" s="597">
        <v>345093</v>
      </c>
      <c r="F16" s="597">
        <v>2650</v>
      </c>
      <c r="G16" s="597">
        <v>457</v>
      </c>
      <c r="H16" s="597">
        <v>1379</v>
      </c>
      <c r="I16" s="597">
        <v>27</v>
      </c>
      <c r="J16" s="598">
        <v>1</v>
      </c>
    </row>
    <row r="17" spans="1:10" x14ac:dyDescent="0.25">
      <c r="A17" s="825" t="s">
        <v>400</v>
      </c>
      <c r="B17" s="586">
        <v>481408</v>
      </c>
      <c r="C17" s="596">
        <v>20042</v>
      </c>
      <c r="D17" s="596">
        <v>104089</v>
      </c>
      <c r="E17" s="597">
        <v>346725</v>
      </c>
      <c r="F17" s="597">
        <v>8126</v>
      </c>
      <c r="G17" s="597">
        <v>585</v>
      </c>
      <c r="H17" s="597">
        <v>1794</v>
      </c>
      <c r="I17" s="597">
        <v>42</v>
      </c>
      <c r="J17" s="598">
        <v>4</v>
      </c>
    </row>
    <row r="18" spans="1:10" x14ac:dyDescent="0.25">
      <c r="A18" s="581" t="s">
        <v>401</v>
      </c>
      <c r="B18" s="586">
        <v>376291</v>
      </c>
      <c r="C18" s="596">
        <v>18933</v>
      </c>
      <c r="D18" s="596">
        <v>11643</v>
      </c>
      <c r="E18" s="597">
        <v>340440</v>
      </c>
      <c r="F18" s="597">
        <v>3381</v>
      </c>
      <c r="G18" s="597">
        <v>282</v>
      </c>
      <c r="H18" s="597">
        <v>1611</v>
      </c>
      <c r="I18" s="597">
        <v>1</v>
      </c>
      <c r="J18" s="598" t="s">
        <v>133</v>
      </c>
    </row>
    <row r="19" spans="1:10" x14ac:dyDescent="0.25">
      <c r="A19" s="581"/>
      <c r="B19" s="586"/>
      <c r="C19" s="596"/>
      <c r="D19" s="596"/>
      <c r="E19" s="597"/>
      <c r="F19" s="597"/>
      <c r="G19" s="597"/>
      <c r="H19" s="597"/>
      <c r="I19" s="597"/>
      <c r="J19" s="598"/>
    </row>
    <row r="20" spans="1:10" x14ac:dyDescent="0.25">
      <c r="A20" s="826">
        <v>2018</v>
      </c>
      <c r="B20" s="586"/>
      <c r="C20" s="596"/>
      <c r="D20" s="596"/>
      <c r="E20" s="597"/>
      <c r="F20" s="597"/>
      <c r="G20" s="597"/>
      <c r="H20" s="597"/>
      <c r="I20" s="597"/>
      <c r="J20" s="598"/>
    </row>
    <row r="21" spans="1:10" x14ac:dyDescent="0.25">
      <c r="A21" s="242" t="s">
        <v>386</v>
      </c>
      <c r="B21" s="586">
        <v>288860</v>
      </c>
      <c r="C21" s="596">
        <v>19815</v>
      </c>
      <c r="D21" s="596">
        <v>5979</v>
      </c>
      <c r="E21" s="597">
        <v>259278</v>
      </c>
      <c r="F21" s="597">
        <v>2243</v>
      </c>
      <c r="G21" s="597">
        <v>205</v>
      </c>
      <c r="H21" s="597">
        <v>1317</v>
      </c>
      <c r="I21" s="597">
        <v>23</v>
      </c>
      <c r="J21" s="598" t="s">
        <v>133</v>
      </c>
    </row>
    <row r="22" spans="1:10" s="89" customFormat="1" x14ac:dyDescent="0.25">
      <c r="A22" s="242" t="s">
        <v>402</v>
      </c>
      <c r="B22" s="586">
        <v>400944</v>
      </c>
      <c r="C22" s="596">
        <v>20623</v>
      </c>
      <c r="D22" s="596">
        <v>54323</v>
      </c>
      <c r="E22" s="597">
        <v>317910</v>
      </c>
      <c r="F22" s="597">
        <v>6362</v>
      </c>
      <c r="G22" s="597">
        <v>244</v>
      </c>
      <c r="H22" s="597">
        <v>1479</v>
      </c>
      <c r="I22" s="597">
        <v>1</v>
      </c>
      <c r="J22" s="598">
        <v>1</v>
      </c>
    </row>
    <row r="23" spans="1:10" s="89" customFormat="1" x14ac:dyDescent="0.25">
      <c r="A23" s="825" t="s">
        <v>392</v>
      </c>
      <c r="B23" s="586">
        <v>507890</v>
      </c>
      <c r="C23" s="596">
        <v>20300</v>
      </c>
      <c r="D23" s="596">
        <v>116756</v>
      </c>
      <c r="E23" s="597">
        <v>367472</v>
      </c>
      <c r="F23" s="597">
        <v>1403</v>
      </c>
      <c r="G23" s="597">
        <v>537</v>
      </c>
      <c r="H23" s="597">
        <v>1387</v>
      </c>
      <c r="I23" s="597">
        <v>24</v>
      </c>
      <c r="J23" s="598">
        <v>11</v>
      </c>
    </row>
    <row r="24" spans="1:10" s="89" customFormat="1" x14ac:dyDescent="0.25">
      <c r="A24" s="242" t="s">
        <v>612</v>
      </c>
      <c r="B24" s="586">
        <v>392251</v>
      </c>
      <c r="C24" s="596">
        <v>17750</v>
      </c>
      <c r="D24" s="596">
        <v>22196</v>
      </c>
      <c r="E24" s="597">
        <v>350186</v>
      </c>
      <c r="F24" s="597">
        <v>748</v>
      </c>
      <c r="G24" s="597">
        <v>199</v>
      </c>
      <c r="H24" s="597">
        <v>1171</v>
      </c>
      <c r="I24" s="597">
        <v>1</v>
      </c>
      <c r="J24" s="598" t="s">
        <v>133</v>
      </c>
    </row>
    <row r="25" spans="1:10" s="89" customFormat="1" x14ac:dyDescent="0.25">
      <c r="A25" s="242" t="s">
        <v>394</v>
      </c>
      <c r="B25" s="586">
        <v>478622</v>
      </c>
      <c r="C25" s="596">
        <v>15703</v>
      </c>
      <c r="D25" s="596">
        <v>105122</v>
      </c>
      <c r="E25" s="597">
        <v>354597</v>
      </c>
      <c r="F25" s="597">
        <v>1445</v>
      </c>
      <c r="G25" s="597">
        <v>412</v>
      </c>
      <c r="H25" s="597">
        <v>1311</v>
      </c>
      <c r="I25" s="597">
        <v>31</v>
      </c>
      <c r="J25" s="598">
        <v>0</v>
      </c>
    </row>
    <row r="26" spans="1:10" s="89" customFormat="1" x14ac:dyDescent="0.25">
      <c r="A26" s="242" t="s">
        <v>395</v>
      </c>
      <c r="B26" s="586">
        <v>452680</v>
      </c>
      <c r="C26" s="596">
        <v>16002</v>
      </c>
      <c r="D26" s="596">
        <v>50895</v>
      </c>
      <c r="E26" s="597">
        <v>381059</v>
      </c>
      <c r="F26" s="597">
        <v>2822</v>
      </c>
      <c r="G26" s="597">
        <v>266</v>
      </c>
      <c r="H26" s="597">
        <v>1516</v>
      </c>
      <c r="I26" s="597">
        <v>0</v>
      </c>
      <c r="J26" s="598">
        <v>119</v>
      </c>
    </row>
    <row r="27" spans="1:10" s="89" customFormat="1" x14ac:dyDescent="0.25">
      <c r="A27" s="242" t="s">
        <v>664</v>
      </c>
      <c r="B27" s="586">
        <v>535694</v>
      </c>
      <c r="C27" s="596">
        <v>15755</v>
      </c>
      <c r="D27" s="596">
        <v>144677</v>
      </c>
      <c r="E27" s="597">
        <v>366178</v>
      </c>
      <c r="F27" s="597">
        <v>7460</v>
      </c>
      <c r="G27" s="597">
        <v>291</v>
      </c>
      <c r="H27" s="597">
        <v>1330</v>
      </c>
      <c r="I27" s="597">
        <v>0</v>
      </c>
      <c r="J27" s="598">
        <v>5</v>
      </c>
    </row>
    <row r="28" spans="1:10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0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10" x14ac:dyDescent="0.25">
      <c r="A30" s="588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339</v>
      </c>
      <c r="G30" s="23" t="s">
        <v>340</v>
      </c>
      <c r="H30" s="23" t="s">
        <v>384</v>
      </c>
      <c r="I30" s="23" t="s">
        <v>341</v>
      </c>
      <c r="J30" s="23" t="s">
        <v>342</v>
      </c>
    </row>
    <row r="31" spans="1:10" x14ac:dyDescent="0.25">
      <c r="A31" s="588">
        <v>2014</v>
      </c>
      <c r="B31" s="65" t="s">
        <v>625</v>
      </c>
      <c r="C31" s="65" t="s">
        <v>591</v>
      </c>
      <c r="D31" s="65" t="s">
        <v>630</v>
      </c>
      <c r="E31" s="65" t="s">
        <v>631</v>
      </c>
      <c r="F31" s="65" t="s">
        <v>632</v>
      </c>
      <c r="G31" s="65" t="s">
        <v>633</v>
      </c>
      <c r="H31" s="65" t="s">
        <v>634</v>
      </c>
      <c r="I31" s="65" t="s">
        <v>635</v>
      </c>
      <c r="J31" s="65" t="s">
        <v>636</v>
      </c>
    </row>
    <row r="32" spans="1:10" x14ac:dyDescent="0.25">
      <c r="A32" s="88">
        <v>2015</v>
      </c>
      <c r="B32" s="65" t="s">
        <v>743</v>
      </c>
      <c r="C32" s="65" t="s">
        <v>744</v>
      </c>
      <c r="D32" s="65" t="s">
        <v>703</v>
      </c>
      <c r="E32" s="65" t="s">
        <v>687</v>
      </c>
      <c r="F32" s="65" t="s">
        <v>704</v>
      </c>
      <c r="G32" s="65" t="s">
        <v>745</v>
      </c>
      <c r="H32" s="65" t="s">
        <v>674</v>
      </c>
      <c r="I32" s="65" t="s">
        <v>732</v>
      </c>
      <c r="J32" s="65" t="s">
        <v>705</v>
      </c>
    </row>
    <row r="33" spans="1:10" x14ac:dyDescent="0.25">
      <c r="A33" s="88">
        <v>2016</v>
      </c>
      <c r="B33" s="65" t="s">
        <v>96</v>
      </c>
      <c r="C33" s="65" t="s">
        <v>799</v>
      </c>
      <c r="D33" s="65" t="s">
        <v>834</v>
      </c>
      <c r="E33" s="65" t="s">
        <v>333</v>
      </c>
      <c r="F33" s="65" t="s">
        <v>800</v>
      </c>
      <c r="G33" s="65" t="s">
        <v>801</v>
      </c>
      <c r="H33" s="65" t="s">
        <v>799</v>
      </c>
      <c r="I33" s="65" t="s">
        <v>802</v>
      </c>
      <c r="J33" s="65" t="s">
        <v>803</v>
      </c>
    </row>
    <row r="34" spans="1:10" x14ac:dyDescent="0.25">
      <c r="A34" s="88">
        <v>2017</v>
      </c>
      <c r="B34" s="65" t="s">
        <v>1247</v>
      </c>
      <c r="C34" s="65" t="s">
        <v>85</v>
      </c>
      <c r="D34" s="65" t="s">
        <v>758</v>
      </c>
      <c r="E34" s="65" t="s">
        <v>833</v>
      </c>
      <c r="F34" s="65" t="s">
        <v>1056</v>
      </c>
      <c r="G34" s="65" t="s">
        <v>1057</v>
      </c>
      <c r="H34" s="65" t="s">
        <v>1058</v>
      </c>
      <c r="I34" s="65" t="s">
        <v>1059</v>
      </c>
      <c r="J34" s="65" t="s">
        <v>1060</v>
      </c>
    </row>
    <row r="35" spans="1:10" x14ac:dyDescent="0.25">
      <c r="A35" s="825"/>
      <c r="B35" s="589"/>
      <c r="C35" s="589"/>
      <c r="D35" s="589"/>
      <c r="E35" s="589"/>
      <c r="F35" s="317"/>
      <c r="G35" s="589"/>
      <c r="H35" s="589"/>
      <c r="I35" s="589"/>
      <c r="J35" s="589"/>
    </row>
    <row r="36" spans="1:10" ht="15.75" x14ac:dyDescent="0.25">
      <c r="A36" s="88">
        <v>2017</v>
      </c>
      <c r="B36" s="589"/>
      <c r="C36" s="589"/>
      <c r="D36" s="589"/>
      <c r="E36" s="589"/>
      <c r="F36" s="65"/>
      <c r="G36" s="589"/>
      <c r="H36" s="589"/>
      <c r="I36" s="599"/>
      <c r="J36" s="599"/>
    </row>
    <row r="37" spans="1:10" x14ac:dyDescent="0.25">
      <c r="A37" s="242" t="s">
        <v>664</v>
      </c>
      <c r="B37" s="591" t="s">
        <v>337</v>
      </c>
      <c r="C37" s="591" t="s">
        <v>860</v>
      </c>
      <c r="D37" s="591" t="s">
        <v>844</v>
      </c>
      <c r="E37" s="591" t="s">
        <v>574</v>
      </c>
      <c r="F37" s="65" t="s">
        <v>861</v>
      </c>
      <c r="G37" s="591" t="s">
        <v>862</v>
      </c>
      <c r="H37" s="591" t="s">
        <v>863</v>
      </c>
      <c r="I37" s="591" t="s">
        <v>864</v>
      </c>
      <c r="J37" s="591" t="s">
        <v>133</v>
      </c>
    </row>
    <row r="38" spans="1:10" x14ac:dyDescent="0.25">
      <c r="A38" s="242" t="s">
        <v>397</v>
      </c>
      <c r="B38" s="591" t="s">
        <v>338</v>
      </c>
      <c r="C38" s="591" t="s">
        <v>84</v>
      </c>
      <c r="D38" s="591" t="s">
        <v>1248</v>
      </c>
      <c r="E38" s="591" t="s">
        <v>871</v>
      </c>
      <c r="F38" s="65" t="s">
        <v>888</v>
      </c>
      <c r="G38" s="591" t="s">
        <v>889</v>
      </c>
      <c r="H38" s="591" t="s">
        <v>890</v>
      </c>
      <c r="I38" s="591" t="s">
        <v>891</v>
      </c>
      <c r="J38" s="591" t="s">
        <v>133</v>
      </c>
    </row>
    <row r="39" spans="1:10" s="89" customFormat="1" ht="15.75" x14ac:dyDescent="0.25">
      <c r="A39" s="242" t="s">
        <v>398</v>
      </c>
      <c r="B39" s="591" t="s">
        <v>631</v>
      </c>
      <c r="C39" s="591" t="s">
        <v>916</v>
      </c>
      <c r="D39" s="591" t="s">
        <v>1249</v>
      </c>
      <c r="E39" s="591" t="s">
        <v>1244</v>
      </c>
      <c r="F39" s="65" t="s">
        <v>824</v>
      </c>
      <c r="G39" s="591" t="s">
        <v>917</v>
      </c>
      <c r="H39" s="591" t="s">
        <v>918</v>
      </c>
      <c r="I39" s="592" t="s">
        <v>293</v>
      </c>
      <c r="J39" s="591" t="s">
        <v>915</v>
      </c>
    </row>
    <row r="40" spans="1:10" x14ac:dyDescent="0.25">
      <c r="A40" s="242" t="s">
        <v>399</v>
      </c>
      <c r="B40" s="591" t="s">
        <v>1250</v>
      </c>
      <c r="C40" s="591" t="s">
        <v>358</v>
      </c>
      <c r="D40" s="591" t="s">
        <v>1251</v>
      </c>
      <c r="E40" s="591" t="s">
        <v>1194</v>
      </c>
      <c r="F40" s="65" t="s">
        <v>934</v>
      </c>
      <c r="G40" s="591" t="s">
        <v>935</v>
      </c>
      <c r="H40" s="591" t="s">
        <v>638</v>
      </c>
      <c r="I40" s="591" t="s">
        <v>936</v>
      </c>
      <c r="J40" s="591" t="s">
        <v>837</v>
      </c>
    </row>
    <row r="41" spans="1:10" x14ac:dyDescent="0.25">
      <c r="A41" s="242" t="s">
        <v>400</v>
      </c>
      <c r="B41" s="591" t="s">
        <v>1252</v>
      </c>
      <c r="C41" s="591" t="s">
        <v>838</v>
      </c>
      <c r="D41" s="591" t="s">
        <v>1253</v>
      </c>
      <c r="E41" s="591" t="s">
        <v>955</v>
      </c>
      <c r="F41" s="65" t="s">
        <v>956</v>
      </c>
      <c r="G41" s="591" t="s">
        <v>817</v>
      </c>
      <c r="H41" s="591" t="s">
        <v>957</v>
      </c>
      <c r="I41" s="591" t="s">
        <v>804</v>
      </c>
      <c r="J41" s="591" t="s">
        <v>958</v>
      </c>
    </row>
    <row r="42" spans="1:10" x14ac:dyDescent="0.25">
      <c r="A42" s="581" t="s">
        <v>401</v>
      </c>
      <c r="B42" s="591" t="s">
        <v>1254</v>
      </c>
      <c r="C42" s="591" t="s">
        <v>994</v>
      </c>
      <c r="D42" s="591" t="s">
        <v>995</v>
      </c>
      <c r="E42" s="591" t="s">
        <v>634</v>
      </c>
      <c r="F42" s="65" t="s">
        <v>605</v>
      </c>
      <c r="G42" s="591" t="s">
        <v>996</v>
      </c>
      <c r="H42" s="591" t="s">
        <v>997</v>
      </c>
      <c r="I42" s="591" t="s">
        <v>998</v>
      </c>
      <c r="J42" s="591" t="s">
        <v>133</v>
      </c>
    </row>
    <row r="43" spans="1:10" x14ac:dyDescent="0.25">
      <c r="A43" s="581"/>
      <c r="B43" s="591"/>
      <c r="C43" s="591"/>
      <c r="D43" s="591"/>
      <c r="E43" s="591"/>
      <c r="F43" s="65"/>
      <c r="G43" s="591"/>
      <c r="H43" s="591"/>
      <c r="I43" s="591"/>
      <c r="J43" s="591"/>
    </row>
    <row r="44" spans="1:10" s="89" customFormat="1" ht="15.75" x14ac:dyDescent="0.25">
      <c r="A44" s="826">
        <v>2018</v>
      </c>
      <c r="B44" s="589"/>
      <c r="C44" s="589"/>
      <c r="D44" s="589"/>
      <c r="E44" s="589"/>
      <c r="F44" s="65"/>
      <c r="G44" s="589"/>
      <c r="H44" s="589"/>
      <c r="I44" s="599"/>
      <c r="J44" s="599"/>
    </row>
    <row r="45" spans="1:10" s="89" customFormat="1" x14ac:dyDescent="0.25">
      <c r="A45" s="242" t="s">
        <v>386</v>
      </c>
      <c r="B45" s="591" t="s">
        <v>840</v>
      </c>
      <c r="C45" s="591" t="s">
        <v>1061</v>
      </c>
      <c r="D45" s="591" t="s">
        <v>1062</v>
      </c>
      <c r="E45" s="591" t="s">
        <v>842</v>
      </c>
      <c r="F45" s="65" t="s">
        <v>1063</v>
      </c>
      <c r="G45" s="591" t="s">
        <v>1064</v>
      </c>
      <c r="H45" s="591" t="s">
        <v>1065</v>
      </c>
      <c r="I45" s="591" t="s">
        <v>1066</v>
      </c>
      <c r="J45" s="591" t="s">
        <v>133</v>
      </c>
    </row>
    <row r="46" spans="1:10" s="89" customFormat="1" x14ac:dyDescent="0.25">
      <c r="A46" s="242" t="s">
        <v>402</v>
      </c>
      <c r="B46" s="591" t="s">
        <v>750</v>
      </c>
      <c r="C46" s="591" t="s">
        <v>1084</v>
      </c>
      <c r="D46" s="591" t="s">
        <v>1191</v>
      </c>
      <c r="E46" s="591" t="s">
        <v>931</v>
      </c>
      <c r="F46" s="65" t="s">
        <v>1085</v>
      </c>
      <c r="G46" s="591" t="s">
        <v>1086</v>
      </c>
      <c r="H46" s="591" t="s">
        <v>756</v>
      </c>
      <c r="I46" s="591" t="s">
        <v>737</v>
      </c>
      <c r="J46" s="591" t="s">
        <v>1087</v>
      </c>
    </row>
    <row r="47" spans="1:10" s="89" customFormat="1" ht="15.75" x14ac:dyDescent="0.25">
      <c r="A47" s="242" t="s">
        <v>392</v>
      </c>
      <c r="B47" s="591" t="s">
        <v>1317</v>
      </c>
      <c r="C47" s="591" t="s">
        <v>1155</v>
      </c>
      <c r="D47" s="592" t="s">
        <v>293</v>
      </c>
      <c r="E47" s="591" t="s">
        <v>588</v>
      </c>
      <c r="F47" s="65" t="s">
        <v>1156</v>
      </c>
      <c r="G47" s="591" t="s">
        <v>1157</v>
      </c>
      <c r="H47" s="591" t="s">
        <v>287</v>
      </c>
      <c r="I47" s="591" t="s">
        <v>1158</v>
      </c>
      <c r="J47" s="591" t="s">
        <v>133</v>
      </c>
    </row>
    <row r="48" spans="1:10" s="89" customFormat="1" x14ac:dyDescent="0.25">
      <c r="A48" s="242" t="s">
        <v>612</v>
      </c>
      <c r="B48" s="591" t="s">
        <v>1318</v>
      </c>
      <c r="C48" s="591" t="s">
        <v>1175</v>
      </c>
      <c r="D48" s="591" t="s">
        <v>1176</v>
      </c>
      <c r="E48" s="591" t="s">
        <v>955</v>
      </c>
      <c r="F48" s="65" t="s">
        <v>1177</v>
      </c>
      <c r="G48" s="591" t="s">
        <v>1178</v>
      </c>
      <c r="H48" s="591" t="s">
        <v>1179</v>
      </c>
      <c r="I48" s="591" t="s">
        <v>1180</v>
      </c>
      <c r="J48" s="591" t="s">
        <v>133</v>
      </c>
    </row>
    <row r="49" spans="1:10" s="89" customFormat="1" x14ac:dyDescent="0.25">
      <c r="A49" s="242" t="s">
        <v>394</v>
      </c>
      <c r="B49" s="591" t="s">
        <v>1016</v>
      </c>
      <c r="C49" s="591" t="s">
        <v>1197</v>
      </c>
      <c r="D49" s="591" t="s">
        <v>1198</v>
      </c>
      <c r="E49" s="591" t="s">
        <v>356</v>
      </c>
      <c r="F49" s="65" t="s">
        <v>1199</v>
      </c>
      <c r="G49" s="591" t="s">
        <v>1200</v>
      </c>
      <c r="H49" s="591" t="s">
        <v>1201</v>
      </c>
      <c r="I49" s="591" t="s">
        <v>634</v>
      </c>
      <c r="J49" s="591" t="s">
        <v>1180</v>
      </c>
    </row>
    <row r="50" spans="1:10" x14ac:dyDescent="0.25">
      <c r="A50" s="242" t="s">
        <v>395</v>
      </c>
      <c r="B50" s="591" t="s">
        <v>1255</v>
      </c>
      <c r="C50" s="591" t="s">
        <v>1256</v>
      </c>
      <c r="D50" s="591" t="s">
        <v>1257</v>
      </c>
      <c r="E50" s="591" t="s">
        <v>702</v>
      </c>
      <c r="F50" s="65" t="s">
        <v>1258</v>
      </c>
      <c r="G50" s="591" t="s">
        <v>1259</v>
      </c>
      <c r="H50" s="591" t="s">
        <v>951</v>
      </c>
      <c r="I50" s="591" t="s">
        <v>1260</v>
      </c>
      <c r="J50" s="591" t="s">
        <v>133</v>
      </c>
    </row>
    <row r="51" spans="1:10" x14ac:dyDescent="0.25">
      <c r="A51" s="593" t="s">
        <v>664</v>
      </c>
      <c r="B51" s="594" t="s">
        <v>1319</v>
      </c>
      <c r="C51" s="594" t="s">
        <v>1320</v>
      </c>
      <c r="D51" s="594" t="s">
        <v>1321</v>
      </c>
      <c r="E51" s="594" t="s">
        <v>829</v>
      </c>
      <c r="F51" s="507" t="s">
        <v>706</v>
      </c>
      <c r="G51" s="594" t="s">
        <v>135</v>
      </c>
      <c r="H51" s="594" t="s">
        <v>1088</v>
      </c>
      <c r="I51" s="594" t="s">
        <v>1322</v>
      </c>
      <c r="J51" s="594" t="s">
        <v>133</v>
      </c>
    </row>
    <row r="52" spans="1:10" s="89" customFormat="1" x14ac:dyDescent="0.25">
      <c r="A52" s="825"/>
      <c r="B52" s="322"/>
      <c r="C52" s="464"/>
      <c r="D52" s="464"/>
      <c r="E52" s="464"/>
      <c r="F52" s="464"/>
      <c r="G52" s="464"/>
      <c r="H52" s="464"/>
      <c r="I52" s="145"/>
      <c r="J52" s="145"/>
    </row>
    <row r="53" spans="1:10" x14ac:dyDescent="0.25">
      <c r="A53" s="151" t="s">
        <v>1316</v>
      </c>
      <c r="B53" s="322"/>
      <c r="C53" s="464"/>
      <c r="D53" s="464"/>
      <c r="E53" s="464"/>
      <c r="F53" s="464"/>
      <c r="G53" s="464"/>
      <c r="H53" s="464"/>
      <c r="I53" s="145"/>
      <c r="J53" s="145"/>
    </row>
    <row r="54" spans="1:10" x14ac:dyDescent="0.25">
      <c r="A54" s="95" t="s">
        <v>887</v>
      </c>
      <c r="B54" s="322"/>
      <c r="C54" s="464"/>
      <c r="D54" s="464"/>
      <c r="E54" s="464"/>
      <c r="F54" s="464"/>
      <c r="G54" s="464"/>
      <c r="H54" s="464"/>
      <c r="I54" s="145"/>
      <c r="J54" s="145"/>
    </row>
    <row r="55" spans="1:10" x14ac:dyDescent="0.25">
      <c r="A55" s="151"/>
      <c r="B55" s="322"/>
      <c r="C55" s="464"/>
      <c r="D55" s="464"/>
      <c r="E55" s="464"/>
      <c r="F55" s="464"/>
      <c r="G55" s="464"/>
      <c r="H55" s="464"/>
      <c r="I55" s="145"/>
      <c r="J55" s="145"/>
    </row>
    <row r="56" spans="1:10" x14ac:dyDescent="0.25">
      <c r="A56" s="95"/>
      <c r="B56" s="322"/>
      <c r="C56" s="464"/>
      <c r="D56" s="464"/>
      <c r="E56" s="464"/>
      <c r="F56" s="464"/>
      <c r="G56" s="464"/>
      <c r="H56" s="464"/>
      <c r="I56" s="145"/>
      <c r="J56" s="14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O16" sqref="O16"/>
    </sheetView>
  </sheetViews>
  <sheetFormatPr defaultColWidth="9.140625" defaultRowHeight="15" x14ac:dyDescent="0.25"/>
  <cols>
    <col min="1" max="9" width="9.140625" style="87"/>
    <col min="10" max="10" width="12.42578125" style="87" customWidth="1"/>
    <col min="11" max="16384" width="9.140625" style="87"/>
  </cols>
  <sheetData>
    <row r="1" spans="1:12" x14ac:dyDescent="0.25">
      <c r="A1" s="80" t="s">
        <v>684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x14ac:dyDescent="0.25">
      <c r="A2" s="85" t="s">
        <v>587</v>
      </c>
      <c r="B2" s="86"/>
      <c r="C2" s="86"/>
      <c r="D2" s="86"/>
      <c r="E2" s="86"/>
      <c r="F2" s="86"/>
      <c r="G2" s="86"/>
      <c r="H2" s="86"/>
      <c r="I2" s="86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1" t="s">
        <v>323</v>
      </c>
    </row>
    <row r="4" spans="1:12" ht="38.25" x14ac:dyDescent="0.25">
      <c r="A4" s="525"/>
      <c r="B4" s="526" t="s">
        <v>344</v>
      </c>
      <c r="C4" s="526" t="s">
        <v>345</v>
      </c>
      <c r="D4" s="526" t="s">
        <v>346</v>
      </c>
      <c r="E4" s="526" t="s">
        <v>347</v>
      </c>
      <c r="F4" s="526" t="s">
        <v>389</v>
      </c>
      <c r="G4" s="526" t="s">
        <v>348</v>
      </c>
      <c r="H4" s="526" t="s">
        <v>349</v>
      </c>
      <c r="I4" s="526" t="s">
        <v>350</v>
      </c>
      <c r="J4" s="527" t="s">
        <v>351</v>
      </c>
    </row>
    <row r="5" spans="1:12" x14ac:dyDescent="0.25">
      <c r="A5" s="88">
        <v>2013</v>
      </c>
      <c r="B5" s="109">
        <v>2604090</v>
      </c>
      <c r="C5" s="109">
        <v>213769</v>
      </c>
      <c r="D5" s="109">
        <v>413354</v>
      </c>
      <c r="E5" s="109">
        <v>263328</v>
      </c>
      <c r="F5" s="109">
        <v>4915</v>
      </c>
      <c r="G5" s="109">
        <v>233285</v>
      </c>
      <c r="H5" s="109">
        <v>414095</v>
      </c>
      <c r="I5" s="109">
        <v>324049</v>
      </c>
      <c r="J5" s="109">
        <v>737295</v>
      </c>
      <c r="K5" s="135"/>
      <c r="L5" s="135"/>
    </row>
    <row r="6" spans="1:12" x14ac:dyDescent="0.25">
      <c r="A6" s="88">
        <v>2014</v>
      </c>
      <c r="B6" s="136">
        <v>2692013</v>
      </c>
      <c r="C6" s="136">
        <v>212166</v>
      </c>
      <c r="D6" s="136">
        <v>492792</v>
      </c>
      <c r="E6" s="136">
        <v>251181</v>
      </c>
      <c r="F6" s="136">
        <v>9924</v>
      </c>
      <c r="G6" s="136">
        <v>236902</v>
      </c>
      <c r="H6" s="136">
        <v>400165</v>
      </c>
      <c r="I6" s="136">
        <v>278421</v>
      </c>
      <c r="J6" s="136">
        <v>810462</v>
      </c>
    </row>
    <row r="7" spans="1:12" x14ac:dyDescent="0.25">
      <c r="A7" s="88">
        <v>2015</v>
      </c>
      <c r="B7" s="136">
        <v>2613924</v>
      </c>
      <c r="C7" s="136">
        <v>220977</v>
      </c>
      <c r="D7" s="136">
        <v>477619</v>
      </c>
      <c r="E7" s="136">
        <v>276714</v>
      </c>
      <c r="F7" s="136">
        <v>22664</v>
      </c>
      <c r="G7" s="136">
        <v>254366</v>
      </c>
      <c r="H7" s="136">
        <v>342399</v>
      </c>
      <c r="I7" s="136">
        <v>229175</v>
      </c>
      <c r="J7" s="136">
        <v>790008</v>
      </c>
    </row>
    <row r="8" spans="1:12" x14ac:dyDescent="0.25">
      <c r="A8" s="88">
        <v>2016</v>
      </c>
      <c r="B8" s="136">
        <v>2869101</v>
      </c>
      <c r="C8" s="136">
        <v>219069</v>
      </c>
      <c r="D8" s="136">
        <v>499128</v>
      </c>
      <c r="E8" s="136">
        <v>301350</v>
      </c>
      <c r="F8" s="136">
        <v>26823</v>
      </c>
      <c r="G8" s="136">
        <v>279864</v>
      </c>
      <c r="H8" s="470">
        <v>358869</v>
      </c>
      <c r="I8" s="136">
        <v>253976</v>
      </c>
      <c r="J8" s="136">
        <v>930021</v>
      </c>
    </row>
    <row r="9" spans="1:12" x14ac:dyDescent="0.25">
      <c r="A9" s="88">
        <v>2017</v>
      </c>
      <c r="B9" s="136">
        <v>3476093</v>
      </c>
      <c r="C9" s="136">
        <v>253601</v>
      </c>
      <c r="D9" s="136">
        <v>530237</v>
      </c>
      <c r="E9" s="136">
        <v>299198</v>
      </c>
      <c r="F9" s="136">
        <v>46489</v>
      </c>
      <c r="G9" s="136">
        <v>344310</v>
      </c>
      <c r="H9" s="470">
        <v>431052</v>
      </c>
      <c r="I9" s="136">
        <v>464073</v>
      </c>
      <c r="J9" s="136">
        <v>1107132</v>
      </c>
    </row>
    <row r="10" spans="1:12" x14ac:dyDescent="0.25">
      <c r="A10" s="88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2" x14ac:dyDescent="0.25">
      <c r="A11" s="88">
        <v>2017</v>
      </c>
      <c r="B11" s="586"/>
      <c r="C11" s="586"/>
      <c r="D11" s="586"/>
      <c r="E11" s="586"/>
      <c r="F11" s="586"/>
      <c r="G11" s="586"/>
      <c r="H11" s="586"/>
      <c r="I11" s="586"/>
      <c r="J11" s="586"/>
    </row>
    <row r="12" spans="1:12" x14ac:dyDescent="0.25">
      <c r="A12" s="149" t="s">
        <v>664</v>
      </c>
      <c r="B12" s="587">
        <v>307771</v>
      </c>
      <c r="C12" s="587">
        <v>21926</v>
      </c>
      <c r="D12" s="587">
        <v>52053</v>
      </c>
      <c r="E12" s="587">
        <v>25846</v>
      </c>
      <c r="F12" s="587">
        <v>2839</v>
      </c>
      <c r="G12" s="587">
        <v>32178</v>
      </c>
      <c r="H12" s="587">
        <v>42682</v>
      </c>
      <c r="I12" s="587">
        <v>41498</v>
      </c>
      <c r="J12" s="587">
        <v>88749</v>
      </c>
    </row>
    <row r="13" spans="1:12" x14ac:dyDescent="0.25">
      <c r="A13" s="149" t="s">
        <v>397</v>
      </c>
      <c r="B13" s="587">
        <v>272641</v>
      </c>
      <c r="C13" s="587">
        <v>22605</v>
      </c>
      <c r="D13" s="587">
        <v>30624</v>
      </c>
      <c r="E13" s="587">
        <v>22116</v>
      </c>
      <c r="F13" s="587">
        <v>1571</v>
      </c>
      <c r="G13" s="587">
        <v>27555</v>
      </c>
      <c r="H13" s="587">
        <v>36346</v>
      </c>
      <c r="I13" s="587">
        <v>43680</v>
      </c>
      <c r="J13" s="587">
        <v>88143</v>
      </c>
    </row>
    <row r="14" spans="1:12" x14ac:dyDescent="0.25">
      <c r="A14" s="149" t="s">
        <v>675</v>
      </c>
      <c r="B14" s="587">
        <v>323353</v>
      </c>
      <c r="C14" s="587">
        <v>21575</v>
      </c>
      <c r="D14" s="587">
        <v>49800</v>
      </c>
      <c r="E14" s="587">
        <v>30827</v>
      </c>
      <c r="F14" s="587">
        <v>2725</v>
      </c>
      <c r="G14" s="587">
        <v>30972</v>
      </c>
      <c r="H14" s="587">
        <v>41104</v>
      </c>
      <c r="I14" s="587">
        <v>46787</v>
      </c>
      <c r="J14" s="587">
        <v>99561</v>
      </c>
    </row>
    <row r="15" spans="1:12" x14ac:dyDescent="0.25">
      <c r="A15" s="515" t="s">
        <v>399</v>
      </c>
      <c r="B15" s="587">
        <v>316606</v>
      </c>
      <c r="C15" s="587">
        <v>24391</v>
      </c>
      <c r="D15" s="587">
        <v>43256</v>
      </c>
      <c r="E15" s="587">
        <v>28129</v>
      </c>
      <c r="F15" s="587">
        <v>2729</v>
      </c>
      <c r="G15" s="587">
        <v>32217</v>
      </c>
      <c r="H15" s="587">
        <v>36838</v>
      </c>
      <c r="I15" s="587">
        <v>45321</v>
      </c>
      <c r="J15" s="587">
        <v>103726</v>
      </c>
    </row>
    <row r="16" spans="1:12" x14ac:dyDescent="0.25">
      <c r="A16" s="515" t="s">
        <v>400</v>
      </c>
      <c r="B16" s="587">
        <v>331734</v>
      </c>
      <c r="C16" s="587">
        <v>23463</v>
      </c>
      <c r="D16" s="587">
        <v>45486</v>
      </c>
      <c r="E16" s="587">
        <v>26503</v>
      </c>
      <c r="F16" s="587">
        <v>4538</v>
      </c>
      <c r="G16" s="587">
        <v>34591</v>
      </c>
      <c r="H16" s="587">
        <v>40871</v>
      </c>
      <c r="I16" s="587">
        <v>44645</v>
      </c>
      <c r="J16" s="587">
        <v>111637</v>
      </c>
    </row>
    <row r="17" spans="1:10" x14ac:dyDescent="0.25">
      <c r="A17" s="515" t="s">
        <v>401</v>
      </c>
      <c r="B17" s="587">
        <v>291356</v>
      </c>
      <c r="C17" s="587">
        <v>16719</v>
      </c>
      <c r="D17" s="587">
        <v>38739</v>
      </c>
      <c r="E17" s="587">
        <v>23558</v>
      </c>
      <c r="F17" s="587">
        <v>3738</v>
      </c>
      <c r="G17" s="587">
        <v>28025</v>
      </c>
      <c r="H17" s="587">
        <v>39533</v>
      </c>
      <c r="I17" s="587">
        <v>38565</v>
      </c>
      <c r="J17" s="587">
        <v>102479</v>
      </c>
    </row>
    <row r="18" spans="1:10" x14ac:dyDescent="0.25">
      <c r="A18" s="515"/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x14ac:dyDescent="0.25">
      <c r="A19" s="826">
        <v>2018</v>
      </c>
      <c r="B19" s="586"/>
      <c r="C19" s="586"/>
      <c r="D19" s="586"/>
      <c r="E19" s="586"/>
      <c r="F19" s="586"/>
      <c r="G19" s="586"/>
      <c r="H19" s="586"/>
      <c r="I19" s="586"/>
      <c r="J19" s="586"/>
    </row>
    <row r="20" spans="1:10" x14ac:dyDescent="0.25">
      <c r="A20" s="242" t="s">
        <v>386</v>
      </c>
      <c r="B20" s="587">
        <v>291774</v>
      </c>
      <c r="C20" s="587">
        <v>19084</v>
      </c>
      <c r="D20" s="587">
        <v>39496</v>
      </c>
      <c r="E20" s="587">
        <v>26279</v>
      </c>
      <c r="F20" s="587">
        <v>5199</v>
      </c>
      <c r="G20" s="587">
        <v>29252</v>
      </c>
      <c r="H20" s="587">
        <v>31834</v>
      </c>
      <c r="I20" s="587">
        <v>44123</v>
      </c>
      <c r="J20" s="587">
        <v>96507</v>
      </c>
    </row>
    <row r="21" spans="1:10" x14ac:dyDescent="0.25">
      <c r="A21" s="242" t="s">
        <v>402</v>
      </c>
      <c r="B21" s="587">
        <v>293137</v>
      </c>
      <c r="C21" s="587">
        <v>22155</v>
      </c>
      <c r="D21" s="587">
        <v>43241</v>
      </c>
      <c r="E21" s="587">
        <v>25775</v>
      </c>
      <c r="F21" s="587">
        <v>1439</v>
      </c>
      <c r="G21" s="587">
        <v>31486</v>
      </c>
      <c r="H21" s="587">
        <v>34058</v>
      </c>
      <c r="I21" s="587">
        <v>35799</v>
      </c>
      <c r="J21" s="587">
        <v>99184</v>
      </c>
    </row>
    <row r="22" spans="1:10" x14ac:dyDescent="0.25">
      <c r="A22" s="149" t="s">
        <v>392</v>
      </c>
      <c r="B22" s="587">
        <v>298528</v>
      </c>
      <c r="C22" s="587">
        <v>22334</v>
      </c>
      <c r="D22" s="587">
        <v>45584</v>
      </c>
      <c r="E22" s="587">
        <v>26960</v>
      </c>
      <c r="F22" s="587">
        <v>1286</v>
      </c>
      <c r="G22" s="587">
        <v>34131</v>
      </c>
      <c r="H22" s="587">
        <v>36092</v>
      </c>
      <c r="I22" s="587">
        <v>33484</v>
      </c>
      <c r="J22" s="587">
        <v>98658</v>
      </c>
    </row>
    <row r="23" spans="1:10" x14ac:dyDescent="0.25">
      <c r="A23" s="242" t="s">
        <v>612</v>
      </c>
      <c r="B23" s="587">
        <v>295434</v>
      </c>
      <c r="C23" s="587">
        <v>24619</v>
      </c>
      <c r="D23" s="587">
        <v>44253</v>
      </c>
      <c r="E23" s="587">
        <v>27688</v>
      </c>
      <c r="F23" s="587">
        <v>1136</v>
      </c>
      <c r="G23" s="587">
        <v>30702</v>
      </c>
      <c r="H23" s="587">
        <v>32648</v>
      </c>
      <c r="I23" s="587">
        <v>41299</v>
      </c>
      <c r="J23" s="587">
        <v>93090</v>
      </c>
    </row>
    <row r="24" spans="1:10" x14ac:dyDescent="0.25">
      <c r="A24" s="242" t="s">
        <v>394</v>
      </c>
      <c r="B24" s="587">
        <v>311333</v>
      </c>
      <c r="C24" s="587">
        <v>23326</v>
      </c>
      <c r="D24" s="587">
        <v>49648</v>
      </c>
      <c r="E24" s="587">
        <v>25350</v>
      </c>
      <c r="F24" s="587">
        <v>1389</v>
      </c>
      <c r="G24" s="587">
        <v>35202</v>
      </c>
      <c r="H24" s="587">
        <v>41002</v>
      </c>
      <c r="I24" s="587">
        <v>37360</v>
      </c>
      <c r="J24" s="587">
        <v>98058</v>
      </c>
    </row>
    <row r="25" spans="1:10" x14ac:dyDescent="0.25">
      <c r="A25" s="242" t="s">
        <v>395</v>
      </c>
      <c r="B25" s="587">
        <v>335807</v>
      </c>
      <c r="C25" s="587">
        <v>26887</v>
      </c>
      <c r="D25" s="587">
        <v>57383</v>
      </c>
      <c r="E25" s="587">
        <v>30472</v>
      </c>
      <c r="F25" s="587">
        <v>1189</v>
      </c>
      <c r="G25" s="587">
        <v>33812</v>
      </c>
      <c r="H25" s="587">
        <v>40971</v>
      </c>
      <c r="I25" s="587">
        <v>44833</v>
      </c>
      <c r="J25" s="587">
        <v>100259</v>
      </c>
    </row>
    <row r="26" spans="1:10" x14ac:dyDescent="0.25">
      <c r="A26" s="242" t="s">
        <v>664</v>
      </c>
      <c r="B26" s="587">
        <v>346576</v>
      </c>
      <c r="C26" s="587">
        <v>26642</v>
      </c>
      <c r="D26" s="587">
        <v>55449</v>
      </c>
      <c r="E26" s="587">
        <v>30075</v>
      </c>
      <c r="F26" s="587">
        <v>1363</v>
      </c>
      <c r="G26" s="587">
        <v>36306</v>
      </c>
      <c r="H26" s="587">
        <v>49726</v>
      </c>
      <c r="I26" s="587">
        <v>47022</v>
      </c>
      <c r="J26" s="587">
        <v>99992</v>
      </c>
    </row>
    <row r="27" spans="1:10" x14ac:dyDescent="0.25">
      <c r="A27" s="90" t="s">
        <v>191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25">
      <c r="A28" s="293" t="s">
        <v>192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88">
        <v>2013</v>
      </c>
      <c r="B29" s="92" t="s">
        <v>356</v>
      </c>
      <c r="C29" s="92" t="s">
        <v>280</v>
      </c>
      <c r="D29" s="92" t="s">
        <v>572</v>
      </c>
      <c r="E29" s="92" t="s">
        <v>576</v>
      </c>
      <c r="F29" s="92" t="s">
        <v>354</v>
      </c>
      <c r="G29" s="92" t="s">
        <v>573</v>
      </c>
      <c r="H29" s="92" t="s">
        <v>574</v>
      </c>
      <c r="I29" s="92" t="s">
        <v>94</v>
      </c>
      <c r="J29" s="92" t="s">
        <v>577</v>
      </c>
    </row>
    <row r="30" spans="1:10" x14ac:dyDescent="0.25">
      <c r="A30" s="88">
        <v>2014</v>
      </c>
      <c r="B30" s="22" t="s">
        <v>588</v>
      </c>
      <c r="C30" s="22" t="s">
        <v>92</v>
      </c>
      <c r="D30" s="22" t="s">
        <v>286</v>
      </c>
      <c r="E30" s="22" t="s">
        <v>575</v>
      </c>
      <c r="F30" s="22" t="s">
        <v>637</v>
      </c>
      <c r="G30" s="22" t="s">
        <v>130</v>
      </c>
      <c r="H30" s="22" t="s">
        <v>638</v>
      </c>
      <c r="I30" s="22" t="s">
        <v>639</v>
      </c>
      <c r="J30" s="22" t="s">
        <v>589</v>
      </c>
    </row>
    <row r="31" spans="1:10" x14ac:dyDescent="0.25">
      <c r="A31" s="88">
        <v>2015</v>
      </c>
      <c r="B31" s="22" t="s">
        <v>736</v>
      </c>
      <c r="C31" s="22" t="s">
        <v>287</v>
      </c>
      <c r="D31" s="22" t="s">
        <v>600</v>
      </c>
      <c r="E31" s="22" t="s">
        <v>742</v>
      </c>
      <c r="F31" s="22" t="s">
        <v>706</v>
      </c>
      <c r="G31" s="22" t="s">
        <v>685</v>
      </c>
      <c r="H31" s="22" t="s">
        <v>746</v>
      </c>
      <c r="I31" s="22" t="s">
        <v>747</v>
      </c>
      <c r="J31" s="22" t="s">
        <v>676</v>
      </c>
    </row>
    <row r="32" spans="1:10" x14ac:dyDescent="0.25">
      <c r="A32" s="88">
        <v>2016</v>
      </c>
      <c r="B32" s="22" t="s">
        <v>833</v>
      </c>
      <c r="C32" s="22" t="s">
        <v>80</v>
      </c>
      <c r="D32" s="22" t="s">
        <v>804</v>
      </c>
      <c r="E32" s="22" t="s">
        <v>805</v>
      </c>
      <c r="F32" s="22" t="s">
        <v>806</v>
      </c>
      <c r="G32" s="22" t="s">
        <v>794</v>
      </c>
      <c r="H32" s="22" t="s">
        <v>281</v>
      </c>
      <c r="I32" s="22" t="s">
        <v>839</v>
      </c>
      <c r="J32" s="22" t="s">
        <v>840</v>
      </c>
    </row>
    <row r="33" spans="1:11" x14ac:dyDescent="0.25">
      <c r="A33" s="88">
        <v>2017</v>
      </c>
      <c r="B33" s="22" t="s">
        <v>1000</v>
      </c>
      <c r="C33" s="22" t="s">
        <v>844</v>
      </c>
      <c r="D33" s="22" t="s">
        <v>829</v>
      </c>
      <c r="E33" s="22" t="s">
        <v>92</v>
      </c>
      <c r="F33" s="22" t="s">
        <v>1067</v>
      </c>
      <c r="G33" s="22" t="s">
        <v>1003</v>
      </c>
      <c r="H33" s="22" t="s">
        <v>1261</v>
      </c>
      <c r="I33" s="22" t="s">
        <v>1262</v>
      </c>
      <c r="J33" s="22" t="s">
        <v>1263</v>
      </c>
    </row>
    <row r="34" spans="1:11" x14ac:dyDescent="0.25">
      <c r="A34" s="149"/>
      <c r="B34" s="589"/>
      <c r="C34" s="589"/>
      <c r="D34" s="589"/>
      <c r="E34" s="589"/>
      <c r="F34" s="589"/>
      <c r="G34" s="589"/>
      <c r="H34" s="589"/>
      <c r="I34" s="589"/>
      <c r="J34" s="589"/>
    </row>
    <row r="35" spans="1:11" x14ac:dyDescent="0.25">
      <c r="A35" s="88">
        <v>2017</v>
      </c>
      <c r="B35" s="589"/>
      <c r="C35" s="589"/>
      <c r="D35" s="589"/>
      <c r="E35" s="589"/>
      <c r="F35" s="589"/>
      <c r="G35" s="589"/>
      <c r="H35" s="589"/>
      <c r="I35" s="589"/>
      <c r="J35" s="589"/>
    </row>
    <row r="36" spans="1:11" x14ac:dyDescent="0.25">
      <c r="A36" s="149" t="s">
        <v>664</v>
      </c>
      <c r="B36" s="591" t="s">
        <v>1237</v>
      </c>
      <c r="C36" s="591" t="s">
        <v>770</v>
      </c>
      <c r="D36" s="591" t="s">
        <v>571</v>
      </c>
      <c r="E36" s="591" t="s">
        <v>80</v>
      </c>
      <c r="F36" s="591" t="s">
        <v>865</v>
      </c>
      <c r="G36" s="591" t="s">
        <v>866</v>
      </c>
      <c r="H36" s="591" t="s">
        <v>867</v>
      </c>
      <c r="I36" s="591" t="s">
        <v>1008</v>
      </c>
      <c r="J36" s="591" t="s">
        <v>1264</v>
      </c>
    </row>
    <row r="37" spans="1:11" s="89" customFormat="1" x14ac:dyDescent="0.25">
      <c r="A37" s="242" t="s">
        <v>397</v>
      </c>
      <c r="B37" s="591" t="s">
        <v>1238</v>
      </c>
      <c r="C37" s="591" t="s">
        <v>892</v>
      </c>
      <c r="D37" s="591" t="s">
        <v>284</v>
      </c>
      <c r="E37" s="591" t="s">
        <v>353</v>
      </c>
      <c r="F37" s="591" t="s">
        <v>893</v>
      </c>
      <c r="G37" s="591" t="s">
        <v>894</v>
      </c>
      <c r="H37" s="591" t="s">
        <v>769</v>
      </c>
      <c r="I37" s="591" t="s">
        <v>1009</v>
      </c>
      <c r="J37" s="591" t="s">
        <v>744</v>
      </c>
    </row>
    <row r="38" spans="1:11" s="89" customFormat="1" ht="15.75" x14ac:dyDescent="0.25">
      <c r="A38" s="242" t="s">
        <v>398</v>
      </c>
      <c r="B38" s="591" t="s">
        <v>1016</v>
      </c>
      <c r="C38" s="591" t="s">
        <v>919</v>
      </c>
      <c r="D38" s="591" t="s">
        <v>820</v>
      </c>
      <c r="E38" s="591" t="s">
        <v>920</v>
      </c>
      <c r="F38" s="592" t="s">
        <v>293</v>
      </c>
      <c r="G38" s="591" t="s">
        <v>835</v>
      </c>
      <c r="H38" s="591" t="s">
        <v>799</v>
      </c>
      <c r="I38" s="591" t="s">
        <v>1265</v>
      </c>
      <c r="J38" s="591" t="s">
        <v>820</v>
      </c>
    </row>
    <row r="39" spans="1:11" s="89" customFormat="1" ht="15.75" x14ac:dyDescent="0.25">
      <c r="A39" s="242" t="s">
        <v>399</v>
      </c>
      <c r="B39" s="591" t="s">
        <v>828</v>
      </c>
      <c r="C39" s="591" t="s">
        <v>819</v>
      </c>
      <c r="D39" s="591" t="s">
        <v>135</v>
      </c>
      <c r="E39" s="591" t="s">
        <v>827</v>
      </c>
      <c r="F39" s="592" t="s">
        <v>293</v>
      </c>
      <c r="G39" s="591" t="s">
        <v>828</v>
      </c>
      <c r="H39" s="591" t="s">
        <v>905</v>
      </c>
      <c r="I39" s="591" t="s">
        <v>1266</v>
      </c>
      <c r="J39" s="591" t="s">
        <v>843</v>
      </c>
    </row>
    <row r="40" spans="1:11" s="89" customFormat="1" x14ac:dyDescent="0.25">
      <c r="A40" s="242" t="s">
        <v>400</v>
      </c>
      <c r="B40" s="591" t="s">
        <v>849</v>
      </c>
      <c r="C40" s="591" t="s">
        <v>846</v>
      </c>
      <c r="D40" s="591" t="s">
        <v>89</v>
      </c>
      <c r="E40" s="591" t="s">
        <v>729</v>
      </c>
      <c r="F40" s="591" t="s">
        <v>960</v>
      </c>
      <c r="G40" s="591" t="s">
        <v>961</v>
      </c>
      <c r="H40" s="591" t="s">
        <v>962</v>
      </c>
      <c r="I40" s="591" t="s">
        <v>1267</v>
      </c>
      <c r="J40" s="591" t="s">
        <v>854</v>
      </c>
    </row>
    <row r="41" spans="1:11" s="89" customFormat="1" x14ac:dyDescent="0.25">
      <c r="A41" s="581" t="s">
        <v>401</v>
      </c>
      <c r="B41" s="591" t="s">
        <v>964</v>
      </c>
      <c r="C41" s="591" t="s">
        <v>1011</v>
      </c>
      <c r="D41" s="591" t="s">
        <v>1012</v>
      </c>
      <c r="E41" s="591" t="s">
        <v>841</v>
      </c>
      <c r="F41" s="591" t="s">
        <v>1013</v>
      </c>
      <c r="G41" s="591" t="s">
        <v>806</v>
      </c>
      <c r="H41" s="591" t="s">
        <v>729</v>
      </c>
      <c r="I41" s="591" t="s">
        <v>1268</v>
      </c>
      <c r="J41" s="591" t="s">
        <v>870</v>
      </c>
    </row>
    <row r="42" spans="1:11" s="89" customFormat="1" x14ac:dyDescent="0.25">
      <c r="A42" s="581"/>
      <c r="B42" s="591"/>
      <c r="C42" s="591"/>
      <c r="D42" s="591"/>
      <c r="E42" s="591"/>
      <c r="F42" s="591"/>
      <c r="G42" s="591"/>
      <c r="H42" s="591"/>
      <c r="I42" s="591"/>
      <c r="J42" s="591"/>
    </row>
    <row r="43" spans="1:11" x14ac:dyDescent="0.25">
      <c r="A43" s="826">
        <v>2018</v>
      </c>
      <c r="B43" s="589"/>
      <c r="C43" s="589"/>
      <c r="D43" s="589"/>
      <c r="E43" s="589"/>
      <c r="F43" s="589"/>
      <c r="G43" s="589"/>
      <c r="H43" s="589"/>
      <c r="I43" s="589"/>
      <c r="J43" s="589"/>
      <c r="K43" s="89"/>
    </row>
    <row r="44" spans="1:11" s="89" customFormat="1" x14ac:dyDescent="0.25">
      <c r="A44" s="242" t="s">
        <v>386</v>
      </c>
      <c r="B44" s="591" t="s">
        <v>1240</v>
      </c>
      <c r="C44" s="591" t="s">
        <v>1068</v>
      </c>
      <c r="D44" s="591" t="s">
        <v>759</v>
      </c>
      <c r="E44" s="591" t="s">
        <v>1069</v>
      </c>
      <c r="F44" s="591" t="s">
        <v>877</v>
      </c>
      <c r="G44" s="591" t="s">
        <v>1073</v>
      </c>
      <c r="H44" s="591" t="s">
        <v>1070</v>
      </c>
      <c r="I44" s="607" t="s">
        <v>1202</v>
      </c>
      <c r="J44" s="591" t="s">
        <v>1015</v>
      </c>
    </row>
    <row r="45" spans="1:11" x14ac:dyDescent="0.25">
      <c r="A45" s="242" t="s">
        <v>402</v>
      </c>
      <c r="B45" s="591" t="s">
        <v>590</v>
      </c>
      <c r="C45" s="591" t="s">
        <v>821</v>
      </c>
      <c r="D45" s="591" t="s">
        <v>95</v>
      </c>
      <c r="E45" s="591" t="s">
        <v>1088</v>
      </c>
      <c r="F45" s="591" t="s">
        <v>1089</v>
      </c>
      <c r="G45" s="591" t="s">
        <v>1203</v>
      </c>
      <c r="H45" s="591" t="s">
        <v>1090</v>
      </c>
      <c r="I45" s="591" t="s">
        <v>853</v>
      </c>
      <c r="J45" s="591" t="s">
        <v>843</v>
      </c>
    </row>
    <row r="46" spans="1:11" s="89" customFormat="1" x14ac:dyDescent="0.25">
      <c r="A46" s="242" t="s">
        <v>392</v>
      </c>
      <c r="B46" s="591" t="s">
        <v>80</v>
      </c>
      <c r="C46" s="591" t="s">
        <v>634</v>
      </c>
      <c r="D46" s="591" t="s">
        <v>1159</v>
      </c>
      <c r="E46" s="591" t="s">
        <v>748</v>
      </c>
      <c r="F46" s="591" t="s">
        <v>1089</v>
      </c>
      <c r="G46" s="591" t="s">
        <v>1204</v>
      </c>
      <c r="H46" s="591" t="s">
        <v>1160</v>
      </c>
      <c r="I46" s="591" t="s">
        <v>1012</v>
      </c>
      <c r="J46" s="591" t="s">
        <v>130</v>
      </c>
    </row>
    <row r="47" spans="1:11" s="89" customFormat="1" x14ac:dyDescent="0.25">
      <c r="A47" s="242" t="s">
        <v>612</v>
      </c>
      <c r="B47" s="591" t="s">
        <v>771</v>
      </c>
      <c r="C47" s="591" t="s">
        <v>870</v>
      </c>
      <c r="D47" s="591" t="s">
        <v>578</v>
      </c>
      <c r="E47" s="591" t="s">
        <v>1182</v>
      </c>
      <c r="F47" s="591" t="s">
        <v>1183</v>
      </c>
      <c r="G47" s="591" t="s">
        <v>1181</v>
      </c>
      <c r="H47" s="591" t="s">
        <v>601</v>
      </c>
      <c r="I47" s="591" t="s">
        <v>1181</v>
      </c>
      <c r="J47" s="591" t="s">
        <v>1269</v>
      </c>
    </row>
    <row r="48" spans="1:11" s="89" customFormat="1" x14ac:dyDescent="0.25">
      <c r="A48" s="242" t="s">
        <v>394</v>
      </c>
      <c r="B48" s="591" t="s">
        <v>1314</v>
      </c>
      <c r="C48" s="591" t="s">
        <v>613</v>
      </c>
      <c r="D48" s="591">
        <v>98.8</v>
      </c>
      <c r="E48" s="591" t="s">
        <v>82</v>
      </c>
      <c r="F48" s="591" t="s">
        <v>1205</v>
      </c>
      <c r="G48" s="591" t="s">
        <v>959</v>
      </c>
      <c r="H48" s="591" t="s">
        <v>999</v>
      </c>
      <c r="I48" s="591" t="s">
        <v>1323</v>
      </c>
      <c r="J48" s="591" t="s">
        <v>831</v>
      </c>
    </row>
    <row r="49" spans="1:10" s="89" customFormat="1" x14ac:dyDescent="0.25">
      <c r="A49" s="242" t="s">
        <v>1223</v>
      </c>
      <c r="B49" s="591" t="s">
        <v>686</v>
      </c>
      <c r="C49" s="591" t="s">
        <v>758</v>
      </c>
      <c r="D49" s="591" t="s">
        <v>854</v>
      </c>
      <c r="E49" s="591" t="s">
        <v>1261</v>
      </c>
      <c r="F49" s="591" t="s">
        <v>1270</v>
      </c>
      <c r="G49" s="591" t="s">
        <v>742</v>
      </c>
      <c r="H49" s="591" t="s">
        <v>1255</v>
      </c>
      <c r="I49" s="591" t="s">
        <v>1271</v>
      </c>
      <c r="J49" s="591" t="s">
        <v>1272</v>
      </c>
    </row>
    <row r="50" spans="1:10" s="89" customFormat="1" x14ac:dyDescent="0.25">
      <c r="A50" s="593" t="s">
        <v>664</v>
      </c>
      <c r="B50" s="594" t="s">
        <v>870</v>
      </c>
      <c r="C50" s="594" t="s">
        <v>1182</v>
      </c>
      <c r="D50" s="594" t="s">
        <v>1281</v>
      </c>
      <c r="E50" s="594" t="s">
        <v>1324</v>
      </c>
      <c r="F50" s="594" t="s">
        <v>1325</v>
      </c>
      <c r="G50" s="594" t="s">
        <v>910</v>
      </c>
      <c r="H50" s="594" t="s">
        <v>1252</v>
      </c>
      <c r="I50" s="594" t="s">
        <v>748</v>
      </c>
      <c r="J50" s="594" t="s">
        <v>931</v>
      </c>
    </row>
    <row r="52" spans="1:10" x14ac:dyDescent="0.25">
      <c r="A52" s="151" t="s">
        <v>1316</v>
      </c>
    </row>
    <row r="53" spans="1:10" x14ac:dyDescent="0.25">
      <c r="A53" s="95" t="s">
        <v>887</v>
      </c>
    </row>
    <row r="54" spans="1:10" x14ac:dyDescent="0.25">
      <c r="A54" s="151"/>
    </row>
    <row r="55" spans="1:10" x14ac:dyDescent="0.25">
      <c r="A55" s="95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N22" sqref="N22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6" x14ac:dyDescent="0.25">
      <c r="A1" s="82" t="s">
        <v>1326</v>
      </c>
    </row>
    <row r="2" spans="1:16" x14ac:dyDescent="0.25">
      <c r="A2" s="91" t="s">
        <v>1327</v>
      </c>
    </row>
    <row r="3" spans="1:16" ht="26.25" x14ac:dyDescent="0.25">
      <c r="A3" s="97"/>
      <c r="B3" s="348" t="s">
        <v>1014</v>
      </c>
    </row>
    <row r="4" spans="1:16" ht="25.5" customHeight="1" x14ac:dyDescent="0.25">
      <c r="A4" s="603" t="s">
        <v>1021</v>
      </c>
      <c r="B4" s="602">
        <v>55449</v>
      </c>
    </row>
    <row r="5" spans="1:16" ht="25.5" customHeight="1" x14ac:dyDescent="0.25">
      <c r="A5" s="603" t="s">
        <v>1328</v>
      </c>
      <c r="B5" s="602">
        <v>49726</v>
      </c>
      <c r="P5" s="301"/>
    </row>
    <row r="6" spans="1:16" ht="25.5" customHeight="1" x14ac:dyDescent="0.25">
      <c r="A6" s="603" t="s">
        <v>1329</v>
      </c>
      <c r="B6" s="602">
        <v>47022</v>
      </c>
      <c r="P6" s="301"/>
    </row>
    <row r="7" spans="1:16" ht="25.5" customHeight="1" x14ac:dyDescent="0.25">
      <c r="A7" s="603" t="s">
        <v>1184</v>
      </c>
      <c r="B7" s="602">
        <v>36306</v>
      </c>
      <c r="P7" s="301"/>
    </row>
    <row r="8" spans="1:16" ht="25.5" customHeight="1" x14ac:dyDescent="0.25">
      <c r="A8" s="603" t="s">
        <v>1022</v>
      </c>
      <c r="B8" s="602">
        <v>30075</v>
      </c>
      <c r="P8" s="301"/>
    </row>
    <row r="9" spans="1:16" ht="25.5" customHeight="1" x14ac:dyDescent="0.25">
      <c r="A9" s="603" t="s">
        <v>1206</v>
      </c>
      <c r="B9" s="602">
        <v>26642</v>
      </c>
      <c r="P9" s="301"/>
    </row>
    <row r="10" spans="1:16" ht="25.5" customHeight="1" x14ac:dyDescent="0.25">
      <c r="A10" s="601" t="s">
        <v>1023</v>
      </c>
      <c r="B10" s="602">
        <v>1363</v>
      </c>
      <c r="P10" s="301"/>
    </row>
    <row r="11" spans="1:16" ht="42" customHeight="1" x14ac:dyDescent="0.25">
      <c r="A11" s="601"/>
      <c r="B11" s="602"/>
      <c r="P11" s="301"/>
    </row>
    <row r="12" spans="1:16" ht="39" customHeight="1" x14ac:dyDescent="0.25">
      <c r="A12" s="603"/>
      <c r="B12" s="604"/>
    </row>
    <row r="13" spans="1:16" x14ac:dyDescent="0.25">
      <c r="A13" s="603"/>
      <c r="B13" s="602"/>
    </row>
    <row r="14" spans="1:16" x14ac:dyDescent="0.25">
      <c r="A14" s="603"/>
      <c r="B14" s="602"/>
    </row>
    <row r="15" spans="1:16" x14ac:dyDescent="0.25">
      <c r="A15" s="603"/>
      <c r="B15" s="602"/>
    </row>
    <row r="16" spans="1:16" x14ac:dyDescent="0.25">
      <c r="A16" s="603"/>
      <c r="B16" s="602"/>
    </row>
    <row r="17" spans="1:2" x14ac:dyDescent="0.25">
      <c r="A17" s="603"/>
      <c r="B17" s="602"/>
    </row>
    <row r="18" spans="1:2" x14ac:dyDescent="0.25">
      <c r="A18" s="603"/>
      <c r="B18" s="602"/>
    </row>
    <row r="19" spans="1:2" x14ac:dyDescent="0.25">
      <c r="A19" s="601"/>
      <c r="B19" s="60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N55" sqref="N55"/>
    </sheetView>
  </sheetViews>
  <sheetFormatPr defaultColWidth="9.140625" defaultRowHeight="15" x14ac:dyDescent="0.25"/>
  <cols>
    <col min="1" max="5" width="9.140625" style="87"/>
    <col min="6" max="6" width="10" style="87" customWidth="1"/>
    <col min="7" max="9" width="9.140625" style="87"/>
    <col min="10" max="10" width="11.5703125" style="87" customWidth="1"/>
    <col min="11" max="16384" width="9.140625" style="87"/>
  </cols>
  <sheetData>
    <row r="1" spans="1:10" x14ac:dyDescent="0.25">
      <c r="A1" s="80" t="s">
        <v>561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357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33" t="s">
        <v>323</v>
      </c>
      <c r="J3" s="1033"/>
    </row>
    <row r="4" spans="1:10" ht="25.5" customHeight="1" x14ac:dyDescent="0.25">
      <c r="A4" s="931"/>
      <c r="B4" s="926" t="s">
        <v>344</v>
      </c>
      <c r="C4" s="926" t="s">
        <v>345</v>
      </c>
      <c r="D4" s="926" t="s">
        <v>346</v>
      </c>
      <c r="E4" s="926" t="s">
        <v>347</v>
      </c>
      <c r="F4" s="926" t="s">
        <v>389</v>
      </c>
      <c r="G4" s="926" t="s">
        <v>348</v>
      </c>
      <c r="H4" s="926" t="s">
        <v>349</v>
      </c>
      <c r="I4" s="926" t="s">
        <v>350</v>
      </c>
      <c r="J4" s="928" t="s">
        <v>351</v>
      </c>
    </row>
    <row r="5" spans="1:10" ht="25.5" customHeight="1" x14ac:dyDescent="0.25">
      <c r="A5" s="932"/>
      <c r="B5" s="927"/>
      <c r="C5" s="927"/>
      <c r="D5" s="927"/>
      <c r="E5" s="927"/>
      <c r="F5" s="927"/>
      <c r="G5" s="927"/>
      <c r="H5" s="927"/>
      <c r="I5" s="927"/>
      <c r="J5" s="929"/>
    </row>
    <row r="6" spans="1:10" x14ac:dyDescent="0.25">
      <c r="A6" s="595">
        <v>2013</v>
      </c>
      <c r="B6" s="109">
        <v>4557635</v>
      </c>
      <c r="C6" s="109">
        <v>122058</v>
      </c>
      <c r="D6" s="109">
        <v>444571</v>
      </c>
      <c r="E6" s="109">
        <v>286109</v>
      </c>
      <c r="F6" s="109">
        <v>1222278</v>
      </c>
      <c r="G6" s="109">
        <v>192686</v>
      </c>
      <c r="H6" s="109">
        <v>764879</v>
      </c>
      <c r="I6" s="109">
        <v>190719</v>
      </c>
      <c r="J6" s="109">
        <v>1334336</v>
      </c>
    </row>
    <row r="7" spans="1:10" x14ac:dyDescent="0.25">
      <c r="A7" s="595">
        <v>2014</v>
      </c>
      <c r="B7" s="109">
        <v>4946061</v>
      </c>
      <c r="C7" s="109">
        <v>119866</v>
      </c>
      <c r="D7" s="109">
        <v>497981</v>
      </c>
      <c r="E7" s="109">
        <v>334424</v>
      </c>
      <c r="F7" s="109">
        <v>1063353</v>
      </c>
      <c r="G7" s="109">
        <v>207887</v>
      </c>
      <c r="H7" s="109">
        <v>792584</v>
      </c>
      <c r="I7" s="109">
        <v>198275</v>
      </c>
      <c r="J7" s="109">
        <v>1731692</v>
      </c>
    </row>
    <row r="8" spans="1:10" x14ac:dyDescent="0.25">
      <c r="A8" s="88">
        <v>2015</v>
      </c>
      <c r="B8" s="109">
        <v>4369179</v>
      </c>
      <c r="C8" s="109">
        <v>135417</v>
      </c>
      <c r="D8" s="109">
        <v>535162</v>
      </c>
      <c r="E8" s="109">
        <v>338912</v>
      </c>
      <c r="F8" s="109">
        <v>687052</v>
      </c>
      <c r="G8" s="109">
        <v>215661</v>
      </c>
      <c r="H8" s="109">
        <v>763299</v>
      </c>
      <c r="I8" s="109">
        <v>191797</v>
      </c>
      <c r="J8" s="109">
        <v>1501879</v>
      </c>
    </row>
    <row r="9" spans="1:10" x14ac:dyDescent="0.25">
      <c r="A9" s="88">
        <v>2016</v>
      </c>
      <c r="B9" s="109">
        <v>4426945</v>
      </c>
      <c r="C9" s="109">
        <v>128053</v>
      </c>
      <c r="D9" s="109">
        <v>545241</v>
      </c>
      <c r="E9" s="109">
        <v>352678</v>
      </c>
      <c r="F9" s="109">
        <v>577290</v>
      </c>
      <c r="G9" s="109">
        <v>240678</v>
      </c>
      <c r="H9" s="109">
        <v>804067</v>
      </c>
      <c r="I9" s="109">
        <v>206502</v>
      </c>
      <c r="J9" s="109">
        <v>1572536</v>
      </c>
    </row>
    <row r="10" spans="1:10" x14ac:dyDescent="0.25">
      <c r="A10" s="88">
        <v>2017</v>
      </c>
      <c r="B10" s="109">
        <v>4899081</v>
      </c>
      <c r="C10" s="109">
        <v>163896</v>
      </c>
      <c r="D10" s="109">
        <v>561966</v>
      </c>
      <c r="E10" s="109">
        <v>394631</v>
      </c>
      <c r="F10" s="109">
        <v>680215</v>
      </c>
      <c r="G10" s="109">
        <v>277055</v>
      </c>
      <c r="H10" s="109">
        <v>844998</v>
      </c>
      <c r="I10" s="109">
        <v>218822</v>
      </c>
      <c r="J10" s="109">
        <v>1757499</v>
      </c>
    </row>
    <row r="11" spans="1:10" x14ac:dyDescent="0.25">
      <c r="A11" s="825"/>
      <c r="B11" s="605"/>
      <c r="C11" s="605"/>
      <c r="D11" s="605"/>
      <c r="E11" s="605"/>
      <c r="F11" s="605"/>
      <c r="G11" s="605"/>
      <c r="H11" s="605"/>
      <c r="I11" s="605"/>
      <c r="J11" s="605"/>
    </row>
    <row r="12" spans="1:10" x14ac:dyDescent="0.25">
      <c r="A12" s="88">
        <v>2017</v>
      </c>
      <c r="B12" s="605"/>
      <c r="C12" s="605"/>
      <c r="D12" s="605"/>
      <c r="E12" s="605"/>
      <c r="F12" s="605"/>
      <c r="G12" s="605"/>
      <c r="H12" s="605"/>
      <c r="I12" s="605"/>
      <c r="J12" s="605"/>
    </row>
    <row r="13" spans="1:10" x14ac:dyDescent="0.25">
      <c r="A13" s="825" t="s">
        <v>664</v>
      </c>
      <c r="B13" s="605">
        <v>428539</v>
      </c>
      <c r="C13" s="605">
        <v>14047</v>
      </c>
      <c r="D13" s="605">
        <v>56779</v>
      </c>
      <c r="E13" s="605">
        <v>37089</v>
      </c>
      <c r="F13" s="605">
        <v>61599</v>
      </c>
      <c r="G13" s="605">
        <v>24972</v>
      </c>
      <c r="H13" s="605">
        <v>67160</v>
      </c>
      <c r="I13" s="605">
        <v>16744</v>
      </c>
      <c r="J13" s="605">
        <v>150150</v>
      </c>
    </row>
    <row r="14" spans="1:10" x14ac:dyDescent="0.25">
      <c r="A14" s="825" t="s">
        <v>397</v>
      </c>
      <c r="B14" s="605">
        <v>385929</v>
      </c>
      <c r="C14" s="605">
        <v>14712</v>
      </c>
      <c r="D14" s="605">
        <v>29646</v>
      </c>
      <c r="E14" s="605">
        <v>32376</v>
      </c>
      <c r="F14" s="605">
        <v>49015</v>
      </c>
      <c r="G14" s="605">
        <v>20624</v>
      </c>
      <c r="H14" s="605">
        <v>82610</v>
      </c>
      <c r="I14" s="605">
        <v>15686</v>
      </c>
      <c r="J14" s="605">
        <v>141260</v>
      </c>
    </row>
    <row r="15" spans="1:10" x14ac:dyDescent="0.25">
      <c r="A15" s="825" t="s">
        <v>398</v>
      </c>
      <c r="B15" s="605">
        <v>445444</v>
      </c>
      <c r="C15" s="605">
        <v>14194</v>
      </c>
      <c r="D15" s="605">
        <v>47913</v>
      </c>
      <c r="E15" s="605">
        <v>37130</v>
      </c>
      <c r="F15" s="605">
        <v>64221</v>
      </c>
      <c r="G15" s="605">
        <v>26083</v>
      </c>
      <c r="H15" s="605">
        <v>81124</v>
      </c>
      <c r="I15" s="605">
        <v>20892</v>
      </c>
      <c r="J15" s="605">
        <v>153887</v>
      </c>
    </row>
    <row r="16" spans="1:10" x14ac:dyDescent="0.25">
      <c r="A16" s="825" t="s">
        <v>399</v>
      </c>
      <c r="B16" s="605">
        <v>449634</v>
      </c>
      <c r="C16" s="605">
        <v>13297</v>
      </c>
      <c r="D16" s="605">
        <v>48319</v>
      </c>
      <c r="E16" s="605">
        <v>35160</v>
      </c>
      <c r="F16" s="605">
        <v>79148</v>
      </c>
      <c r="G16" s="605">
        <v>27235</v>
      </c>
      <c r="H16" s="605">
        <v>74685</v>
      </c>
      <c r="I16" s="605">
        <v>23413</v>
      </c>
      <c r="J16" s="605">
        <v>148377</v>
      </c>
    </row>
    <row r="17" spans="1:22" x14ac:dyDescent="0.25">
      <c r="A17" s="825" t="s">
        <v>400</v>
      </c>
      <c r="B17" s="605">
        <v>481408</v>
      </c>
      <c r="C17" s="605">
        <v>14938</v>
      </c>
      <c r="D17" s="605">
        <v>55137</v>
      </c>
      <c r="E17" s="605">
        <v>33804</v>
      </c>
      <c r="F17" s="605">
        <v>104161</v>
      </c>
      <c r="G17" s="605">
        <v>23860</v>
      </c>
      <c r="H17" s="605">
        <v>72966</v>
      </c>
      <c r="I17" s="605">
        <v>20920</v>
      </c>
      <c r="J17" s="605">
        <v>155621</v>
      </c>
    </row>
    <row r="18" spans="1:22" x14ac:dyDescent="0.25">
      <c r="A18" s="825" t="s">
        <v>401</v>
      </c>
      <c r="B18" s="605">
        <v>376291</v>
      </c>
      <c r="C18" s="605">
        <v>12728</v>
      </c>
      <c r="D18" s="605">
        <v>51254</v>
      </c>
      <c r="E18" s="605">
        <v>36505</v>
      </c>
      <c r="F18" s="605">
        <v>9883</v>
      </c>
      <c r="G18" s="605">
        <v>21139</v>
      </c>
      <c r="H18" s="605">
        <v>70998</v>
      </c>
      <c r="I18" s="605">
        <v>18596</v>
      </c>
      <c r="J18" s="605">
        <v>155187</v>
      </c>
    </row>
    <row r="19" spans="1:22" x14ac:dyDescent="0.25">
      <c r="A19" s="825"/>
      <c r="B19" s="605"/>
      <c r="C19" s="605"/>
      <c r="D19" s="605"/>
      <c r="E19" s="605"/>
      <c r="F19" s="605"/>
      <c r="G19" s="605"/>
      <c r="H19" s="605"/>
      <c r="I19" s="605"/>
      <c r="J19" s="605"/>
      <c r="N19" s="606"/>
      <c r="O19" s="606"/>
      <c r="P19" s="606"/>
      <c r="Q19" s="606"/>
      <c r="R19" s="606"/>
      <c r="S19" s="606"/>
      <c r="T19" s="606"/>
      <c r="U19" s="606"/>
      <c r="V19" s="606"/>
    </row>
    <row r="20" spans="1:22" x14ac:dyDescent="0.25">
      <c r="A20" s="826">
        <v>2018</v>
      </c>
      <c r="B20" s="605"/>
      <c r="C20" s="605"/>
      <c r="D20" s="605"/>
      <c r="E20" s="605"/>
      <c r="F20" s="605"/>
      <c r="G20" s="605"/>
      <c r="H20" s="605"/>
      <c r="I20" s="605"/>
      <c r="J20" s="605"/>
      <c r="N20" s="606"/>
      <c r="O20" s="606"/>
      <c r="P20" s="606"/>
      <c r="Q20" s="606"/>
      <c r="R20" s="606"/>
      <c r="S20" s="606"/>
      <c r="T20" s="606"/>
      <c r="U20" s="606"/>
      <c r="V20" s="606"/>
    </row>
    <row r="21" spans="1:22" x14ac:dyDescent="0.25">
      <c r="A21" s="242" t="s">
        <v>386</v>
      </c>
      <c r="B21" s="605">
        <v>288860</v>
      </c>
      <c r="C21" s="605">
        <v>9346</v>
      </c>
      <c r="D21" s="605">
        <v>34833</v>
      </c>
      <c r="E21" s="641">
        <v>24044</v>
      </c>
      <c r="F21" s="605">
        <v>4531</v>
      </c>
      <c r="G21" s="605">
        <v>19171</v>
      </c>
      <c r="H21" s="605">
        <v>48904</v>
      </c>
      <c r="I21" s="605">
        <v>13575</v>
      </c>
      <c r="J21" s="605">
        <v>134456</v>
      </c>
      <c r="N21" s="606"/>
      <c r="O21" s="606"/>
      <c r="P21" s="606"/>
      <c r="Q21" s="606"/>
      <c r="R21" s="606"/>
      <c r="S21" s="606"/>
      <c r="T21" s="606"/>
      <c r="U21" s="606"/>
      <c r="V21" s="606"/>
    </row>
    <row r="22" spans="1:22" x14ac:dyDescent="0.25">
      <c r="A22" s="242" t="s">
        <v>402</v>
      </c>
      <c r="B22" s="605">
        <v>400944</v>
      </c>
      <c r="C22" s="605">
        <v>15077</v>
      </c>
      <c r="D22" s="605">
        <v>45179</v>
      </c>
      <c r="E22" s="641">
        <v>36733</v>
      </c>
      <c r="F22" s="605">
        <v>52907</v>
      </c>
      <c r="G22" s="605">
        <v>19592</v>
      </c>
      <c r="H22" s="605">
        <v>63047</v>
      </c>
      <c r="I22" s="605">
        <v>16108</v>
      </c>
      <c r="J22" s="605">
        <v>152300</v>
      </c>
      <c r="N22" s="606"/>
      <c r="O22" s="606"/>
      <c r="P22" s="606"/>
      <c r="Q22" s="606"/>
      <c r="R22" s="606"/>
      <c r="S22" s="606"/>
      <c r="T22" s="606"/>
      <c r="U22" s="606"/>
      <c r="V22" s="606"/>
    </row>
    <row r="23" spans="1:22" x14ac:dyDescent="0.25">
      <c r="A23" s="825" t="s">
        <v>392</v>
      </c>
      <c r="B23" s="605">
        <v>507890</v>
      </c>
      <c r="C23" s="605">
        <v>15066</v>
      </c>
      <c r="D23" s="605">
        <v>54205</v>
      </c>
      <c r="E23" s="641">
        <v>39624</v>
      </c>
      <c r="F23" s="605">
        <v>117714</v>
      </c>
      <c r="G23" s="605">
        <v>26067</v>
      </c>
      <c r="H23" s="605">
        <v>77719</v>
      </c>
      <c r="I23" s="605">
        <v>22303</v>
      </c>
      <c r="J23" s="605">
        <v>155193</v>
      </c>
      <c r="N23" s="606"/>
      <c r="O23" s="606"/>
      <c r="P23" s="606"/>
      <c r="Q23" s="606"/>
      <c r="R23" s="606"/>
      <c r="S23" s="606"/>
      <c r="T23" s="606"/>
      <c r="U23" s="606"/>
      <c r="V23" s="606"/>
    </row>
    <row r="24" spans="1:22" x14ac:dyDescent="0.25">
      <c r="A24" s="242" t="s">
        <v>612</v>
      </c>
      <c r="B24" s="605">
        <v>392251</v>
      </c>
      <c r="C24" s="605">
        <v>17793</v>
      </c>
      <c r="D24" s="605">
        <v>44265</v>
      </c>
      <c r="E24" s="641">
        <v>39929</v>
      </c>
      <c r="F24" s="605">
        <v>22571</v>
      </c>
      <c r="G24" s="605">
        <v>23034</v>
      </c>
      <c r="H24" s="605">
        <v>74063</v>
      </c>
      <c r="I24" s="605">
        <v>20051</v>
      </c>
      <c r="J24" s="605">
        <v>150545</v>
      </c>
      <c r="N24" s="606"/>
      <c r="O24" s="606"/>
      <c r="P24" s="606"/>
      <c r="Q24" s="606"/>
      <c r="R24" s="606"/>
      <c r="S24" s="606"/>
      <c r="T24" s="606"/>
      <c r="U24" s="606"/>
      <c r="V24" s="606"/>
    </row>
    <row r="25" spans="1:22" x14ac:dyDescent="0.25">
      <c r="A25" s="825" t="s">
        <v>394</v>
      </c>
      <c r="B25" s="605">
        <v>478622</v>
      </c>
      <c r="C25" s="605">
        <v>18446</v>
      </c>
      <c r="D25" s="605">
        <v>50974</v>
      </c>
      <c r="E25" s="641">
        <v>37314</v>
      </c>
      <c r="F25" s="605">
        <v>102818</v>
      </c>
      <c r="G25" s="605">
        <v>23307</v>
      </c>
      <c r="H25" s="605">
        <v>75187</v>
      </c>
      <c r="I25" s="605">
        <v>19968</v>
      </c>
      <c r="J25" s="605">
        <v>150607</v>
      </c>
      <c r="N25" s="606"/>
      <c r="O25" s="606"/>
      <c r="P25" s="606"/>
      <c r="Q25" s="606"/>
      <c r="R25" s="606"/>
      <c r="S25" s="606"/>
      <c r="T25" s="606"/>
      <c r="U25" s="606"/>
      <c r="V25" s="606"/>
    </row>
    <row r="26" spans="1:22" x14ac:dyDescent="0.25">
      <c r="A26" s="242" t="s">
        <v>395</v>
      </c>
      <c r="B26" s="605">
        <v>452680</v>
      </c>
      <c r="C26" s="605">
        <v>22629</v>
      </c>
      <c r="D26" s="605">
        <v>55136</v>
      </c>
      <c r="E26" s="641">
        <v>38902</v>
      </c>
      <c r="F26" s="605">
        <v>48907</v>
      </c>
      <c r="G26" s="605">
        <v>26332</v>
      </c>
      <c r="H26" s="605">
        <v>75870</v>
      </c>
      <c r="I26" s="605">
        <v>19542</v>
      </c>
      <c r="J26" s="605">
        <v>165363</v>
      </c>
    </row>
    <row r="27" spans="1:22" x14ac:dyDescent="0.25">
      <c r="A27" s="242" t="s">
        <v>664</v>
      </c>
      <c r="B27" s="605">
        <v>535694</v>
      </c>
      <c r="C27" s="605">
        <v>14462</v>
      </c>
      <c r="D27" s="605">
        <v>54125</v>
      </c>
      <c r="E27" s="641">
        <v>39090</v>
      </c>
      <c r="F27" s="605">
        <v>144039</v>
      </c>
      <c r="G27" s="605">
        <v>26904</v>
      </c>
      <c r="H27" s="605">
        <v>69885</v>
      </c>
      <c r="I27" s="605">
        <v>21641</v>
      </c>
      <c r="J27" s="605">
        <v>165548</v>
      </c>
    </row>
    <row r="28" spans="1:22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22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22" x14ac:dyDescent="0.25">
      <c r="A30" s="588">
        <v>2013</v>
      </c>
      <c r="B30" s="23" t="s">
        <v>130</v>
      </c>
      <c r="C30" s="23" t="s">
        <v>361</v>
      </c>
      <c r="D30" s="23" t="s">
        <v>338</v>
      </c>
      <c r="E30" s="23" t="s">
        <v>578</v>
      </c>
      <c r="F30" s="23" t="s">
        <v>359</v>
      </c>
      <c r="G30" s="23" t="s">
        <v>360</v>
      </c>
      <c r="H30" s="23" t="s">
        <v>92</v>
      </c>
      <c r="I30" s="23" t="s">
        <v>579</v>
      </c>
      <c r="J30" s="23" t="s">
        <v>355</v>
      </c>
    </row>
    <row r="31" spans="1:22" x14ac:dyDescent="0.25">
      <c r="A31" s="588">
        <v>2014</v>
      </c>
      <c r="B31" s="65" t="s">
        <v>625</v>
      </c>
      <c r="C31" s="65" t="s">
        <v>85</v>
      </c>
      <c r="D31" s="65" t="s">
        <v>640</v>
      </c>
      <c r="E31" s="65" t="s">
        <v>590</v>
      </c>
      <c r="F31" s="65" t="s">
        <v>630</v>
      </c>
      <c r="G31" s="65" t="s">
        <v>598</v>
      </c>
      <c r="H31" s="65" t="s">
        <v>135</v>
      </c>
      <c r="I31" s="65" t="s">
        <v>596</v>
      </c>
      <c r="J31" s="65" t="s">
        <v>641</v>
      </c>
    </row>
    <row r="32" spans="1:22" x14ac:dyDescent="0.25">
      <c r="A32" s="88">
        <v>2015</v>
      </c>
      <c r="B32" s="65" t="s">
        <v>743</v>
      </c>
      <c r="C32" s="65" t="s">
        <v>749</v>
      </c>
      <c r="D32" s="65" t="s">
        <v>750</v>
      </c>
      <c r="E32" s="65" t="s">
        <v>96</v>
      </c>
      <c r="F32" s="65" t="s">
        <v>751</v>
      </c>
      <c r="G32" s="65" t="s">
        <v>335</v>
      </c>
      <c r="H32" s="65" t="s">
        <v>601</v>
      </c>
      <c r="I32" s="65" t="s">
        <v>334</v>
      </c>
      <c r="J32" s="65" t="s">
        <v>752</v>
      </c>
    </row>
    <row r="33" spans="1:10" x14ac:dyDescent="0.25">
      <c r="A33" s="88">
        <v>2016</v>
      </c>
      <c r="B33" s="65" t="s">
        <v>96</v>
      </c>
      <c r="C33" s="65" t="s">
        <v>695</v>
      </c>
      <c r="D33" s="65" t="s">
        <v>132</v>
      </c>
      <c r="E33" s="65" t="s">
        <v>333</v>
      </c>
      <c r="F33" s="65" t="s">
        <v>838</v>
      </c>
      <c r="G33" s="65" t="s">
        <v>574</v>
      </c>
      <c r="H33" s="65" t="s">
        <v>799</v>
      </c>
      <c r="I33" s="65" t="s">
        <v>282</v>
      </c>
      <c r="J33" s="65" t="s">
        <v>283</v>
      </c>
    </row>
    <row r="34" spans="1:10" x14ac:dyDescent="0.25">
      <c r="A34" s="88">
        <v>2017</v>
      </c>
      <c r="B34" s="65" t="s">
        <v>1247</v>
      </c>
      <c r="C34" s="65" t="s">
        <v>1061</v>
      </c>
      <c r="D34" s="65" t="s">
        <v>1071</v>
      </c>
      <c r="E34" s="65" t="s">
        <v>1273</v>
      </c>
      <c r="F34" s="65" t="s">
        <v>1274</v>
      </c>
      <c r="G34" s="65" t="s">
        <v>772</v>
      </c>
      <c r="H34" s="65" t="s">
        <v>946</v>
      </c>
      <c r="I34" s="65" t="s">
        <v>993</v>
      </c>
      <c r="J34" s="65" t="s">
        <v>1275</v>
      </c>
    </row>
    <row r="35" spans="1:10" x14ac:dyDescent="0.25">
      <c r="A35" s="826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8">
        <v>2017</v>
      </c>
      <c r="B36" s="589"/>
      <c r="C36" s="589"/>
      <c r="D36" s="589"/>
      <c r="E36" s="589"/>
      <c r="F36" s="589"/>
      <c r="G36" s="589"/>
      <c r="H36" s="589"/>
      <c r="I36" s="589"/>
      <c r="J36" s="589"/>
    </row>
    <row r="37" spans="1:10" x14ac:dyDescent="0.25">
      <c r="A37" s="242" t="s">
        <v>664</v>
      </c>
      <c r="B37" s="591" t="s">
        <v>337</v>
      </c>
      <c r="C37" s="591" t="s">
        <v>869</v>
      </c>
      <c r="D37" s="591" t="s">
        <v>870</v>
      </c>
      <c r="E37" s="591" t="s">
        <v>820</v>
      </c>
      <c r="F37" s="591" t="s">
        <v>868</v>
      </c>
      <c r="G37" s="591" t="s">
        <v>871</v>
      </c>
      <c r="H37" s="591" t="s">
        <v>89</v>
      </c>
      <c r="I37" s="591" t="s">
        <v>129</v>
      </c>
      <c r="J37" s="591" t="s">
        <v>871</v>
      </c>
    </row>
    <row r="38" spans="1:10" x14ac:dyDescent="0.25">
      <c r="A38" s="242" t="s">
        <v>397</v>
      </c>
      <c r="B38" s="591" t="s">
        <v>338</v>
      </c>
      <c r="C38" s="591" t="s">
        <v>895</v>
      </c>
      <c r="D38" s="591" t="s">
        <v>896</v>
      </c>
      <c r="E38" s="591" t="s">
        <v>1196</v>
      </c>
      <c r="F38" s="591" t="s">
        <v>1092</v>
      </c>
      <c r="G38" s="591" t="s">
        <v>898</v>
      </c>
      <c r="H38" s="591" t="s">
        <v>602</v>
      </c>
      <c r="I38" s="591" t="s">
        <v>899</v>
      </c>
      <c r="J38" s="591" t="s">
        <v>822</v>
      </c>
    </row>
    <row r="39" spans="1:10" s="89" customFormat="1" x14ac:dyDescent="0.25">
      <c r="A39" s="242" t="s">
        <v>398</v>
      </c>
      <c r="B39" s="591" t="s">
        <v>631</v>
      </c>
      <c r="C39" s="591" t="s">
        <v>762</v>
      </c>
      <c r="D39" s="591" t="s">
        <v>91</v>
      </c>
      <c r="E39" s="591" t="s">
        <v>821</v>
      </c>
      <c r="F39" s="591" t="s">
        <v>1276</v>
      </c>
      <c r="G39" s="591" t="s">
        <v>921</v>
      </c>
      <c r="H39" s="591" t="s">
        <v>868</v>
      </c>
      <c r="I39" s="591" t="s">
        <v>922</v>
      </c>
      <c r="J39" s="591" t="s">
        <v>946</v>
      </c>
    </row>
    <row r="40" spans="1:10" x14ac:dyDescent="0.25">
      <c r="A40" s="242" t="s">
        <v>399</v>
      </c>
      <c r="B40" s="591" t="s">
        <v>1250</v>
      </c>
      <c r="C40" s="591" t="s">
        <v>739</v>
      </c>
      <c r="D40" s="591" t="s">
        <v>937</v>
      </c>
      <c r="E40" s="591" t="s">
        <v>94</v>
      </c>
      <c r="F40" s="591" t="s">
        <v>1277</v>
      </c>
      <c r="G40" s="591" t="s">
        <v>830</v>
      </c>
      <c r="H40" s="591" t="s">
        <v>938</v>
      </c>
      <c r="I40" s="591" t="s">
        <v>939</v>
      </c>
      <c r="J40" s="591" t="s">
        <v>338</v>
      </c>
    </row>
    <row r="41" spans="1:10" x14ac:dyDescent="0.25">
      <c r="A41" s="242" t="s">
        <v>400</v>
      </c>
      <c r="B41" s="591" t="s">
        <v>1252</v>
      </c>
      <c r="C41" s="591" t="s">
        <v>963</v>
      </c>
      <c r="D41" s="591" t="s">
        <v>846</v>
      </c>
      <c r="E41" s="591" t="s">
        <v>758</v>
      </c>
      <c r="F41" s="591" t="s">
        <v>1070</v>
      </c>
      <c r="G41" s="591" t="s">
        <v>832</v>
      </c>
      <c r="H41" s="591" t="s">
        <v>87</v>
      </c>
      <c r="I41" s="591" t="s">
        <v>964</v>
      </c>
      <c r="J41" s="591" t="s">
        <v>1066</v>
      </c>
    </row>
    <row r="42" spans="1:10" x14ac:dyDescent="0.25">
      <c r="A42" s="581" t="s">
        <v>401</v>
      </c>
      <c r="B42" s="591" t="s">
        <v>1254</v>
      </c>
      <c r="C42" s="591" t="s">
        <v>1011</v>
      </c>
      <c r="D42" s="591" t="s">
        <v>841</v>
      </c>
      <c r="E42" s="591" t="s">
        <v>741</v>
      </c>
      <c r="F42" s="591" t="s">
        <v>1017</v>
      </c>
      <c r="G42" s="591" t="s">
        <v>1018</v>
      </c>
      <c r="H42" s="591" t="s">
        <v>600</v>
      </c>
      <c r="I42" s="591" t="s">
        <v>1019</v>
      </c>
      <c r="J42" s="591" t="s">
        <v>1278</v>
      </c>
    </row>
    <row r="43" spans="1:10" s="89" customFormat="1" x14ac:dyDescent="0.25">
      <c r="A43" s="257"/>
    </row>
    <row r="44" spans="1:10" x14ac:dyDescent="0.25">
      <c r="A44" s="826">
        <v>2018</v>
      </c>
      <c r="B44" s="589"/>
      <c r="C44" s="589"/>
      <c r="D44" s="589"/>
      <c r="E44" s="589"/>
      <c r="F44" s="589"/>
      <c r="G44" s="589"/>
      <c r="H44" s="589"/>
      <c r="I44" s="589"/>
      <c r="J44" s="589"/>
    </row>
    <row r="45" spans="1:10" s="89" customFormat="1" x14ac:dyDescent="0.25">
      <c r="A45" s="242" t="s">
        <v>386</v>
      </c>
      <c r="B45" s="591" t="s">
        <v>840</v>
      </c>
      <c r="C45" s="591" t="s">
        <v>925</v>
      </c>
      <c r="D45" s="591" t="s">
        <v>359</v>
      </c>
      <c r="E45" s="591" t="s">
        <v>599</v>
      </c>
      <c r="F45" s="591" t="s">
        <v>1072</v>
      </c>
      <c r="G45" s="591" t="s">
        <v>923</v>
      </c>
      <c r="H45" s="591" t="s">
        <v>836</v>
      </c>
      <c r="I45" s="591" t="s">
        <v>849</v>
      </c>
      <c r="J45" s="591" t="s">
        <v>1330</v>
      </c>
    </row>
    <row r="46" spans="1:10" s="89" customFormat="1" x14ac:dyDescent="0.25">
      <c r="A46" s="242" t="s">
        <v>402</v>
      </c>
      <c r="B46" s="591" t="s">
        <v>750</v>
      </c>
      <c r="C46" s="591" t="s">
        <v>1091</v>
      </c>
      <c r="D46" s="591" t="s">
        <v>702</v>
      </c>
      <c r="E46" s="591" t="s">
        <v>920</v>
      </c>
      <c r="F46" s="591" t="s">
        <v>1279</v>
      </c>
      <c r="G46" s="591" t="s">
        <v>129</v>
      </c>
      <c r="H46" s="591" t="s">
        <v>804</v>
      </c>
      <c r="I46" s="591" t="s">
        <v>1093</v>
      </c>
      <c r="J46" s="591" t="s">
        <v>729</v>
      </c>
    </row>
    <row r="47" spans="1:10" s="89" customFormat="1" ht="15.75" x14ac:dyDescent="0.25">
      <c r="A47" s="242" t="s">
        <v>392</v>
      </c>
      <c r="B47" s="591" t="s">
        <v>1317</v>
      </c>
      <c r="C47" s="591" t="s">
        <v>1161</v>
      </c>
      <c r="D47" s="591" t="s">
        <v>1162</v>
      </c>
      <c r="E47" s="591" t="s">
        <v>744</v>
      </c>
      <c r="F47" s="592" t="s">
        <v>293</v>
      </c>
      <c r="G47" s="591" t="s">
        <v>1163</v>
      </c>
      <c r="H47" s="591" t="s">
        <v>129</v>
      </c>
      <c r="I47" s="591" t="s">
        <v>702</v>
      </c>
      <c r="J47" s="591" t="s">
        <v>1331</v>
      </c>
    </row>
    <row r="48" spans="1:10" x14ac:dyDescent="0.25">
      <c r="A48" s="242" t="s">
        <v>612</v>
      </c>
      <c r="B48" s="591" t="s">
        <v>1318</v>
      </c>
      <c r="C48" s="591" t="s">
        <v>1185</v>
      </c>
      <c r="D48" s="591" t="s">
        <v>1160</v>
      </c>
      <c r="E48" s="591" t="s">
        <v>1186</v>
      </c>
      <c r="F48" s="591" t="s">
        <v>1207</v>
      </c>
      <c r="G48" s="591" t="s">
        <v>993</v>
      </c>
      <c r="H48" s="591" t="s">
        <v>91</v>
      </c>
      <c r="I48" s="591" t="s">
        <v>686</v>
      </c>
      <c r="J48" s="591" t="s">
        <v>1195</v>
      </c>
    </row>
    <row r="49" spans="1:10" s="89" customFormat="1" x14ac:dyDescent="0.25">
      <c r="A49" s="242" t="s">
        <v>394</v>
      </c>
      <c r="B49" s="591" t="s">
        <v>1016</v>
      </c>
      <c r="C49" s="591" t="s">
        <v>1280</v>
      </c>
      <c r="D49" s="591" t="s">
        <v>1281</v>
      </c>
      <c r="E49" s="591" t="s">
        <v>1204</v>
      </c>
      <c r="F49" s="591" t="s">
        <v>1282</v>
      </c>
      <c r="G49" s="591" t="s">
        <v>1066</v>
      </c>
      <c r="H49" s="591" t="s">
        <v>804</v>
      </c>
      <c r="I49" s="591" t="s">
        <v>818</v>
      </c>
      <c r="J49" s="591" t="s">
        <v>83</v>
      </c>
    </row>
    <row r="50" spans="1:10" s="89" customFormat="1" x14ac:dyDescent="0.25">
      <c r="A50" s="242" t="s">
        <v>395</v>
      </c>
      <c r="B50" s="591" t="s">
        <v>1255</v>
      </c>
      <c r="C50" s="591" t="s">
        <v>1085</v>
      </c>
      <c r="D50" s="591" t="s">
        <v>338</v>
      </c>
      <c r="E50" s="591" t="s">
        <v>589</v>
      </c>
      <c r="F50" s="591" t="s">
        <v>1283</v>
      </c>
      <c r="G50" s="591" t="s">
        <v>1284</v>
      </c>
      <c r="H50" s="591" t="s">
        <v>845</v>
      </c>
      <c r="I50" s="591" t="s">
        <v>81</v>
      </c>
      <c r="J50" s="591" t="s">
        <v>135</v>
      </c>
    </row>
    <row r="51" spans="1:10" x14ac:dyDescent="0.25">
      <c r="A51" s="593" t="s">
        <v>664</v>
      </c>
      <c r="B51" s="594" t="s">
        <v>1319</v>
      </c>
      <c r="C51" s="594" t="s">
        <v>1195</v>
      </c>
      <c r="D51" s="594" t="s">
        <v>1332</v>
      </c>
      <c r="E51" s="594" t="s">
        <v>1333</v>
      </c>
      <c r="F51" s="594" t="s">
        <v>1334</v>
      </c>
      <c r="G51" s="594" t="s">
        <v>282</v>
      </c>
      <c r="H51" s="594" t="s">
        <v>333</v>
      </c>
      <c r="I51" s="594" t="s">
        <v>1335</v>
      </c>
      <c r="J51" s="594" t="s">
        <v>771</v>
      </c>
    </row>
    <row r="53" spans="1:10" x14ac:dyDescent="0.25">
      <c r="A53" s="151" t="s">
        <v>1316</v>
      </c>
    </row>
    <row r="54" spans="1:10" x14ac:dyDescent="0.25">
      <c r="A54" s="95" t="s">
        <v>887</v>
      </c>
    </row>
    <row r="55" spans="1:10" x14ac:dyDescent="0.25">
      <c r="A55" s="151"/>
    </row>
    <row r="56" spans="1:10" x14ac:dyDescent="0.25">
      <c r="A56" s="9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M17" sqref="M17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8" x14ac:dyDescent="0.25">
      <c r="A1" s="82" t="s">
        <v>1336</v>
      </c>
    </row>
    <row r="2" spans="1:18" x14ac:dyDescent="0.25">
      <c r="A2" s="91" t="s">
        <v>1337</v>
      </c>
    </row>
    <row r="3" spans="1:18" ht="26.25" x14ac:dyDescent="0.25">
      <c r="A3" s="2"/>
      <c r="B3" s="349" t="s">
        <v>1020</v>
      </c>
    </row>
    <row r="4" spans="1:18" ht="25.5" customHeight="1" x14ac:dyDescent="0.25">
      <c r="A4" s="365" t="s">
        <v>1338</v>
      </c>
      <c r="B4" s="708">
        <v>144039</v>
      </c>
      <c r="N4" s="609"/>
      <c r="O4" s="610"/>
      <c r="P4" s="610"/>
      <c r="Q4" s="240"/>
      <c r="R4" s="301"/>
    </row>
    <row r="5" spans="1:18" ht="26.25" x14ac:dyDescent="0.25">
      <c r="A5" s="612" t="s">
        <v>1339</v>
      </c>
      <c r="B5" s="602">
        <v>69885</v>
      </c>
      <c r="N5" s="609"/>
      <c r="O5" s="610"/>
      <c r="P5" s="610"/>
      <c r="Q5" s="240"/>
      <c r="R5" s="301"/>
    </row>
    <row r="6" spans="1:18" ht="42" customHeight="1" x14ac:dyDescent="0.25">
      <c r="A6" s="612" t="s">
        <v>1021</v>
      </c>
      <c r="B6" s="602">
        <v>54125</v>
      </c>
      <c r="C6" s="365"/>
      <c r="N6" s="609"/>
      <c r="O6" s="610"/>
      <c r="P6" s="610"/>
      <c r="Q6" s="240"/>
      <c r="R6" s="301"/>
    </row>
    <row r="7" spans="1:18" ht="26.25" x14ac:dyDescent="0.25">
      <c r="A7" s="612" t="s">
        <v>1094</v>
      </c>
      <c r="B7" s="602">
        <v>39090</v>
      </c>
      <c r="N7" s="609"/>
      <c r="O7" s="610"/>
      <c r="P7" s="610"/>
      <c r="Q7" s="240"/>
      <c r="R7" s="301"/>
    </row>
    <row r="8" spans="1:18" ht="26.25" x14ac:dyDescent="0.25">
      <c r="A8" s="612" t="s">
        <v>1164</v>
      </c>
      <c r="B8" s="602">
        <v>26904</v>
      </c>
      <c r="N8" s="609"/>
      <c r="O8" s="610"/>
      <c r="P8" s="610"/>
      <c r="Q8" s="240"/>
      <c r="R8" s="301"/>
    </row>
    <row r="9" spans="1:18" ht="30" customHeight="1" x14ac:dyDescent="0.25">
      <c r="A9" s="612" t="s">
        <v>1340</v>
      </c>
      <c r="B9" s="602">
        <v>21641</v>
      </c>
      <c r="N9" s="609"/>
      <c r="O9" s="610"/>
      <c r="P9" s="610"/>
      <c r="Q9" s="240"/>
      <c r="R9" s="301"/>
    </row>
    <row r="10" spans="1:18" ht="25.15" customHeight="1" x14ac:dyDescent="0.25">
      <c r="A10" s="612" t="s">
        <v>1341</v>
      </c>
      <c r="B10" s="602">
        <v>14462</v>
      </c>
      <c r="N10" s="609"/>
      <c r="O10" s="610"/>
      <c r="P10" s="610"/>
      <c r="Q10" s="240"/>
      <c r="R10" s="301"/>
    </row>
    <row r="11" spans="1:18" ht="25.5" customHeight="1" x14ac:dyDescent="0.25">
      <c r="A11" s="612"/>
      <c r="B11" s="602"/>
      <c r="C11" s="89"/>
    </row>
    <row r="12" spans="1:18" x14ac:dyDescent="0.25">
      <c r="C12" s="89"/>
    </row>
    <row r="13" spans="1:18" x14ac:dyDescent="0.25">
      <c r="A13" s="89"/>
      <c r="B13" s="89"/>
      <c r="C13" s="89"/>
    </row>
    <row r="16" spans="1:18" x14ac:dyDescent="0.25">
      <c r="B16" s="301"/>
    </row>
    <row r="17" spans="1:2" x14ac:dyDescent="0.25">
      <c r="A17" s="436"/>
      <c r="B17" s="608"/>
    </row>
    <row r="18" spans="1:2" x14ac:dyDescent="0.25">
      <c r="A18" s="613"/>
      <c r="B18" s="600"/>
    </row>
    <row r="19" spans="1:2" x14ac:dyDescent="0.25">
      <c r="A19" s="611"/>
      <c r="B19" s="600"/>
    </row>
    <row r="20" spans="1:2" x14ac:dyDescent="0.25">
      <c r="A20" s="611"/>
      <c r="B20" s="600"/>
    </row>
    <row r="21" spans="1:2" x14ac:dyDescent="0.25">
      <c r="A21" s="611"/>
      <c r="B21" s="600"/>
    </row>
    <row r="22" spans="1:2" x14ac:dyDescent="0.25">
      <c r="A22" s="611"/>
      <c r="B22" s="600"/>
    </row>
    <row r="23" spans="1:2" x14ac:dyDescent="0.25">
      <c r="A23" s="611"/>
      <c r="B23" s="600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M11" sqref="M11"/>
    </sheetView>
  </sheetViews>
  <sheetFormatPr defaultRowHeight="15" x14ac:dyDescent="0.25"/>
  <cols>
    <col min="1" max="2" width="9.140625" style="104"/>
    <col min="3" max="3" width="18.140625" style="104" customWidth="1"/>
    <col min="4" max="4" width="25" style="104" customWidth="1"/>
    <col min="5" max="5" width="19.42578125" style="104" customWidth="1"/>
    <col min="6" max="6" width="10.5703125" style="104" bestFit="1" customWidth="1"/>
    <col min="7" max="16384" width="9.140625" style="104"/>
  </cols>
  <sheetData>
    <row r="1" spans="1:9" x14ac:dyDescent="0.25">
      <c r="A1" s="83" t="s">
        <v>560</v>
      </c>
      <c r="B1" s="84"/>
      <c r="C1" s="84"/>
      <c r="D1" s="84"/>
      <c r="E1" s="84"/>
      <c r="F1" s="84"/>
    </row>
    <row r="2" spans="1:9" x14ac:dyDescent="0.25">
      <c r="A2" s="85" t="s">
        <v>368</v>
      </c>
      <c r="B2" s="86"/>
      <c r="C2" s="86"/>
      <c r="D2" s="86"/>
      <c r="E2" s="86"/>
      <c r="F2" s="86"/>
    </row>
    <row r="3" spans="1:9" x14ac:dyDescent="0.25">
      <c r="A3" s="998"/>
      <c r="B3" s="1035" t="s">
        <v>363</v>
      </c>
      <c r="C3" s="1035" t="s">
        <v>364</v>
      </c>
      <c r="D3" s="1035"/>
      <c r="E3" s="1035"/>
      <c r="F3" s="1036"/>
    </row>
    <row r="4" spans="1:9" x14ac:dyDescent="0.25">
      <c r="A4" s="999"/>
      <c r="B4" s="1035"/>
      <c r="C4" s="1035"/>
      <c r="D4" s="1035"/>
      <c r="E4" s="1035"/>
      <c r="F4" s="1036"/>
    </row>
    <row r="5" spans="1:9" x14ac:dyDescent="0.25">
      <c r="A5" s="999"/>
      <c r="B5" s="1035"/>
      <c r="C5" s="1035" t="s">
        <v>365</v>
      </c>
      <c r="D5" s="1035" t="s">
        <v>391</v>
      </c>
      <c r="E5" s="1035" t="s">
        <v>366</v>
      </c>
      <c r="F5" s="1036" t="s">
        <v>367</v>
      </c>
    </row>
    <row r="6" spans="1:9" ht="60" customHeight="1" x14ac:dyDescent="0.25">
      <c r="A6" s="1000"/>
      <c r="B6" s="1035"/>
      <c r="C6" s="1035"/>
      <c r="D6" s="1035"/>
      <c r="E6" s="1035"/>
      <c r="F6" s="1036"/>
    </row>
    <row r="7" spans="1:9" s="21" customFormat="1" ht="42" customHeight="1" x14ac:dyDescent="0.25">
      <c r="A7" s="24" t="s">
        <v>390</v>
      </c>
      <c r="B7" s="24"/>
      <c r="C7" s="24"/>
      <c r="D7" s="24"/>
      <c r="E7" s="24"/>
      <c r="F7" s="24"/>
    </row>
    <row r="8" spans="1:9" x14ac:dyDescent="0.25">
      <c r="A8" s="633">
        <v>2013</v>
      </c>
      <c r="B8" s="103">
        <v>120.30494164644649</v>
      </c>
      <c r="C8" s="103">
        <v>118.60820746102401</v>
      </c>
      <c r="D8" s="103">
        <v>116.71702802306854</v>
      </c>
      <c r="E8" s="103">
        <v>114.680716228173</v>
      </c>
      <c r="F8" s="103">
        <v>130.99849819805368</v>
      </c>
    </row>
    <row r="9" spans="1:9" x14ac:dyDescent="0.25">
      <c r="A9" s="633">
        <v>2014</v>
      </c>
      <c r="B9" s="103">
        <v>91.497022071241247</v>
      </c>
      <c r="C9" s="103">
        <v>86.632241695987872</v>
      </c>
      <c r="D9" s="103">
        <v>107.06343435242265</v>
      </c>
      <c r="E9" s="103">
        <v>88.090610961297827</v>
      </c>
      <c r="F9" s="103">
        <v>97.809241511031303</v>
      </c>
    </row>
    <row r="10" spans="1:9" x14ac:dyDescent="0.25">
      <c r="A10" s="633">
        <v>2015</v>
      </c>
      <c r="B10" s="103">
        <v>99.840807757731525</v>
      </c>
      <c r="C10" s="103">
        <v>104.28810543310927</v>
      </c>
      <c r="D10" s="103">
        <v>75.257438603700521</v>
      </c>
      <c r="E10" s="103">
        <v>97.968526922860335</v>
      </c>
      <c r="F10" s="103">
        <v>103.09131809157459</v>
      </c>
    </row>
    <row r="11" spans="1:9" x14ac:dyDescent="0.25">
      <c r="A11" s="633">
        <v>2016</v>
      </c>
      <c r="B11" s="389">
        <v>108.53757680672412</v>
      </c>
      <c r="C11" s="389">
        <v>115.48924388512094</v>
      </c>
      <c r="D11" s="389">
        <v>112.26853250531197</v>
      </c>
      <c r="E11" s="389">
        <v>98.697670894723444</v>
      </c>
      <c r="F11" s="389">
        <v>110.99881442908833</v>
      </c>
    </row>
    <row r="12" spans="1:9" x14ac:dyDescent="0.25">
      <c r="A12" s="633">
        <v>2017</v>
      </c>
      <c r="B12" s="389">
        <v>103.83245278521494</v>
      </c>
      <c r="C12" s="389">
        <v>106.14537299588976</v>
      </c>
      <c r="D12" s="389">
        <v>102.12187252198464</v>
      </c>
      <c r="E12" s="389">
        <v>104.09959072795208</v>
      </c>
      <c r="F12" s="389">
        <v>101.44273328963081</v>
      </c>
    </row>
    <row r="13" spans="1:9" ht="35.25" customHeight="1" x14ac:dyDescent="0.25">
      <c r="A13" s="1034" t="s">
        <v>872</v>
      </c>
      <c r="B13" s="930"/>
      <c r="C13" s="930"/>
      <c r="D13" s="930"/>
      <c r="E13" s="930"/>
      <c r="F13" s="930"/>
    </row>
    <row r="14" spans="1:9" x14ac:dyDescent="0.25">
      <c r="A14" s="634">
        <v>2017</v>
      </c>
      <c r="B14" s="147"/>
      <c r="C14" s="147"/>
      <c r="D14" s="147"/>
      <c r="E14" s="147"/>
      <c r="F14" s="147"/>
      <c r="G14" s="164"/>
      <c r="H14" s="164"/>
      <c r="I14" s="164"/>
    </row>
    <row r="15" spans="1:9" x14ac:dyDescent="0.25">
      <c r="A15" s="139" t="s">
        <v>664</v>
      </c>
      <c r="B15" s="122">
        <v>111.62573217797807</v>
      </c>
      <c r="C15" s="122">
        <v>115.95159439756047</v>
      </c>
      <c r="D15" s="122">
        <v>124.07782805430116</v>
      </c>
      <c r="E15" s="122">
        <v>115.55147905683792</v>
      </c>
      <c r="F15" s="122">
        <v>101.35308179265682</v>
      </c>
    </row>
    <row r="16" spans="1:9" x14ac:dyDescent="0.25">
      <c r="A16" s="213" t="s">
        <v>616</v>
      </c>
      <c r="B16" s="147">
        <v>118.9255631917183</v>
      </c>
      <c r="C16" s="147">
        <v>123.49418674413033</v>
      </c>
      <c r="D16" s="147">
        <v>129.43461893935105</v>
      </c>
      <c r="E16" s="147">
        <v>121.67322549601668</v>
      </c>
      <c r="F16" s="147">
        <v>109.80657237857794</v>
      </c>
    </row>
    <row r="17" spans="1:6" x14ac:dyDescent="0.25">
      <c r="A17" s="213" t="s">
        <v>398</v>
      </c>
      <c r="B17" s="122">
        <v>104.82928175471822</v>
      </c>
      <c r="C17" s="122">
        <v>107.56773165685691</v>
      </c>
      <c r="D17" s="122">
        <v>98.456696959209168</v>
      </c>
      <c r="E17" s="122">
        <v>102.90782653252279</v>
      </c>
      <c r="F17" s="122">
        <v>104.78893551042383</v>
      </c>
    </row>
    <row r="18" spans="1:6" x14ac:dyDescent="0.25">
      <c r="A18" s="213" t="s">
        <v>399</v>
      </c>
      <c r="B18" s="122">
        <v>112.38153054106699</v>
      </c>
      <c r="C18" s="122">
        <v>111.93755737255728</v>
      </c>
      <c r="D18" s="122">
        <v>102.99861943442079</v>
      </c>
      <c r="E18" s="122">
        <v>115.10947901009074</v>
      </c>
      <c r="F18" s="122">
        <v>111.95141023901431</v>
      </c>
    </row>
    <row r="19" spans="1:6" s="67" customFormat="1" x14ac:dyDescent="0.25">
      <c r="A19" s="213" t="s">
        <v>400</v>
      </c>
      <c r="B19" s="122">
        <v>102.00341684401629</v>
      </c>
      <c r="C19" s="122">
        <v>104.51395616796553</v>
      </c>
      <c r="D19" s="122">
        <v>93.335156429524034</v>
      </c>
      <c r="E19" s="122">
        <v>102.08348189681291</v>
      </c>
      <c r="F19" s="122">
        <v>100.76243133270737</v>
      </c>
    </row>
    <row r="20" spans="1:6" x14ac:dyDescent="0.25">
      <c r="A20" s="635" t="s">
        <v>401</v>
      </c>
      <c r="B20" s="122">
        <v>107.6</v>
      </c>
      <c r="C20" s="122">
        <v>120.1</v>
      </c>
      <c r="D20" s="122">
        <v>111.5</v>
      </c>
      <c r="E20" s="122">
        <v>96.9</v>
      </c>
      <c r="F20" s="122">
        <v>103.8</v>
      </c>
    </row>
    <row r="21" spans="1:6" x14ac:dyDescent="0.25">
      <c r="A21" s="89"/>
      <c r="B21" s="89"/>
      <c r="C21" s="89"/>
      <c r="D21" s="89"/>
      <c r="E21" s="89"/>
      <c r="F21" s="89"/>
    </row>
    <row r="22" spans="1:6" x14ac:dyDescent="0.25">
      <c r="A22" s="827">
        <v>2018</v>
      </c>
      <c r="B22" s="147"/>
      <c r="C22" s="147"/>
      <c r="D22" s="147"/>
      <c r="E22" s="147"/>
      <c r="F22" s="147"/>
    </row>
    <row r="23" spans="1:6" x14ac:dyDescent="0.25">
      <c r="A23" s="213" t="s">
        <v>621</v>
      </c>
      <c r="B23" s="390">
        <v>92.997469198557113</v>
      </c>
      <c r="C23" s="390">
        <v>96.297579106077762</v>
      </c>
      <c r="D23" s="390">
        <v>85.996312165998503</v>
      </c>
      <c r="E23" s="390">
        <v>94.588475975710409</v>
      </c>
      <c r="F23" s="390">
        <v>89.06627286074945</v>
      </c>
    </row>
    <row r="24" spans="1:6" x14ac:dyDescent="0.25">
      <c r="A24" s="213" t="s">
        <v>622</v>
      </c>
      <c r="B24" s="122">
        <v>78.763005029555686</v>
      </c>
      <c r="C24" s="122">
        <v>83.434051066478375</v>
      </c>
      <c r="D24" s="122">
        <v>70.607529018157393</v>
      </c>
      <c r="E24" s="122">
        <v>70.698584117015358</v>
      </c>
      <c r="F24" s="122">
        <v>82.587541308553583</v>
      </c>
    </row>
    <row r="25" spans="1:6" s="67" customFormat="1" x14ac:dyDescent="0.25">
      <c r="A25" s="213" t="s">
        <v>623</v>
      </c>
      <c r="B25" s="122">
        <v>97.793670607878767</v>
      </c>
      <c r="C25" s="122">
        <v>101.07757522208065</v>
      </c>
      <c r="D25" s="122">
        <v>91.051663020493265</v>
      </c>
      <c r="E25" s="122">
        <v>88.818278658276867</v>
      </c>
      <c r="F25" s="122">
        <v>103.76049230111578</v>
      </c>
    </row>
    <row r="26" spans="1:6" s="67" customFormat="1" x14ac:dyDescent="0.25">
      <c r="A26" s="2" t="s">
        <v>1166</v>
      </c>
      <c r="B26" s="122">
        <v>117.42950373787984</v>
      </c>
      <c r="C26" s="122">
        <v>115.82690194624234</v>
      </c>
      <c r="D26" s="122">
        <v>107.30389518302745</v>
      </c>
      <c r="E26" s="122">
        <v>111.62412885690341</v>
      </c>
      <c r="F26" s="122">
        <v>126.38604766511175</v>
      </c>
    </row>
    <row r="27" spans="1:6" s="67" customFormat="1" x14ac:dyDescent="0.25">
      <c r="A27" s="213" t="s">
        <v>826</v>
      </c>
      <c r="B27" s="122">
        <v>113.79292602167301</v>
      </c>
      <c r="C27" s="122">
        <v>113.92181968434517</v>
      </c>
      <c r="D27" s="122">
        <v>105.62026200668532</v>
      </c>
      <c r="E27" s="122">
        <v>113.67744101069543</v>
      </c>
      <c r="F27" s="122">
        <v>115.16139164786334</v>
      </c>
    </row>
    <row r="28" spans="1:6" s="67" customFormat="1" x14ac:dyDescent="0.25">
      <c r="A28" s="372" t="s">
        <v>615</v>
      </c>
      <c r="B28" s="122">
        <v>109.35920100208536</v>
      </c>
      <c r="C28" s="122">
        <v>109.69486706815539</v>
      </c>
      <c r="D28" s="122">
        <v>101.44253569796564</v>
      </c>
      <c r="E28" s="122">
        <v>110.11580174012674</v>
      </c>
      <c r="F28" s="122">
        <v>109.63669268760776</v>
      </c>
    </row>
    <row r="29" spans="1:6" x14ac:dyDescent="0.25">
      <c r="A29" s="860" t="s">
        <v>664</v>
      </c>
      <c r="B29" s="722">
        <v>118.91695914557671</v>
      </c>
      <c r="C29" s="722">
        <v>119.10559899088784</v>
      </c>
      <c r="D29" s="722">
        <v>113.62779560885066</v>
      </c>
      <c r="E29" s="722">
        <v>122.6095408279707</v>
      </c>
      <c r="F29" s="722">
        <v>116.14810519092838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N12" sqref="N12"/>
    </sheetView>
  </sheetViews>
  <sheetFormatPr defaultRowHeight="15" x14ac:dyDescent="0.25"/>
  <cols>
    <col min="1" max="1" width="7.5703125" style="104" customWidth="1"/>
    <col min="2" max="2" width="7.140625" style="104" customWidth="1"/>
    <col min="3" max="3" width="12.140625" style="104" customWidth="1"/>
    <col min="4" max="4" width="13.140625" style="104" customWidth="1"/>
    <col min="5" max="5" width="16" style="104" customWidth="1"/>
    <col min="6" max="6" width="7.5703125" style="104" customWidth="1"/>
    <col min="7" max="7" width="10.5703125" style="104" bestFit="1" customWidth="1"/>
    <col min="8" max="16384" width="9.140625" style="104"/>
  </cols>
  <sheetData>
    <row r="1" spans="1:7" x14ac:dyDescent="0.25">
      <c r="A1" s="3" t="s">
        <v>1342</v>
      </c>
    </row>
    <row r="2" spans="1:7" x14ac:dyDescent="0.25">
      <c r="A2" s="91" t="s">
        <v>1343</v>
      </c>
      <c r="B2" s="87"/>
      <c r="C2" s="87"/>
      <c r="D2" s="87"/>
    </row>
    <row r="4" spans="1:7" ht="158.25" customHeight="1" x14ac:dyDescent="0.25">
      <c r="A4" s="150"/>
      <c r="B4" s="150"/>
      <c r="C4" s="238" t="s">
        <v>1038</v>
      </c>
      <c r="D4" s="350" t="s">
        <v>1039</v>
      </c>
      <c r="E4" s="238" t="s">
        <v>1040</v>
      </c>
      <c r="F4" s="238" t="s">
        <v>1041</v>
      </c>
      <c r="G4" s="150"/>
    </row>
    <row r="5" spans="1:7" ht="26.25" x14ac:dyDescent="0.25">
      <c r="A5" s="104">
        <v>2017</v>
      </c>
      <c r="B5" s="351" t="s">
        <v>1044</v>
      </c>
      <c r="C5" s="861">
        <v>115.95159439756047</v>
      </c>
      <c r="D5" s="861">
        <v>124.07782805430116</v>
      </c>
      <c r="E5" s="861">
        <v>115.55147905683792</v>
      </c>
      <c r="F5" s="861">
        <v>101.35308179265682</v>
      </c>
      <c r="G5" s="267"/>
    </row>
    <row r="6" spans="1:7" ht="26.25" x14ac:dyDescent="0.25">
      <c r="B6" s="351" t="s">
        <v>975</v>
      </c>
      <c r="C6" s="267">
        <v>123.49418674413033</v>
      </c>
      <c r="D6" s="267">
        <v>129.43461893935105</v>
      </c>
      <c r="E6" s="267">
        <v>121.67322549601668</v>
      </c>
      <c r="F6" s="267">
        <v>109.80657237857794</v>
      </c>
      <c r="G6" s="267"/>
    </row>
    <row r="7" spans="1:7" ht="26.25" x14ac:dyDescent="0.25">
      <c r="B7" s="351" t="s">
        <v>1045</v>
      </c>
      <c r="C7" s="267">
        <v>107.56773165685691</v>
      </c>
      <c r="D7" s="267">
        <v>98.456696959209168</v>
      </c>
      <c r="E7" s="267">
        <v>102.90782653252279</v>
      </c>
      <c r="F7" s="267">
        <v>104.78893551042383</v>
      </c>
      <c r="G7" s="267"/>
    </row>
    <row r="8" spans="1:7" ht="26.25" x14ac:dyDescent="0.25">
      <c r="B8" s="351" t="s">
        <v>977</v>
      </c>
      <c r="C8" s="861">
        <v>111.93755737255728</v>
      </c>
      <c r="D8" s="861">
        <v>102.99861943442079</v>
      </c>
      <c r="E8" s="861">
        <v>115.10947901009074</v>
      </c>
      <c r="F8" s="861">
        <v>111.95141023901431</v>
      </c>
      <c r="G8" s="267"/>
    </row>
    <row r="9" spans="1:7" ht="26.25" x14ac:dyDescent="0.25">
      <c r="B9" s="351" t="s">
        <v>978</v>
      </c>
      <c r="C9" s="861">
        <v>104.51395616796553</v>
      </c>
      <c r="D9" s="861">
        <v>93.335156429524034</v>
      </c>
      <c r="E9" s="861">
        <v>102.08348189681291</v>
      </c>
      <c r="F9" s="861">
        <v>100.76243133270737</v>
      </c>
      <c r="G9" s="302"/>
    </row>
    <row r="10" spans="1:7" ht="26.25" x14ac:dyDescent="0.25">
      <c r="B10" s="351" t="s">
        <v>968</v>
      </c>
      <c r="C10" s="861">
        <v>120.05877267467349</v>
      </c>
      <c r="D10" s="861">
        <v>111.53664205963013</v>
      </c>
      <c r="E10" s="861">
        <v>96.853047690237389</v>
      </c>
      <c r="F10" s="861">
        <v>103.77326654072871</v>
      </c>
      <c r="G10" s="302"/>
    </row>
    <row r="11" spans="1:7" ht="26.25" x14ac:dyDescent="0.25">
      <c r="B11" s="352" t="s">
        <v>969</v>
      </c>
      <c r="C11" s="861">
        <v>96.297579106077762</v>
      </c>
      <c r="D11" s="861">
        <v>85.996312165998503</v>
      </c>
      <c r="E11" s="861">
        <v>94.588475975710409</v>
      </c>
      <c r="F11" s="861">
        <v>89.06627286074945</v>
      </c>
      <c r="G11" s="302"/>
    </row>
    <row r="12" spans="1:7" ht="26.25" x14ac:dyDescent="0.25">
      <c r="B12" s="352" t="s">
        <v>727</v>
      </c>
      <c r="C12" s="861">
        <v>83.434051066478375</v>
      </c>
      <c r="D12" s="861">
        <v>70.607529018157393</v>
      </c>
      <c r="E12" s="861">
        <v>70.698584117015358</v>
      </c>
      <c r="F12" s="861">
        <v>82.587541308553583</v>
      </c>
      <c r="G12" s="353"/>
    </row>
    <row r="13" spans="1:7" ht="26.25" x14ac:dyDescent="0.25">
      <c r="B13" s="351" t="s">
        <v>970</v>
      </c>
      <c r="C13" s="861">
        <v>101.07757522208065</v>
      </c>
      <c r="D13" s="861">
        <v>91.051663020493265</v>
      </c>
      <c r="E13" s="861">
        <v>88.818278658276867</v>
      </c>
      <c r="F13" s="861">
        <v>103.76049230111578</v>
      </c>
      <c r="G13" s="303"/>
    </row>
    <row r="14" spans="1:7" ht="26.25" x14ac:dyDescent="0.25">
      <c r="B14" s="351" t="s">
        <v>971</v>
      </c>
      <c r="C14" s="861">
        <v>115.82690194624234</v>
      </c>
      <c r="D14" s="861">
        <v>107.30389518302745</v>
      </c>
      <c r="E14" s="861">
        <v>111.62412885690341</v>
      </c>
      <c r="F14" s="861">
        <v>126.38604766511175</v>
      </c>
      <c r="G14" s="303"/>
    </row>
    <row r="15" spans="1:7" ht="26.25" x14ac:dyDescent="0.25">
      <c r="A15" s="105">
        <v>2018</v>
      </c>
      <c r="B15" s="351" t="s">
        <v>1042</v>
      </c>
      <c r="C15" s="861">
        <v>113.92181968434517</v>
      </c>
      <c r="D15" s="861">
        <v>105.62026200668532</v>
      </c>
      <c r="E15" s="861">
        <v>113.67744101069543</v>
      </c>
      <c r="F15" s="861">
        <v>115.16139164786334</v>
      </c>
      <c r="G15" s="303"/>
    </row>
    <row r="16" spans="1:7" s="21" customFormat="1" ht="26.25" x14ac:dyDescent="0.25">
      <c r="B16" s="351" t="s">
        <v>1043</v>
      </c>
      <c r="C16" s="861">
        <v>109.69486706815539</v>
      </c>
      <c r="D16" s="861">
        <v>101.44253569796564</v>
      </c>
      <c r="E16" s="861">
        <v>110.11580174012674</v>
      </c>
      <c r="F16" s="861">
        <v>109.63669268760776</v>
      </c>
      <c r="G16" s="303"/>
    </row>
    <row r="17" spans="2:7" ht="26.25" x14ac:dyDescent="0.25">
      <c r="B17" s="351" t="s">
        <v>1044</v>
      </c>
      <c r="C17" s="861">
        <v>119.10559899088784</v>
      </c>
      <c r="D17" s="861">
        <v>113.62779560885066</v>
      </c>
      <c r="E17" s="861">
        <v>122.6095408279707</v>
      </c>
      <c r="F17" s="861">
        <v>116.14810519092838</v>
      </c>
      <c r="G17" s="302"/>
    </row>
    <row r="18" spans="2:7" x14ac:dyDescent="0.25">
      <c r="G18" s="302"/>
    </row>
    <row r="19" spans="2:7" x14ac:dyDescent="0.25">
      <c r="G19" s="30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K25" sqref="K25"/>
    </sheetView>
  </sheetViews>
  <sheetFormatPr defaultRowHeight="15" x14ac:dyDescent="0.25"/>
  <cols>
    <col min="1" max="1" width="9.140625" style="104"/>
    <col min="2" max="2" width="12.85546875" style="104" customWidth="1"/>
    <col min="3" max="3" width="16.5703125" style="104" customWidth="1"/>
    <col min="4" max="4" width="20.85546875" style="104" customWidth="1"/>
    <col min="5" max="7" width="9.140625" style="104"/>
    <col min="8" max="8" width="9.5703125" style="104" customWidth="1"/>
    <col min="9" max="16384" width="9.140625" style="104"/>
  </cols>
  <sheetData>
    <row r="1" spans="1:8" s="15" customFormat="1" ht="14.25" customHeight="1" x14ac:dyDescent="0.25">
      <c r="A1" s="1037" t="s">
        <v>607</v>
      </c>
      <c r="B1" s="1037"/>
      <c r="C1" s="1037"/>
      <c r="D1" s="1037"/>
      <c r="E1" s="14"/>
      <c r="F1" s="14"/>
      <c r="G1" s="14"/>
      <c r="H1" s="14"/>
    </row>
    <row r="2" spans="1:8" s="15" customFormat="1" ht="14.25" customHeight="1" x14ac:dyDescent="0.25">
      <c r="A2" s="16" t="s">
        <v>608</v>
      </c>
      <c r="B2" s="161"/>
      <c r="C2" s="161"/>
      <c r="D2" s="161"/>
      <c r="E2" s="14"/>
      <c r="F2" s="14"/>
      <c r="G2" s="14"/>
      <c r="H2" s="14"/>
    </row>
    <row r="3" spans="1:8" x14ac:dyDescent="0.25">
      <c r="A3" s="17"/>
      <c r="B3" s="84"/>
      <c r="C3" s="84"/>
      <c r="D3" s="84"/>
      <c r="E3" s="84"/>
      <c r="F3" s="84"/>
      <c r="G3" s="84"/>
    </row>
    <row r="4" spans="1:8" ht="62.25" customHeight="1" x14ac:dyDescent="0.25">
      <c r="A4" s="18"/>
      <c r="B4" s="19" t="s">
        <v>137</v>
      </c>
      <c r="C4" s="19" t="s">
        <v>609</v>
      </c>
      <c r="D4" s="20" t="s">
        <v>610</v>
      </c>
      <c r="E4" s="84"/>
      <c r="F4" s="84"/>
      <c r="G4" s="84"/>
      <c r="H4" s="84"/>
    </row>
    <row r="5" spans="1:8" s="21" customFormat="1" ht="36.75" customHeight="1" x14ac:dyDescent="0.25">
      <c r="A5" s="212" t="s">
        <v>611</v>
      </c>
      <c r="B5" s="142"/>
      <c r="C5" s="142"/>
      <c r="D5" s="142"/>
      <c r="E5" s="143"/>
      <c r="F5" s="143"/>
      <c r="G5" s="143"/>
      <c r="H5" s="143"/>
    </row>
    <row r="6" spans="1:8" x14ac:dyDescent="0.25">
      <c r="A6" s="425">
        <v>2013</v>
      </c>
      <c r="B6" s="144">
        <v>121.79501684215862</v>
      </c>
      <c r="C6" s="144">
        <v>106.68912625537024</v>
      </c>
      <c r="D6" s="144">
        <v>143.61002259934915</v>
      </c>
    </row>
    <row r="7" spans="1:8" x14ac:dyDescent="0.25">
      <c r="A7" s="425">
        <v>2014</v>
      </c>
      <c r="B7" s="144">
        <v>103.14678925320852</v>
      </c>
      <c r="C7" s="144">
        <v>92.112887346394402</v>
      </c>
      <c r="D7" s="144">
        <v>114.98465809215412</v>
      </c>
    </row>
    <row r="8" spans="1:8" x14ac:dyDescent="0.25">
      <c r="A8" s="425">
        <v>2015</v>
      </c>
      <c r="B8" s="144">
        <v>109.04095726019793</v>
      </c>
      <c r="C8" s="144">
        <v>109.94822442081089</v>
      </c>
      <c r="D8" s="144">
        <v>108.26119880229727</v>
      </c>
    </row>
    <row r="9" spans="1:8" x14ac:dyDescent="0.25">
      <c r="A9" s="425">
        <v>2016</v>
      </c>
      <c r="B9" s="144">
        <v>92.987154206857667</v>
      </c>
      <c r="C9" s="144">
        <v>101.21305246994233</v>
      </c>
      <c r="D9" s="144">
        <v>85.807167750820426</v>
      </c>
    </row>
    <row r="10" spans="1:8" x14ac:dyDescent="0.25">
      <c r="A10" s="425">
        <v>2017</v>
      </c>
      <c r="B10" s="144">
        <v>113.47105429572999</v>
      </c>
      <c r="C10" s="144">
        <v>115.62639526604721</v>
      </c>
      <c r="D10" s="144">
        <v>111.25199334568734</v>
      </c>
    </row>
    <row r="11" spans="1:8" x14ac:dyDescent="0.25">
      <c r="A11" s="425"/>
      <c r="B11" s="133"/>
      <c r="C11" s="133"/>
      <c r="D11" s="133"/>
    </row>
    <row r="12" spans="1:8" x14ac:dyDescent="0.25">
      <c r="A12" s="741">
        <v>2016</v>
      </c>
      <c r="B12" s="150"/>
      <c r="C12" s="150"/>
      <c r="D12" s="150"/>
    </row>
    <row r="13" spans="1:8" x14ac:dyDescent="0.25">
      <c r="A13" s="134" t="s">
        <v>17</v>
      </c>
      <c r="B13" s="710">
        <v>91.918793280608483</v>
      </c>
      <c r="C13" s="710">
        <v>117.19044836816468</v>
      </c>
      <c r="D13" s="710">
        <v>76.592354767536492</v>
      </c>
    </row>
    <row r="14" spans="1:8" x14ac:dyDescent="0.25">
      <c r="A14" s="743" t="s">
        <v>18</v>
      </c>
      <c r="B14" s="710">
        <v>95.718296158873557</v>
      </c>
      <c r="C14" s="710">
        <v>104.80103020919238</v>
      </c>
      <c r="D14" s="710">
        <v>88.756831381779648</v>
      </c>
    </row>
    <row r="15" spans="1:8" x14ac:dyDescent="0.25">
      <c r="A15" s="148"/>
      <c r="B15" s="148"/>
      <c r="C15" s="148"/>
      <c r="D15" s="148"/>
    </row>
    <row r="16" spans="1:8" x14ac:dyDescent="0.25">
      <c r="A16" s="238">
        <v>2017</v>
      </c>
      <c r="B16" s="148"/>
      <c r="C16" s="148"/>
      <c r="D16" s="148"/>
    </row>
    <row r="17" spans="1:4" x14ac:dyDescent="0.25">
      <c r="A17" s="743" t="s">
        <v>15</v>
      </c>
      <c r="B17" s="710">
        <v>118.01228661783576</v>
      </c>
      <c r="C17" s="710">
        <v>117.19111388922225</v>
      </c>
      <c r="D17" s="710">
        <v>119.10465740289371</v>
      </c>
    </row>
    <row r="18" spans="1:4" x14ac:dyDescent="0.25">
      <c r="A18" s="134" t="s">
        <v>16</v>
      </c>
      <c r="B18" s="710">
        <v>108.42725901032057</v>
      </c>
      <c r="C18" s="710">
        <v>106.41389232064724</v>
      </c>
      <c r="D18" s="710">
        <v>110.50305003717122</v>
      </c>
    </row>
    <row r="19" spans="1:4" x14ac:dyDescent="0.25">
      <c r="A19" s="134" t="s">
        <v>17</v>
      </c>
      <c r="B19" s="744">
        <v>118.25777068338338</v>
      </c>
      <c r="C19" s="742">
        <v>120.01150611086626</v>
      </c>
      <c r="D19" s="742">
        <v>116.63043019048962</v>
      </c>
    </row>
    <row r="20" spans="1:4" x14ac:dyDescent="0.25">
      <c r="A20" s="743" t="s">
        <v>18</v>
      </c>
      <c r="B20" s="710">
        <v>109.14777686290537</v>
      </c>
      <c r="C20" s="710">
        <v>119.06555350161523</v>
      </c>
      <c r="D20" s="710">
        <v>100.17220522211467</v>
      </c>
    </row>
    <row r="21" spans="1:4" x14ac:dyDescent="0.25">
      <c r="A21" s="148"/>
      <c r="B21" s="148"/>
      <c r="C21" s="148"/>
      <c r="D21" s="148"/>
    </row>
    <row r="22" spans="1:4" x14ac:dyDescent="0.25">
      <c r="A22" s="238">
        <v>2018</v>
      </c>
      <c r="B22" s="148"/>
      <c r="C22" s="148"/>
      <c r="D22" s="148"/>
    </row>
    <row r="23" spans="1:4" x14ac:dyDescent="0.25">
      <c r="A23" s="743" t="s">
        <v>15</v>
      </c>
      <c r="B23" s="710">
        <v>130.93510151397948</v>
      </c>
      <c r="C23" s="710">
        <v>143.22826908864889</v>
      </c>
      <c r="D23" s="710">
        <v>114.84475864911117</v>
      </c>
    </row>
    <row r="24" spans="1:4" x14ac:dyDescent="0.25">
      <c r="A24" s="134" t="s">
        <v>16</v>
      </c>
      <c r="B24" s="710">
        <v>122.59906794909956</v>
      </c>
      <c r="C24" s="710">
        <v>118.53006684636263</v>
      </c>
      <c r="D24" s="710">
        <v>126.63898661897106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N25" sqref="N25"/>
    </sheetView>
  </sheetViews>
  <sheetFormatPr defaultRowHeight="16.5" x14ac:dyDescent="0.3"/>
  <cols>
    <col min="1" max="1" width="9.140625" style="335"/>
    <col min="2" max="7" width="10.5703125" style="618" customWidth="1"/>
    <col min="8" max="16384" width="9.140625" style="106"/>
  </cols>
  <sheetData>
    <row r="1" spans="1:7" ht="15" x14ac:dyDescent="0.25">
      <c r="A1" s="619" t="s">
        <v>559</v>
      </c>
      <c r="B1" s="101"/>
      <c r="C1" s="101"/>
      <c r="D1" s="101"/>
      <c r="E1" s="101"/>
      <c r="F1" s="101"/>
      <c r="G1" s="101"/>
    </row>
    <row r="2" spans="1:7" ht="15" x14ac:dyDescent="0.25">
      <c r="A2" s="620" t="s">
        <v>369</v>
      </c>
      <c r="B2" s="101"/>
      <c r="C2" s="101"/>
      <c r="D2" s="101"/>
      <c r="E2" s="101"/>
      <c r="F2" s="101"/>
      <c r="G2" s="102" t="s">
        <v>362</v>
      </c>
    </row>
    <row r="3" spans="1:7" ht="29.25" customHeight="1" x14ac:dyDescent="0.25">
      <c r="A3" s="1038"/>
      <c r="B3" s="1040" t="s">
        <v>1074</v>
      </c>
      <c r="C3" s="1040"/>
      <c r="D3" s="1041"/>
      <c r="E3" s="1042" t="s">
        <v>1075</v>
      </c>
      <c r="F3" s="1040"/>
      <c r="G3" s="1040"/>
    </row>
    <row r="4" spans="1:7" ht="29.25" customHeight="1" x14ac:dyDescent="0.25">
      <c r="A4" s="1039"/>
      <c r="B4" s="614" t="s">
        <v>1076</v>
      </c>
      <c r="C4" s="615" t="s">
        <v>1077</v>
      </c>
      <c r="D4" s="615" t="s">
        <v>1078</v>
      </c>
      <c r="E4" s="615" t="s">
        <v>1076</v>
      </c>
      <c r="F4" s="615" t="s">
        <v>1077</v>
      </c>
      <c r="G4" s="616" t="s">
        <v>1078</v>
      </c>
    </row>
    <row r="5" spans="1:7" ht="15" x14ac:dyDescent="0.25">
      <c r="A5" s="448">
        <v>2013</v>
      </c>
      <c r="B5" s="114">
        <v>253653</v>
      </c>
      <c r="C5" s="114">
        <v>140886</v>
      </c>
      <c r="D5" s="114">
        <v>112767</v>
      </c>
      <c r="E5" s="114">
        <v>629663</v>
      </c>
      <c r="F5" s="114">
        <v>355727</v>
      </c>
      <c r="G5" s="114">
        <v>273936</v>
      </c>
    </row>
    <row r="6" spans="1:7" ht="15" x14ac:dyDescent="0.25">
      <c r="A6" s="448">
        <v>2014</v>
      </c>
      <c r="B6" s="114">
        <v>260160</v>
      </c>
      <c r="C6" s="114">
        <v>141898</v>
      </c>
      <c r="D6" s="114">
        <v>118262</v>
      </c>
      <c r="E6" s="114">
        <v>598668</v>
      </c>
      <c r="F6" s="114">
        <v>323002</v>
      </c>
      <c r="G6" s="114">
        <v>275666</v>
      </c>
    </row>
    <row r="7" spans="1:7" ht="15" x14ac:dyDescent="0.25">
      <c r="A7" s="448">
        <v>2015</v>
      </c>
      <c r="B7" s="114">
        <v>294781</v>
      </c>
      <c r="C7" s="114">
        <v>158571</v>
      </c>
      <c r="D7" s="114">
        <v>136210</v>
      </c>
      <c r="E7" s="114">
        <v>686944</v>
      </c>
      <c r="F7" s="114">
        <v>366761</v>
      </c>
      <c r="G7" s="114">
        <v>320183</v>
      </c>
    </row>
    <row r="8" spans="1:7" ht="15" x14ac:dyDescent="0.25">
      <c r="A8" s="448">
        <v>2016</v>
      </c>
      <c r="B8" s="114">
        <v>323908</v>
      </c>
      <c r="C8" s="114">
        <v>166063</v>
      </c>
      <c r="D8" s="114">
        <v>157845</v>
      </c>
      <c r="E8" s="114">
        <v>740601</v>
      </c>
      <c r="F8" s="114">
        <v>379136</v>
      </c>
      <c r="G8" s="114">
        <v>361465</v>
      </c>
    </row>
    <row r="9" spans="1:7" ht="15" x14ac:dyDescent="0.25">
      <c r="A9" s="448">
        <v>2017</v>
      </c>
      <c r="B9" s="114">
        <v>344659</v>
      </c>
      <c r="C9" s="114">
        <v>168293</v>
      </c>
      <c r="D9" s="114">
        <v>176366</v>
      </c>
      <c r="E9" s="114">
        <v>794543</v>
      </c>
      <c r="F9" s="114">
        <v>390647</v>
      </c>
      <c r="G9" s="114">
        <v>403896</v>
      </c>
    </row>
    <row r="10" spans="1:7" s="356" customFormat="1" ht="15" x14ac:dyDescent="0.25">
      <c r="A10" s="363"/>
      <c r="B10" s="617"/>
      <c r="C10" s="617"/>
      <c r="D10" s="617"/>
      <c r="E10" s="617"/>
      <c r="F10" s="617"/>
      <c r="G10" s="617"/>
    </row>
    <row r="11" spans="1:7" s="356" customFormat="1" ht="15" x14ac:dyDescent="0.25">
      <c r="A11" s="448">
        <v>2017</v>
      </c>
      <c r="B11" s="391"/>
      <c r="C11" s="391"/>
      <c r="D11" s="392"/>
      <c r="E11" s="393"/>
      <c r="F11" s="393"/>
      <c r="G11" s="392"/>
    </row>
    <row r="12" spans="1:7" s="356" customFormat="1" ht="15" x14ac:dyDescent="0.25">
      <c r="A12" s="862" t="s">
        <v>396</v>
      </c>
      <c r="B12" s="391">
        <v>33143</v>
      </c>
      <c r="C12" s="391">
        <v>13853</v>
      </c>
      <c r="D12" s="392">
        <v>19290</v>
      </c>
      <c r="E12" s="393">
        <v>74110</v>
      </c>
      <c r="F12" s="393">
        <v>38848</v>
      </c>
      <c r="G12" s="392">
        <v>35262</v>
      </c>
    </row>
    <row r="13" spans="1:7" s="356" customFormat="1" ht="15" x14ac:dyDescent="0.25">
      <c r="A13" s="862" t="s">
        <v>397</v>
      </c>
      <c r="B13" s="863">
        <v>33947</v>
      </c>
      <c r="C13" s="863">
        <v>14030</v>
      </c>
      <c r="D13" s="863">
        <v>19917</v>
      </c>
      <c r="E13" s="863">
        <v>80600</v>
      </c>
      <c r="F13" s="863">
        <v>40265</v>
      </c>
      <c r="G13" s="863">
        <v>40335</v>
      </c>
    </row>
    <row r="14" spans="1:7" s="356" customFormat="1" ht="15" x14ac:dyDescent="0.25">
      <c r="A14" s="363" t="s">
        <v>398</v>
      </c>
      <c r="B14" s="863">
        <v>32188</v>
      </c>
      <c r="C14" s="863">
        <v>14934</v>
      </c>
      <c r="D14" s="864">
        <v>17254</v>
      </c>
      <c r="E14" s="863">
        <v>69459</v>
      </c>
      <c r="F14" s="863">
        <v>37358</v>
      </c>
      <c r="G14" s="864">
        <v>32101</v>
      </c>
    </row>
    <row r="15" spans="1:7" s="356" customFormat="1" ht="15" x14ac:dyDescent="0.25">
      <c r="A15" s="862" t="s">
        <v>399</v>
      </c>
      <c r="B15" s="863">
        <v>30927</v>
      </c>
      <c r="C15" s="863">
        <v>14950</v>
      </c>
      <c r="D15" s="864">
        <v>15977</v>
      </c>
      <c r="E15" s="863">
        <v>74207</v>
      </c>
      <c r="F15" s="863">
        <v>35676</v>
      </c>
      <c r="G15" s="864">
        <v>38531</v>
      </c>
    </row>
    <row r="16" spans="1:7" s="356" customFormat="1" ht="15" x14ac:dyDescent="0.25">
      <c r="A16" s="862" t="s">
        <v>400</v>
      </c>
      <c r="B16" s="863">
        <v>25205</v>
      </c>
      <c r="C16" s="863">
        <v>14220</v>
      </c>
      <c r="D16" s="864">
        <v>10985</v>
      </c>
      <c r="E16" s="863">
        <v>59160</v>
      </c>
      <c r="F16" s="863">
        <v>28833</v>
      </c>
      <c r="G16" s="864">
        <v>30327</v>
      </c>
    </row>
    <row r="17" spans="1:7" s="356" customFormat="1" ht="15" x14ac:dyDescent="0.25">
      <c r="A17" s="862" t="s">
        <v>401</v>
      </c>
      <c r="B17" s="863">
        <v>30354</v>
      </c>
      <c r="C17" s="863">
        <v>17390</v>
      </c>
      <c r="D17" s="864">
        <v>12964</v>
      </c>
      <c r="E17" s="863">
        <v>62947</v>
      </c>
      <c r="F17" s="863">
        <v>33613</v>
      </c>
      <c r="G17" s="864">
        <v>29334</v>
      </c>
    </row>
    <row r="18" spans="1:7" s="356" customFormat="1" ht="15" x14ac:dyDescent="0.25">
      <c r="A18" s="363"/>
      <c r="B18" s="863"/>
      <c r="C18" s="863"/>
      <c r="D18" s="863"/>
      <c r="E18" s="863"/>
      <c r="F18" s="863"/>
      <c r="G18" s="863"/>
    </row>
    <row r="19" spans="1:7" s="356" customFormat="1" ht="15" x14ac:dyDescent="0.25">
      <c r="A19" s="865">
        <v>2018</v>
      </c>
      <c r="B19" s="863"/>
      <c r="C19" s="863"/>
      <c r="D19" s="864"/>
      <c r="E19" s="863"/>
      <c r="F19" s="863"/>
      <c r="G19" s="864"/>
    </row>
    <row r="20" spans="1:7" s="356" customFormat="1" ht="15" x14ac:dyDescent="0.25">
      <c r="A20" s="862" t="s">
        <v>386</v>
      </c>
      <c r="B20" s="863">
        <v>23102</v>
      </c>
      <c r="C20" s="863">
        <v>10546</v>
      </c>
      <c r="D20" s="864">
        <v>12556</v>
      </c>
      <c r="E20" s="863">
        <v>65251</v>
      </c>
      <c r="F20" s="863">
        <v>26261</v>
      </c>
      <c r="G20" s="864">
        <v>38990</v>
      </c>
    </row>
    <row r="21" spans="1:7" s="356" customFormat="1" ht="15" x14ac:dyDescent="0.25">
      <c r="A21" s="862" t="s">
        <v>402</v>
      </c>
      <c r="B21" s="863">
        <v>25352</v>
      </c>
      <c r="C21" s="863">
        <v>11632</v>
      </c>
      <c r="D21" s="864">
        <v>13720</v>
      </c>
      <c r="E21" s="863">
        <v>74087</v>
      </c>
      <c r="F21" s="863">
        <v>25898</v>
      </c>
      <c r="G21" s="864">
        <v>48189</v>
      </c>
    </row>
    <row r="22" spans="1:7" s="356" customFormat="1" ht="15" x14ac:dyDescent="0.25">
      <c r="A22" s="862" t="s">
        <v>392</v>
      </c>
      <c r="B22" s="863">
        <v>28022</v>
      </c>
      <c r="C22" s="863">
        <v>14973</v>
      </c>
      <c r="D22" s="864">
        <v>13049</v>
      </c>
      <c r="E22" s="863">
        <v>71123</v>
      </c>
      <c r="F22" s="863">
        <v>31621</v>
      </c>
      <c r="G22" s="864">
        <v>39502</v>
      </c>
    </row>
    <row r="23" spans="1:7" s="356" customFormat="1" ht="15" x14ac:dyDescent="0.25">
      <c r="A23" s="862" t="s">
        <v>393</v>
      </c>
      <c r="B23" s="863">
        <v>30164</v>
      </c>
      <c r="C23" s="863">
        <v>14512</v>
      </c>
      <c r="D23" s="864">
        <v>15652</v>
      </c>
      <c r="E23" s="863">
        <v>69624</v>
      </c>
      <c r="F23" s="863">
        <v>33283</v>
      </c>
      <c r="G23" s="864">
        <v>36341</v>
      </c>
    </row>
    <row r="24" spans="1:7" s="356" customFormat="1" ht="15" x14ac:dyDescent="0.25">
      <c r="A24" s="862" t="s">
        <v>394</v>
      </c>
      <c r="B24" s="863">
        <v>38420</v>
      </c>
      <c r="C24" s="863">
        <v>18706</v>
      </c>
      <c r="D24" s="864">
        <v>19714</v>
      </c>
      <c r="E24" s="863">
        <v>85882</v>
      </c>
      <c r="F24" s="863">
        <v>48535</v>
      </c>
      <c r="G24" s="864">
        <v>37347</v>
      </c>
    </row>
    <row r="25" spans="1:7" s="356" customFormat="1" ht="15" x14ac:dyDescent="0.25">
      <c r="A25" s="862" t="s">
        <v>395</v>
      </c>
      <c r="B25" s="863">
        <v>36781</v>
      </c>
      <c r="C25" s="863">
        <v>17055</v>
      </c>
      <c r="D25" s="864">
        <v>19726</v>
      </c>
      <c r="E25" s="863">
        <v>81293</v>
      </c>
      <c r="F25" s="863">
        <v>46568</v>
      </c>
      <c r="G25" s="864">
        <v>34725</v>
      </c>
    </row>
    <row r="26" spans="1:7" s="356" customFormat="1" ht="15" x14ac:dyDescent="0.25">
      <c r="A26" s="862" t="s">
        <v>396</v>
      </c>
      <c r="B26" s="863">
        <v>38242</v>
      </c>
      <c r="C26" s="863">
        <v>15574</v>
      </c>
      <c r="D26" s="864">
        <v>22668</v>
      </c>
      <c r="E26" s="863">
        <v>90841</v>
      </c>
      <c r="F26" s="863">
        <v>48780</v>
      </c>
      <c r="G26" s="864">
        <v>42061</v>
      </c>
    </row>
    <row r="27" spans="1:7" ht="30.75" customHeight="1" x14ac:dyDescent="0.25">
      <c r="A27" s="866" t="s">
        <v>1344</v>
      </c>
      <c r="B27" s="366"/>
      <c r="C27" s="366"/>
      <c r="D27" s="366"/>
      <c r="E27" s="366"/>
      <c r="F27" s="366"/>
      <c r="G27" s="366"/>
    </row>
    <row r="28" spans="1:7" ht="15" x14ac:dyDescent="0.25">
      <c r="A28" s="867">
        <v>2013</v>
      </c>
      <c r="B28" s="868">
        <v>106.3</v>
      </c>
      <c r="C28" s="868">
        <v>103.1</v>
      </c>
      <c r="D28" s="868">
        <v>110.6</v>
      </c>
      <c r="E28" s="868">
        <v>106.5</v>
      </c>
      <c r="F28" s="868">
        <v>102.7</v>
      </c>
      <c r="G28" s="868">
        <v>111.9</v>
      </c>
    </row>
    <row r="29" spans="1:7" ht="15" x14ac:dyDescent="0.25">
      <c r="A29" s="867">
        <v>2014</v>
      </c>
      <c r="B29" s="869">
        <v>102.56531560833106</v>
      </c>
      <c r="C29" s="869">
        <v>100.71831125874822</v>
      </c>
      <c r="D29" s="869">
        <v>104.872879477152</v>
      </c>
      <c r="E29" s="869">
        <v>95.077525597025712</v>
      </c>
      <c r="F29" s="869">
        <v>90.800529619624044</v>
      </c>
      <c r="G29" s="869">
        <v>100.63153437299223</v>
      </c>
    </row>
    <row r="30" spans="1:7" ht="15" x14ac:dyDescent="0.25">
      <c r="A30" s="867">
        <v>2015</v>
      </c>
      <c r="B30" s="869">
        <v>113.30757995079949</v>
      </c>
      <c r="C30" s="869">
        <v>111.74998942902647</v>
      </c>
      <c r="D30" s="869">
        <v>115.17647257783565</v>
      </c>
      <c r="E30" s="869">
        <v>114.74540145790321</v>
      </c>
      <c r="F30" s="869">
        <v>113.54759413254408</v>
      </c>
      <c r="G30" s="869">
        <v>116.14889032379764</v>
      </c>
    </row>
    <row r="31" spans="1:7" ht="15" x14ac:dyDescent="0.25">
      <c r="A31" s="867">
        <v>2016</v>
      </c>
      <c r="B31" s="869">
        <v>109.88089463025092</v>
      </c>
      <c r="C31" s="869">
        <v>104.72469745413726</v>
      </c>
      <c r="D31" s="869">
        <v>115.88356214668526</v>
      </c>
      <c r="E31" s="869">
        <v>107.81097149112591</v>
      </c>
      <c r="F31" s="869">
        <v>103.37413192787675</v>
      </c>
      <c r="G31" s="869">
        <v>112.89325167170026</v>
      </c>
    </row>
    <row r="32" spans="1:7" ht="15" x14ac:dyDescent="0.25">
      <c r="A32" s="867">
        <v>2017</v>
      </c>
      <c r="B32" s="869">
        <v>106.40644874470529</v>
      </c>
      <c r="C32" s="869">
        <v>101.34286385287513</v>
      </c>
      <c r="D32" s="869">
        <v>111.73366277043935</v>
      </c>
      <c r="E32" s="869">
        <v>107.28354404058325</v>
      </c>
      <c r="F32" s="869">
        <v>103.03611369007429</v>
      </c>
      <c r="G32" s="869">
        <v>111.7386192300776</v>
      </c>
    </row>
    <row r="33" spans="1:7" x14ac:dyDescent="0.3">
      <c r="A33" s="870"/>
      <c r="B33" s="871"/>
      <c r="C33" s="871"/>
      <c r="D33" s="871"/>
      <c r="E33" s="871"/>
      <c r="F33" s="871"/>
      <c r="G33" s="871"/>
    </row>
    <row r="34" spans="1:7" x14ac:dyDescent="0.3">
      <c r="A34" s="865">
        <v>2017</v>
      </c>
    </row>
    <row r="35" spans="1:7" x14ac:dyDescent="0.3">
      <c r="A35" s="862" t="s">
        <v>396</v>
      </c>
      <c r="B35" s="871">
        <v>107.98227608901053</v>
      </c>
      <c r="C35" s="871">
        <v>106.27541235136171</v>
      </c>
      <c r="D35" s="871">
        <v>109.24226979272851</v>
      </c>
      <c r="E35" s="871">
        <v>108.95645270369607</v>
      </c>
      <c r="F35" s="871">
        <v>110.19146220394272</v>
      </c>
      <c r="G35" s="871">
        <v>107.6275066385862</v>
      </c>
    </row>
    <row r="36" spans="1:7" x14ac:dyDescent="0.3">
      <c r="A36" s="862" t="s">
        <v>397</v>
      </c>
      <c r="B36" s="871">
        <v>112.71332757819243</v>
      </c>
      <c r="C36" s="871">
        <v>107.64155286174619</v>
      </c>
      <c r="D36" s="871">
        <v>116.58276750175602</v>
      </c>
      <c r="E36" s="871">
        <v>109.12832733082401</v>
      </c>
      <c r="F36" s="871">
        <v>106.29339246587999</v>
      </c>
      <c r="G36" s="871">
        <v>112.11329460488646</v>
      </c>
    </row>
    <row r="37" spans="1:7" x14ac:dyDescent="0.3">
      <c r="A37" s="862" t="s">
        <v>398</v>
      </c>
      <c r="B37" s="871">
        <v>111.42728563021429</v>
      </c>
      <c r="C37" s="871">
        <v>99.846225847429295</v>
      </c>
      <c r="D37" s="871">
        <v>123.86216798277098</v>
      </c>
      <c r="E37" s="871">
        <v>109.29303101348479</v>
      </c>
      <c r="F37" s="871">
        <v>98.603742708580782</v>
      </c>
      <c r="G37" s="871">
        <v>125.07207979428037</v>
      </c>
    </row>
    <row r="38" spans="1:7" x14ac:dyDescent="0.3">
      <c r="A38" s="862" t="s">
        <v>399</v>
      </c>
      <c r="B38" s="871">
        <v>111.38442699704673</v>
      </c>
      <c r="C38" s="871">
        <v>103.59642436421592</v>
      </c>
      <c r="D38" s="871">
        <v>119.81252343457068</v>
      </c>
      <c r="E38" s="871">
        <v>113.08250281917648</v>
      </c>
      <c r="F38" s="871">
        <v>107.30592233885766</v>
      </c>
      <c r="G38" s="871">
        <v>119.01467181467183</v>
      </c>
    </row>
    <row r="39" spans="1:7" x14ac:dyDescent="0.3">
      <c r="A39" s="862" t="s">
        <v>400</v>
      </c>
      <c r="B39" s="871">
        <v>111.36885825379991</v>
      </c>
      <c r="C39" s="871">
        <v>110.54104477611941</v>
      </c>
      <c r="D39" s="871">
        <v>112.45904995904996</v>
      </c>
      <c r="E39" s="871">
        <v>113.39198435972631</v>
      </c>
      <c r="F39" s="871">
        <v>114.27155992390614</v>
      </c>
      <c r="G39" s="871">
        <v>112.5682045952266</v>
      </c>
    </row>
    <row r="40" spans="1:7" x14ac:dyDescent="0.3">
      <c r="A40" s="862" t="s">
        <v>401</v>
      </c>
      <c r="B40" s="871">
        <v>118.65837926586138</v>
      </c>
      <c r="C40" s="871">
        <v>111.13951556208859</v>
      </c>
      <c r="D40" s="871">
        <v>130.50130863700423</v>
      </c>
      <c r="E40" s="871">
        <v>122.13232440822661</v>
      </c>
      <c r="F40" s="871">
        <v>118.01488659504248</v>
      </c>
      <c r="G40" s="871">
        <v>127.21831902159771</v>
      </c>
    </row>
    <row r="41" spans="1:7" x14ac:dyDescent="0.3">
      <c r="A41" s="870"/>
      <c r="B41" s="871"/>
      <c r="C41" s="871"/>
      <c r="D41" s="871"/>
      <c r="E41" s="871"/>
      <c r="F41" s="871"/>
      <c r="G41" s="871"/>
    </row>
    <row r="42" spans="1:7" x14ac:dyDescent="0.3">
      <c r="A42" s="865">
        <v>2018</v>
      </c>
    </row>
    <row r="43" spans="1:7" x14ac:dyDescent="0.3">
      <c r="A43" s="862" t="s">
        <v>386</v>
      </c>
      <c r="B43" s="871">
        <v>117.0551276854479</v>
      </c>
      <c r="C43" s="871">
        <v>112.50266695114146</v>
      </c>
      <c r="D43" s="871">
        <v>121.17351862574792</v>
      </c>
      <c r="E43" s="871">
        <v>122.20661497546541</v>
      </c>
      <c r="F43" s="871">
        <v>130.79489989042733</v>
      </c>
      <c r="G43" s="871">
        <v>117.03085604514347</v>
      </c>
    </row>
    <row r="44" spans="1:7" x14ac:dyDescent="0.3">
      <c r="A44" s="862" t="s">
        <v>402</v>
      </c>
      <c r="B44" s="871">
        <v>113.7013948064762</v>
      </c>
      <c r="C44" s="871">
        <v>104.55730337078653</v>
      </c>
      <c r="D44" s="871">
        <v>122.80701754385966</v>
      </c>
      <c r="E44" s="871">
        <v>125.16598807251103</v>
      </c>
      <c r="F44" s="871">
        <v>116.1032905944589</v>
      </c>
      <c r="G44" s="871">
        <v>130.64660431069541</v>
      </c>
    </row>
    <row r="45" spans="1:7" x14ac:dyDescent="0.3">
      <c r="A45" s="862" t="s">
        <v>392</v>
      </c>
      <c r="B45" s="871">
        <v>118.30617242252808</v>
      </c>
      <c r="C45" s="871">
        <v>118.35428029404791</v>
      </c>
      <c r="D45" s="871">
        <v>118.2510194834617</v>
      </c>
      <c r="E45" s="871">
        <v>119.65511440107673</v>
      </c>
      <c r="F45" s="871">
        <v>127.07872844914199</v>
      </c>
      <c r="G45" s="871">
        <v>114.30969123477152</v>
      </c>
    </row>
    <row r="46" spans="1:7" x14ac:dyDescent="0.3">
      <c r="A46" s="862" t="s">
        <v>393</v>
      </c>
      <c r="B46" s="871">
        <v>119.32906084342116</v>
      </c>
      <c r="C46" s="871">
        <v>109.35121693919072</v>
      </c>
      <c r="D46" s="871">
        <v>130.3572915799117</v>
      </c>
      <c r="E46" s="871">
        <v>126.48100713935364</v>
      </c>
      <c r="F46" s="871">
        <v>116.18319544803994</v>
      </c>
      <c r="G46" s="871">
        <v>137.65530303030303</v>
      </c>
    </row>
    <row r="47" spans="1:7" x14ac:dyDescent="0.3">
      <c r="A47" s="862" t="s">
        <v>394</v>
      </c>
      <c r="B47" s="871">
        <v>115.4967683751691</v>
      </c>
      <c r="C47" s="871">
        <v>115.45488211331933</v>
      </c>
      <c r="D47" s="871">
        <v>115.53654105374203</v>
      </c>
      <c r="E47" s="871">
        <v>118.02165787159191</v>
      </c>
      <c r="F47" s="871">
        <v>116.80544859453215</v>
      </c>
      <c r="G47" s="871">
        <v>119.64056893900563</v>
      </c>
    </row>
    <row r="48" spans="1:7" s="335" customFormat="1" x14ac:dyDescent="0.3">
      <c r="A48" s="862" t="s">
        <v>395</v>
      </c>
      <c r="B48" s="871">
        <v>106.20217711431295</v>
      </c>
      <c r="C48" s="871">
        <v>104.67685509114344</v>
      </c>
      <c r="D48" s="871">
        <v>107.55725190839695</v>
      </c>
      <c r="E48" s="871">
        <v>109.529776340609</v>
      </c>
      <c r="F48" s="871">
        <v>120.68000414636674</v>
      </c>
      <c r="G48" s="871">
        <v>97.454535249214189</v>
      </c>
    </row>
    <row r="49" spans="1:7" s="335" customFormat="1" x14ac:dyDescent="0.3">
      <c r="A49" s="862" t="s">
        <v>396</v>
      </c>
      <c r="B49" s="871">
        <v>115.38484747910569</v>
      </c>
      <c r="C49" s="871">
        <v>112.4233018118819</v>
      </c>
      <c r="D49" s="871">
        <v>117.51166407465008</v>
      </c>
      <c r="E49" s="871">
        <v>122.57590068816624</v>
      </c>
      <c r="F49" s="871">
        <v>125.5663097199341</v>
      </c>
      <c r="G49" s="871">
        <v>119.28137938857695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P20" sqref="P20"/>
    </sheetView>
  </sheetViews>
  <sheetFormatPr defaultRowHeight="15" x14ac:dyDescent="0.25"/>
  <cols>
    <col min="1" max="1" width="6.5703125" style="356" customWidth="1"/>
    <col min="2" max="2" width="4.85546875" style="356" customWidth="1"/>
    <col min="3" max="3" width="16.28515625" style="356" customWidth="1"/>
    <col min="4" max="4" width="8.7109375" style="356" customWidth="1"/>
    <col min="5" max="16384" width="9.140625" style="357"/>
  </cols>
  <sheetData>
    <row r="1" spans="1:15" x14ac:dyDescent="0.25">
      <c r="A1" s="355" t="s">
        <v>1345</v>
      </c>
    </row>
    <row r="2" spans="1:15" x14ac:dyDescent="0.25">
      <c r="A2" s="358" t="s">
        <v>1346</v>
      </c>
    </row>
    <row r="3" spans="1:15" x14ac:dyDescent="0.25">
      <c r="A3" s="359"/>
      <c r="B3" s="359"/>
      <c r="C3" s="359"/>
      <c r="D3" s="359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39" x14ac:dyDescent="0.25">
      <c r="A4" s="359"/>
      <c r="B4" s="359"/>
      <c r="C4" s="361" t="s">
        <v>1046</v>
      </c>
      <c r="D4" s="361"/>
      <c r="E4" s="359"/>
      <c r="F4" s="360"/>
      <c r="G4" s="440"/>
      <c r="H4" s="360"/>
      <c r="I4" s="360"/>
      <c r="J4" s="360"/>
      <c r="K4" s="360"/>
      <c r="L4" s="360"/>
      <c r="M4" s="360"/>
      <c r="N4" s="360"/>
      <c r="O4" s="360"/>
    </row>
    <row r="5" spans="1:15" ht="26.25" x14ac:dyDescent="0.25">
      <c r="A5" s="359">
        <v>2017</v>
      </c>
      <c r="B5" s="745" t="s">
        <v>765</v>
      </c>
      <c r="C5" s="746">
        <v>120.08036683571788</v>
      </c>
    </row>
    <row r="6" spans="1:15" ht="26.25" x14ac:dyDescent="0.25">
      <c r="B6" s="747" t="s">
        <v>766</v>
      </c>
      <c r="C6" s="746">
        <v>130.59610804154445</v>
      </c>
      <c r="F6" s="362"/>
    </row>
    <row r="7" spans="1:15" ht="26.25" x14ac:dyDescent="0.25">
      <c r="B7" s="747" t="s">
        <v>665</v>
      </c>
      <c r="C7" s="746">
        <v>112.54435568806001</v>
      </c>
    </row>
    <row r="8" spans="1:15" ht="26.25" x14ac:dyDescent="0.25">
      <c r="B8" s="747" t="s">
        <v>669</v>
      </c>
      <c r="C8" s="746">
        <v>120.23753584911773</v>
      </c>
    </row>
    <row r="9" spans="1:15" ht="26.25" x14ac:dyDescent="0.25">
      <c r="B9" s="747" t="s">
        <v>767</v>
      </c>
      <c r="C9" s="746">
        <v>95.856895182850749</v>
      </c>
    </row>
    <row r="10" spans="1:15" ht="26.25" x14ac:dyDescent="0.25">
      <c r="B10" s="747" t="s">
        <v>670</v>
      </c>
      <c r="C10" s="746">
        <v>101.99296790187469</v>
      </c>
    </row>
    <row r="11" spans="1:15" ht="26.25" x14ac:dyDescent="0.25">
      <c r="B11" s="745" t="s">
        <v>699</v>
      </c>
      <c r="C11" s="746">
        <v>98.548725493774512</v>
      </c>
    </row>
    <row r="12" spans="1:15" ht="26.25" x14ac:dyDescent="0.25">
      <c r="B12" s="745" t="s">
        <v>666</v>
      </c>
      <c r="C12" s="746">
        <v>111.89375527819148</v>
      </c>
    </row>
    <row r="13" spans="1:15" ht="26.25" x14ac:dyDescent="0.25">
      <c r="B13" s="745" t="s">
        <v>667</v>
      </c>
      <c r="C13" s="746">
        <v>107.41721970994658</v>
      </c>
    </row>
    <row r="14" spans="1:15" ht="26.25" x14ac:dyDescent="0.25">
      <c r="B14" s="745" t="s">
        <v>697</v>
      </c>
      <c r="C14" s="746">
        <v>105.15327678929911</v>
      </c>
    </row>
    <row r="15" spans="1:15" ht="26.25" x14ac:dyDescent="0.25">
      <c r="A15" s="359">
        <v>2018</v>
      </c>
      <c r="B15" s="745" t="s">
        <v>668</v>
      </c>
      <c r="C15" s="746">
        <v>129.7077691201107</v>
      </c>
    </row>
    <row r="16" spans="1:15" ht="26.25" x14ac:dyDescent="0.25">
      <c r="B16" s="745" t="s">
        <v>700</v>
      </c>
      <c r="C16" s="746">
        <v>122.77699256050344</v>
      </c>
    </row>
    <row r="17" spans="2:3" ht="26.25" x14ac:dyDescent="0.25">
      <c r="B17" s="745" t="s">
        <v>765</v>
      </c>
      <c r="C17" s="746">
        <v>137.19735747467425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W15" sqref="W15"/>
    </sheetView>
  </sheetViews>
  <sheetFormatPr defaultRowHeight="15" x14ac:dyDescent="0.25"/>
  <cols>
    <col min="1" max="1" width="3.85546875" style="104" customWidth="1"/>
    <col min="2" max="2" width="24.85546875" style="104" customWidth="1"/>
    <col min="3" max="7" width="7.140625" style="104" customWidth="1"/>
    <col min="8" max="12" width="8" style="104" customWidth="1"/>
    <col min="13" max="13" width="8" style="162" customWidth="1"/>
    <col min="14" max="20" width="8" style="104" customWidth="1"/>
    <col min="21" max="16384" width="9.140625" style="104"/>
  </cols>
  <sheetData>
    <row r="1" spans="1:20" x14ac:dyDescent="0.25">
      <c r="A1" s="80" t="s">
        <v>29</v>
      </c>
      <c r="B1" s="105"/>
      <c r="C1" s="105"/>
      <c r="D1" s="105"/>
      <c r="E1" s="105"/>
      <c r="F1" s="105"/>
      <c r="G1" s="105"/>
      <c r="K1" s="530"/>
      <c r="L1" s="530"/>
      <c r="M1" s="104"/>
      <c r="N1" s="105"/>
      <c r="O1" s="105"/>
      <c r="P1" s="105"/>
      <c r="Q1" s="105"/>
      <c r="R1" s="105"/>
      <c r="S1" s="105"/>
    </row>
    <row r="2" spans="1:20" x14ac:dyDescent="0.25">
      <c r="A2" s="60" t="s">
        <v>30</v>
      </c>
      <c r="B2" s="105"/>
      <c r="C2" s="105"/>
      <c r="D2" s="105"/>
      <c r="E2" s="105"/>
      <c r="F2" s="105"/>
      <c r="G2" s="105"/>
      <c r="K2" s="530"/>
      <c r="L2" s="530"/>
      <c r="M2" s="104"/>
      <c r="N2" s="105"/>
      <c r="O2" s="105"/>
      <c r="P2" s="105"/>
      <c r="Q2" s="105"/>
      <c r="R2" s="105"/>
      <c r="S2" s="105"/>
    </row>
    <row r="3" spans="1:20" x14ac:dyDescent="0.25">
      <c r="B3" s="61"/>
      <c r="C3" s="61"/>
      <c r="D3" s="61"/>
      <c r="E3" s="61"/>
      <c r="F3" s="61"/>
      <c r="G3" s="61"/>
      <c r="K3" s="530"/>
      <c r="L3" s="530"/>
      <c r="T3" s="59" t="s">
        <v>31</v>
      </c>
    </row>
    <row r="4" spans="1:20" x14ac:dyDescent="0.25">
      <c r="A4" s="904"/>
      <c r="B4" s="905"/>
      <c r="C4" s="902">
        <v>2013</v>
      </c>
      <c r="D4" s="902">
        <v>2014</v>
      </c>
      <c r="E4" s="902">
        <v>2015</v>
      </c>
      <c r="F4" s="902">
        <v>2016</v>
      </c>
      <c r="G4" s="902">
        <v>2017</v>
      </c>
      <c r="H4" s="900">
        <v>2017</v>
      </c>
      <c r="I4" s="901"/>
      <c r="J4" s="901"/>
      <c r="K4" s="901"/>
      <c r="L4" s="901"/>
      <c r="M4" s="901"/>
      <c r="N4" s="900">
        <v>2018</v>
      </c>
      <c r="O4" s="901"/>
      <c r="P4" s="901"/>
      <c r="Q4" s="901"/>
      <c r="R4" s="901"/>
      <c r="S4" s="901"/>
      <c r="T4" s="901"/>
    </row>
    <row r="5" spans="1:20" ht="25.5" x14ac:dyDescent="0.25">
      <c r="A5" s="904"/>
      <c r="B5" s="905"/>
      <c r="C5" s="902"/>
      <c r="D5" s="902"/>
      <c r="E5" s="902"/>
      <c r="F5" s="902"/>
      <c r="G5" s="902"/>
      <c r="H5" s="513" t="s">
        <v>765</v>
      </c>
      <c r="I5" s="513" t="s">
        <v>766</v>
      </c>
      <c r="J5" s="513" t="s">
        <v>665</v>
      </c>
      <c r="K5" s="513" t="s">
        <v>669</v>
      </c>
      <c r="L5" s="513" t="s">
        <v>767</v>
      </c>
      <c r="M5" s="662" t="s">
        <v>670</v>
      </c>
      <c r="N5" s="662" t="s">
        <v>699</v>
      </c>
      <c r="O5" s="662" t="s">
        <v>666</v>
      </c>
      <c r="P5" s="662" t="s">
        <v>667</v>
      </c>
      <c r="Q5" s="513" t="s">
        <v>697</v>
      </c>
      <c r="R5" s="662" t="s">
        <v>668</v>
      </c>
      <c r="S5" s="513" t="s">
        <v>700</v>
      </c>
      <c r="T5" s="513" t="s">
        <v>765</v>
      </c>
    </row>
    <row r="6" spans="1:20" ht="29.25" customHeight="1" x14ac:dyDescent="0.25">
      <c r="A6" s="903" t="s">
        <v>32</v>
      </c>
      <c r="B6" s="903"/>
      <c r="C6" s="373" t="s">
        <v>1104</v>
      </c>
      <c r="D6" s="373" t="s">
        <v>1105</v>
      </c>
      <c r="E6" s="373" t="s">
        <v>1106</v>
      </c>
      <c r="F6" s="679">
        <v>1344</v>
      </c>
      <c r="G6" s="534">
        <v>1331</v>
      </c>
      <c r="H6" s="487">
        <v>1330</v>
      </c>
      <c r="I6" s="532">
        <v>1333</v>
      </c>
      <c r="J6" s="532">
        <v>1330</v>
      </c>
      <c r="K6" s="532">
        <v>1332</v>
      </c>
      <c r="L6" s="532">
        <v>1334</v>
      </c>
      <c r="M6" s="533">
        <v>1338</v>
      </c>
      <c r="N6" s="433">
        <v>1321</v>
      </c>
      <c r="O6" s="433">
        <v>1349</v>
      </c>
      <c r="P6" s="531">
        <v>1346</v>
      </c>
      <c r="Q6" s="531">
        <v>1345</v>
      </c>
      <c r="R6" s="753">
        <v>1356</v>
      </c>
      <c r="S6" s="753">
        <v>1360</v>
      </c>
      <c r="T6" s="828">
        <v>1361</v>
      </c>
    </row>
    <row r="7" spans="1:20" ht="38.25" x14ac:dyDescent="0.25">
      <c r="A7" s="264" t="s">
        <v>33</v>
      </c>
      <c r="B7" s="265" t="s">
        <v>34</v>
      </c>
      <c r="C7" s="373" t="s">
        <v>1107</v>
      </c>
      <c r="D7" s="373" t="s">
        <v>1108</v>
      </c>
      <c r="E7" s="373" t="s">
        <v>1109</v>
      </c>
      <c r="F7" s="679">
        <v>1147</v>
      </c>
      <c r="G7" s="534">
        <v>1165</v>
      </c>
      <c r="H7" s="487">
        <v>1169</v>
      </c>
      <c r="I7" s="532">
        <v>1181</v>
      </c>
      <c r="J7" s="532">
        <v>1197</v>
      </c>
      <c r="K7" s="532">
        <v>1179</v>
      </c>
      <c r="L7" s="532">
        <v>1173</v>
      </c>
      <c r="M7" s="533">
        <v>1160</v>
      </c>
      <c r="N7" s="433">
        <v>1128</v>
      </c>
      <c r="O7" s="433">
        <v>1149</v>
      </c>
      <c r="P7" s="531">
        <v>1116</v>
      </c>
      <c r="Q7" s="531">
        <v>1151</v>
      </c>
      <c r="R7" s="531">
        <v>1168</v>
      </c>
      <c r="S7" s="531">
        <v>1189</v>
      </c>
      <c r="T7" s="829">
        <v>1178</v>
      </c>
    </row>
    <row r="8" spans="1:20" ht="25.5" x14ac:dyDescent="0.25">
      <c r="A8" s="264" t="s">
        <v>35</v>
      </c>
      <c r="B8" s="265" t="s">
        <v>36</v>
      </c>
      <c r="C8" s="373" t="s">
        <v>1110</v>
      </c>
      <c r="D8" s="373" t="s">
        <v>1111</v>
      </c>
      <c r="E8" s="373" t="s">
        <v>1112</v>
      </c>
      <c r="F8" s="679">
        <v>1769</v>
      </c>
      <c r="G8" s="534">
        <v>1771</v>
      </c>
      <c r="H8" s="487">
        <v>1739</v>
      </c>
      <c r="I8" s="532">
        <v>1801</v>
      </c>
      <c r="J8" s="532">
        <v>1739</v>
      </c>
      <c r="K8" s="532">
        <v>1803</v>
      </c>
      <c r="L8" s="532">
        <v>1783</v>
      </c>
      <c r="M8" s="533">
        <v>1767</v>
      </c>
      <c r="N8" s="433">
        <v>1757</v>
      </c>
      <c r="O8" s="433">
        <v>1805</v>
      </c>
      <c r="P8" s="531">
        <v>1793</v>
      </c>
      <c r="Q8" s="531">
        <v>1776</v>
      </c>
      <c r="R8" s="531">
        <v>1875</v>
      </c>
      <c r="S8" s="531">
        <v>1837</v>
      </c>
      <c r="T8" s="829">
        <v>1843</v>
      </c>
    </row>
    <row r="9" spans="1:20" ht="25.5" x14ac:dyDescent="0.25">
      <c r="A9" s="264" t="s">
        <v>37</v>
      </c>
      <c r="B9" s="265" t="s">
        <v>38</v>
      </c>
      <c r="C9" s="373">
        <v>925</v>
      </c>
      <c r="D9" s="373">
        <v>925</v>
      </c>
      <c r="E9" s="373">
        <v>937</v>
      </c>
      <c r="F9" s="679">
        <v>960</v>
      </c>
      <c r="G9" s="534">
        <v>968</v>
      </c>
      <c r="H9" s="487">
        <v>963</v>
      </c>
      <c r="I9" s="532">
        <v>971</v>
      </c>
      <c r="J9" s="532">
        <v>969</v>
      </c>
      <c r="K9" s="532">
        <v>971</v>
      </c>
      <c r="L9" s="532">
        <v>983</v>
      </c>
      <c r="M9" s="533">
        <v>1004</v>
      </c>
      <c r="N9" s="433">
        <v>1002</v>
      </c>
      <c r="O9" s="433">
        <v>996</v>
      </c>
      <c r="P9" s="531">
        <v>981</v>
      </c>
      <c r="Q9" s="531">
        <v>1007</v>
      </c>
      <c r="R9" s="531">
        <v>1001</v>
      </c>
      <c r="S9" s="531">
        <v>1021</v>
      </c>
      <c r="T9" s="829">
        <v>1030</v>
      </c>
    </row>
    <row r="10" spans="1:20" ht="66" customHeight="1" x14ac:dyDescent="0.25">
      <c r="A10" s="264" t="s">
        <v>39</v>
      </c>
      <c r="B10" s="265" t="s">
        <v>40</v>
      </c>
      <c r="C10" s="373" t="s">
        <v>1113</v>
      </c>
      <c r="D10" s="373" t="s">
        <v>1114</v>
      </c>
      <c r="E10" s="373" t="s">
        <v>1115</v>
      </c>
      <c r="F10" s="679">
        <v>1755</v>
      </c>
      <c r="G10" s="534">
        <v>1760</v>
      </c>
      <c r="H10" s="487">
        <v>1734</v>
      </c>
      <c r="I10" s="532">
        <v>1756</v>
      </c>
      <c r="J10" s="532">
        <v>1727</v>
      </c>
      <c r="K10" s="532">
        <v>1757</v>
      </c>
      <c r="L10" s="532">
        <v>1762</v>
      </c>
      <c r="M10" s="533">
        <v>1765</v>
      </c>
      <c r="N10" s="433">
        <v>1814</v>
      </c>
      <c r="O10" s="433">
        <v>1835</v>
      </c>
      <c r="P10" s="531">
        <v>1803</v>
      </c>
      <c r="Q10" s="531">
        <v>1810</v>
      </c>
      <c r="R10" s="531">
        <v>1872</v>
      </c>
      <c r="S10" s="531">
        <v>1858</v>
      </c>
      <c r="T10" s="829">
        <v>1860</v>
      </c>
    </row>
    <row r="11" spans="1:20" ht="89.25" x14ac:dyDescent="0.25">
      <c r="A11" s="264" t="s">
        <v>41</v>
      </c>
      <c r="B11" s="265" t="s">
        <v>42</v>
      </c>
      <c r="C11" s="373" t="s">
        <v>1116</v>
      </c>
      <c r="D11" s="373" t="s">
        <v>1117</v>
      </c>
      <c r="E11" s="373" t="s">
        <v>1118</v>
      </c>
      <c r="F11" s="679">
        <v>1101</v>
      </c>
      <c r="G11" s="534">
        <v>1114</v>
      </c>
      <c r="H11" s="487">
        <v>1104</v>
      </c>
      <c r="I11" s="532">
        <v>1111</v>
      </c>
      <c r="J11" s="532">
        <v>1121</v>
      </c>
      <c r="K11" s="532">
        <v>1129</v>
      </c>
      <c r="L11" s="532">
        <v>1133</v>
      </c>
      <c r="M11" s="533">
        <v>1135</v>
      </c>
      <c r="N11" s="433">
        <v>1167</v>
      </c>
      <c r="O11" s="433">
        <v>1175</v>
      </c>
      <c r="P11" s="531">
        <v>1160</v>
      </c>
      <c r="Q11" s="531">
        <v>1176</v>
      </c>
      <c r="R11" s="531">
        <v>1190</v>
      </c>
      <c r="S11" s="531">
        <v>1203</v>
      </c>
      <c r="T11" s="829">
        <v>1203</v>
      </c>
    </row>
    <row r="12" spans="1:20" ht="25.5" x14ac:dyDescent="0.25">
      <c r="A12" s="264" t="s">
        <v>43</v>
      </c>
      <c r="B12" s="265" t="s">
        <v>44</v>
      </c>
      <c r="C12" s="373">
        <v>907</v>
      </c>
      <c r="D12" s="373">
        <v>849</v>
      </c>
      <c r="E12" s="373">
        <v>831</v>
      </c>
      <c r="F12" s="679">
        <v>857</v>
      </c>
      <c r="G12" s="534">
        <v>874</v>
      </c>
      <c r="H12" s="487">
        <v>864</v>
      </c>
      <c r="I12" s="532">
        <v>872</v>
      </c>
      <c r="J12" s="532">
        <v>872</v>
      </c>
      <c r="K12" s="532">
        <v>866</v>
      </c>
      <c r="L12" s="532">
        <v>879</v>
      </c>
      <c r="M12" s="533">
        <v>882</v>
      </c>
      <c r="N12" s="433">
        <v>894</v>
      </c>
      <c r="O12" s="433">
        <v>897</v>
      </c>
      <c r="P12" s="531">
        <v>881</v>
      </c>
      <c r="Q12" s="531">
        <v>892</v>
      </c>
      <c r="R12" s="531">
        <v>891</v>
      </c>
      <c r="S12" s="531">
        <v>909</v>
      </c>
      <c r="T12" s="829">
        <v>897</v>
      </c>
    </row>
    <row r="13" spans="1:20" ht="63.75" x14ac:dyDescent="0.25">
      <c r="A13" s="264" t="s">
        <v>45</v>
      </c>
      <c r="B13" s="265" t="s">
        <v>46</v>
      </c>
      <c r="C13" s="373">
        <v>996</v>
      </c>
      <c r="D13" s="373">
        <v>973</v>
      </c>
      <c r="E13" s="373">
        <v>961</v>
      </c>
      <c r="F13" s="679">
        <v>935</v>
      </c>
      <c r="G13" s="534">
        <v>939</v>
      </c>
      <c r="H13" s="487">
        <v>942</v>
      </c>
      <c r="I13" s="532">
        <v>936</v>
      </c>
      <c r="J13" s="532">
        <v>947</v>
      </c>
      <c r="K13" s="532">
        <v>947</v>
      </c>
      <c r="L13" s="532">
        <v>949</v>
      </c>
      <c r="M13" s="533">
        <v>953</v>
      </c>
      <c r="N13" s="433">
        <v>951</v>
      </c>
      <c r="O13" s="433">
        <v>973</v>
      </c>
      <c r="P13" s="531">
        <v>963</v>
      </c>
      <c r="Q13" s="531">
        <v>972</v>
      </c>
      <c r="R13" s="531">
        <v>994</v>
      </c>
      <c r="S13" s="531">
        <v>988</v>
      </c>
      <c r="T13" s="829">
        <v>977</v>
      </c>
    </row>
    <row r="14" spans="1:20" ht="25.5" x14ac:dyDescent="0.25">
      <c r="A14" s="264" t="s">
        <v>47</v>
      </c>
      <c r="B14" s="265" t="s">
        <v>48</v>
      </c>
      <c r="C14" s="373" t="s">
        <v>1119</v>
      </c>
      <c r="D14" s="373">
        <v>992</v>
      </c>
      <c r="E14" s="373" t="s">
        <v>1120</v>
      </c>
      <c r="F14" s="679">
        <v>1004</v>
      </c>
      <c r="G14" s="534">
        <v>1009</v>
      </c>
      <c r="H14" s="487">
        <v>1010</v>
      </c>
      <c r="I14" s="532">
        <v>1012</v>
      </c>
      <c r="J14" s="532">
        <v>1006</v>
      </c>
      <c r="K14" s="532">
        <v>1009</v>
      </c>
      <c r="L14" s="532">
        <v>999</v>
      </c>
      <c r="M14" s="533">
        <v>1009</v>
      </c>
      <c r="N14" s="433">
        <v>1008</v>
      </c>
      <c r="O14" s="433">
        <v>1017</v>
      </c>
      <c r="P14" s="531">
        <v>1008</v>
      </c>
      <c r="Q14" s="531">
        <v>1013</v>
      </c>
      <c r="R14" s="531">
        <v>1020</v>
      </c>
      <c r="S14" s="531">
        <v>1040</v>
      </c>
      <c r="T14" s="829">
        <v>1034</v>
      </c>
    </row>
    <row r="15" spans="1:20" ht="64.5" customHeight="1" x14ac:dyDescent="0.25">
      <c r="A15" s="264" t="s">
        <v>49</v>
      </c>
      <c r="B15" s="265" t="s">
        <v>50</v>
      </c>
      <c r="C15" s="373">
        <v>883</v>
      </c>
      <c r="D15" s="373">
        <v>892</v>
      </c>
      <c r="E15" s="373">
        <v>931</v>
      </c>
      <c r="F15" s="679">
        <v>895</v>
      </c>
      <c r="G15" s="534">
        <v>897</v>
      </c>
      <c r="H15" s="487">
        <v>882</v>
      </c>
      <c r="I15" s="532">
        <v>900</v>
      </c>
      <c r="J15" s="532">
        <v>865</v>
      </c>
      <c r="K15" s="532">
        <v>897</v>
      </c>
      <c r="L15" s="532">
        <v>873</v>
      </c>
      <c r="M15" s="533">
        <v>937</v>
      </c>
      <c r="N15" s="433">
        <v>891</v>
      </c>
      <c r="O15" s="433">
        <v>917</v>
      </c>
      <c r="P15" s="531">
        <v>893</v>
      </c>
      <c r="Q15" s="531">
        <v>894</v>
      </c>
      <c r="R15" s="531">
        <v>896</v>
      </c>
      <c r="S15" s="531">
        <v>896</v>
      </c>
      <c r="T15" s="829">
        <v>881</v>
      </c>
    </row>
    <row r="16" spans="1:20" ht="25.5" x14ac:dyDescent="0.25">
      <c r="A16" s="264" t="s">
        <v>51</v>
      </c>
      <c r="B16" s="265" t="s">
        <v>52</v>
      </c>
      <c r="C16" s="373" t="s">
        <v>1121</v>
      </c>
      <c r="D16" s="373" t="s">
        <v>1122</v>
      </c>
      <c r="E16" s="373" t="s">
        <v>1123</v>
      </c>
      <c r="F16" s="679">
        <v>1928</v>
      </c>
      <c r="G16" s="534">
        <v>1882</v>
      </c>
      <c r="H16" s="487">
        <v>1904</v>
      </c>
      <c r="I16" s="532">
        <v>1889</v>
      </c>
      <c r="J16" s="532">
        <v>1910</v>
      </c>
      <c r="K16" s="532">
        <v>1897</v>
      </c>
      <c r="L16" s="532">
        <v>1894</v>
      </c>
      <c r="M16" s="533">
        <v>1910</v>
      </c>
      <c r="N16" s="433">
        <v>1343</v>
      </c>
      <c r="O16" s="433">
        <v>1975</v>
      </c>
      <c r="P16" s="531">
        <v>2227</v>
      </c>
      <c r="Q16" s="531">
        <v>2028</v>
      </c>
      <c r="R16" s="531">
        <v>1973</v>
      </c>
      <c r="S16" s="531">
        <v>1957</v>
      </c>
      <c r="T16" s="829">
        <v>1963</v>
      </c>
    </row>
    <row r="17" spans="1:20" ht="38.25" x14ac:dyDescent="0.25">
      <c r="A17" s="264" t="s">
        <v>53</v>
      </c>
      <c r="B17" s="265" t="s">
        <v>54</v>
      </c>
      <c r="C17" s="373" t="s">
        <v>1124</v>
      </c>
      <c r="D17" s="373" t="s">
        <v>1125</v>
      </c>
      <c r="E17" s="373" t="s">
        <v>1126</v>
      </c>
      <c r="F17" s="679">
        <v>2071</v>
      </c>
      <c r="G17" s="534">
        <v>2159</v>
      </c>
      <c r="H17" s="487">
        <v>2265</v>
      </c>
      <c r="I17" s="532">
        <v>2124</v>
      </c>
      <c r="J17" s="532">
        <v>2132</v>
      </c>
      <c r="K17" s="532">
        <v>2153</v>
      </c>
      <c r="L17" s="532">
        <v>2155</v>
      </c>
      <c r="M17" s="533">
        <v>2146</v>
      </c>
      <c r="N17" s="433">
        <v>2120</v>
      </c>
      <c r="O17" s="433">
        <v>2217</v>
      </c>
      <c r="P17" s="531">
        <v>2226</v>
      </c>
      <c r="Q17" s="531">
        <v>2201</v>
      </c>
      <c r="R17" s="531">
        <v>2149</v>
      </c>
      <c r="S17" s="531">
        <v>2195</v>
      </c>
      <c r="T17" s="829">
        <v>2206</v>
      </c>
    </row>
    <row r="18" spans="1:20" ht="25.5" x14ac:dyDescent="0.25">
      <c r="A18" s="264" t="s">
        <v>55</v>
      </c>
      <c r="B18" s="265" t="s">
        <v>56</v>
      </c>
      <c r="C18" s="373" t="s">
        <v>1127</v>
      </c>
      <c r="D18" s="373" t="s">
        <v>1128</v>
      </c>
      <c r="E18" s="373" t="s">
        <v>1129</v>
      </c>
      <c r="F18" s="679">
        <v>1090</v>
      </c>
      <c r="G18" s="534">
        <v>996</v>
      </c>
      <c r="H18" s="487">
        <v>949</v>
      </c>
      <c r="I18" s="532">
        <v>947</v>
      </c>
      <c r="J18" s="532">
        <v>946</v>
      </c>
      <c r="K18" s="532">
        <v>968</v>
      </c>
      <c r="L18" s="532">
        <v>995</v>
      </c>
      <c r="M18" s="533">
        <v>1000</v>
      </c>
      <c r="N18" s="433">
        <v>1001</v>
      </c>
      <c r="O18" s="433">
        <v>1001</v>
      </c>
      <c r="P18" s="531">
        <v>990</v>
      </c>
      <c r="Q18" s="531">
        <v>1009</v>
      </c>
      <c r="R18" s="531">
        <v>1012</v>
      </c>
      <c r="S18" s="531">
        <v>1016</v>
      </c>
      <c r="T18" s="829">
        <v>982</v>
      </c>
    </row>
    <row r="19" spans="1:20" ht="51" x14ac:dyDescent="0.25">
      <c r="A19" s="264" t="s">
        <v>57</v>
      </c>
      <c r="B19" s="265" t="s">
        <v>58</v>
      </c>
      <c r="C19" s="373" t="s">
        <v>1130</v>
      </c>
      <c r="D19" s="373" t="s">
        <v>1131</v>
      </c>
      <c r="E19" s="373" t="s">
        <v>1132</v>
      </c>
      <c r="F19" s="679">
        <v>1291</v>
      </c>
      <c r="G19" s="534">
        <v>1458</v>
      </c>
      <c r="H19" s="487">
        <v>1415</v>
      </c>
      <c r="I19" s="532">
        <v>1477</v>
      </c>
      <c r="J19" s="532">
        <v>1472</v>
      </c>
      <c r="K19" s="532">
        <v>1423</v>
      </c>
      <c r="L19" s="532">
        <v>1430</v>
      </c>
      <c r="M19" s="533">
        <v>1413</v>
      </c>
      <c r="N19" s="433">
        <v>1476</v>
      </c>
      <c r="O19" s="433">
        <v>1458</v>
      </c>
      <c r="P19" s="531">
        <v>1412</v>
      </c>
      <c r="Q19" s="531">
        <v>1421</v>
      </c>
      <c r="R19" s="531">
        <v>1428</v>
      </c>
      <c r="S19" s="531">
        <v>1434</v>
      </c>
      <c r="T19" s="829">
        <v>1479</v>
      </c>
    </row>
    <row r="20" spans="1:20" ht="51" x14ac:dyDescent="0.25">
      <c r="A20" s="264" t="s">
        <v>59</v>
      </c>
      <c r="B20" s="265" t="s">
        <v>60</v>
      </c>
      <c r="C20" s="373">
        <v>893</v>
      </c>
      <c r="D20" s="373">
        <v>769</v>
      </c>
      <c r="E20" s="373">
        <v>825</v>
      </c>
      <c r="F20" s="679">
        <v>825</v>
      </c>
      <c r="G20" s="534">
        <v>879</v>
      </c>
      <c r="H20" s="487">
        <v>861</v>
      </c>
      <c r="I20" s="532">
        <v>909</v>
      </c>
      <c r="J20" s="532">
        <v>893</v>
      </c>
      <c r="K20" s="532">
        <v>905</v>
      </c>
      <c r="L20" s="532">
        <v>894</v>
      </c>
      <c r="M20" s="533">
        <v>874</v>
      </c>
      <c r="N20" s="433">
        <v>886</v>
      </c>
      <c r="O20" s="433">
        <v>889</v>
      </c>
      <c r="P20" s="531">
        <v>906</v>
      </c>
      <c r="Q20" s="531">
        <v>904</v>
      </c>
      <c r="R20" s="531">
        <v>912</v>
      </c>
      <c r="S20" s="531">
        <v>909</v>
      </c>
      <c r="T20" s="829">
        <v>924</v>
      </c>
    </row>
    <row r="21" spans="1:20" ht="51" customHeight="1" x14ac:dyDescent="0.25">
      <c r="A21" s="264" t="s">
        <v>61</v>
      </c>
      <c r="B21" s="265" t="s">
        <v>62</v>
      </c>
      <c r="C21" s="373" t="s">
        <v>1133</v>
      </c>
      <c r="D21" s="373" t="s">
        <v>1134</v>
      </c>
      <c r="E21" s="373" t="s">
        <v>1135</v>
      </c>
      <c r="F21" s="679">
        <v>1816</v>
      </c>
      <c r="G21" s="534">
        <v>1789</v>
      </c>
      <c r="H21" s="487">
        <v>1789</v>
      </c>
      <c r="I21" s="532">
        <v>1794</v>
      </c>
      <c r="J21" s="532">
        <v>1790</v>
      </c>
      <c r="K21" s="532">
        <v>1786</v>
      </c>
      <c r="L21" s="532">
        <v>1795</v>
      </c>
      <c r="M21" s="533">
        <v>1799</v>
      </c>
      <c r="N21" s="433">
        <v>1798</v>
      </c>
      <c r="O21" s="433">
        <v>1819</v>
      </c>
      <c r="P21" s="531">
        <v>1806</v>
      </c>
      <c r="Q21" s="531">
        <v>1818</v>
      </c>
      <c r="R21" s="531">
        <v>1823</v>
      </c>
      <c r="S21" s="531">
        <v>1817</v>
      </c>
      <c r="T21" s="829">
        <v>1814</v>
      </c>
    </row>
    <row r="22" spans="1:20" ht="25.5" x14ac:dyDescent="0.25">
      <c r="A22" s="264" t="s">
        <v>63</v>
      </c>
      <c r="B22" s="266" t="s">
        <v>64</v>
      </c>
      <c r="C22" s="373" t="s">
        <v>1136</v>
      </c>
      <c r="D22" s="373" t="s">
        <v>1137</v>
      </c>
      <c r="E22" s="373" t="s">
        <v>1138</v>
      </c>
      <c r="F22" s="679">
        <v>1387</v>
      </c>
      <c r="G22" s="534">
        <v>1348</v>
      </c>
      <c r="H22" s="487">
        <v>1354</v>
      </c>
      <c r="I22" s="532">
        <v>1365</v>
      </c>
      <c r="J22" s="532">
        <v>1366</v>
      </c>
      <c r="K22" s="532">
        <v>1348</v>
      </c>
      <c r="L22" s="532">
        <v>1351</v>
      </c>
      <c r="M22" s="533">
        <v>1322</v>
      </c>
      <c r="N22" s="433">
        <v>1360</v>
      </c>
      <c r="O22" s="433">
        <v>1339</v>
      </c>
      <c r="P22" s="531">
        <v>1352</v>
      </c>
      <c r="Q22" s="531">
        <v>1357</v>
      </c>
      <c r="R22" s="531">
        <v>1357</v>
      </c>
      <c r="S22" s="531">
        <v>1363</v>
      </c>
      <c r="T22" s="829">
        <v>1358</v>
      </c>
    </row>
    <row r="23" spans="1:20" ht="51" x14ac:dyDescent="0.25">
      <c r="A23" s="264" t="s">
        <v>65</v>
      </c>
      <c r="B23" s="265" t="s">
        <v>66</v>
      </c>
      <c r="C23" s="373" t="s">
        <v>1139</v>
      </c>
      <c r="D23" s="373" t="s">
        <v>1140</v>
      </c>
      <c r="E23" s="373" t="s">
        <v>1141</v>
      </c>
      <c r="F23" s="679">
        <v>1719</v>
      </c>
      <c r="G23" s="534">
        <v>1690</v>
      </c>
      <c r="H23" s="487">
        <v>1704</v>
      </c>
      <c r="I23" s="532">
        <v>1685</v>
      </c>
      <c r="J23" s="532">
        <v>1665</v>
      </c>
      <c r="K23" s="532">
        <v>1692</v>
      </c>
      <c r="L23" s="532">
        <v>1666</v>
      </c>
      <c r="M23" s="533">
        <v>1673</v>
      </c>
      <c r="N23" s="433">
        <v>1683</v>
      </c>
      <c r="O23" s="433">
        <v>1691</v>
      </c>
      <c r="P23" s="531">
        <v>1690</v>
      </c>
      <c r="Q23" s="531">
        <v>1658</v>
      </c>
      <c r="R23" s="531">
        <v>1678</v>
      </c>
      <c r="S23" s="531">
        <v>1683</v>
      </c>
      <c r="T23" s="829">
        <v>1695</v>
      </c>
    </row>
    <row r="24" spans="1:20" ht="42" customHeight="1" x14ac:dyDescent="0.25">
      <c r="A24" s="163" t="s">
        <v>67</v>
      </c>
      <c r="B24" s="262" t="s">
        <v>68</v>
      </c>
      <c r="C24" s="433">
        <v>919</v>
      </c>
      <c r="D24" s="433">
        <v>913</v>
      </c>
      <c r="E24" s="433">
        <v>885</v>
      </c>
      <c r="F24" s="680">
        <v>878</v>
      </c>
      <c r="G24" s="531">
        <v>901</v>
      </c>
      <c r="H24" s="487">
        <v>891</v>
      </c>
      <c r="I24" s="532">
        <v>885</v>
      </c>
      <c r="J24" s="532">
        <v>888</v>
      </c>
      <c r="K24" s="532">
        <v>899</v>
      </c>
      <c r="L24" s="532">
        <v>901</v>
      </c>
      <c r="M24" s="533">
        <v>895</v>
      </c>
      <c r="N24" s="433">
        <v>910</v>
      </c>
      <c r="O24" s="433">
        <v>921</v>
      </c>
      <c r="P24" s="531">
        <v>925</v>
      </c>
      <c r="Q24" s="531">
        <v>917</v>
      </c>
      <c r="R24" s="531">
        <v>923</v>
      </c>
      <c r="S24" s="531">
        <v>920</v>
      </c>
      <c r="T24" s="829">
        <v>923</v>
      </c>
    </row>
    <row r="25" spans="1:20" ht="25.5" x14ac:dyDescent="0.25">
      <c r="A25" s="323" t="s">
        <v>69</v>
      </c>
      <c r="B25" s="465" t="s">
        <v>70</v>
      </c>
      <c r="C25" s="466" t="s">
        <v>1142</v>
      </c>
      <c r="D25" s="466" t="s">
        <v>1143</v>
      </c>
      <c r="E25" s="466" t="s">
        <v>1144</v>
      </c>
      <c r="F25" s="681">
        <v>1104</v>
      </c>
      <c r="G25" s="535">
        <v>1314</v>
      </c>
      <c r="H25" s="830">
        <v>1258</v>
      </c>
      <c r="I25" s="831">
        <v>1286</v>
      </c>
      <c r="J25" s="831">
        <v>1306</v>
      </c>
      <c r="K25" s="831">
        <v>1334</v>
      </c>
      <c r="L25" s="831">
        <v>1346</v>
      </c>
      <c r="M25" s="831">
        <v>1366</v>
      </c>
      <c r="N25" s="466">
        <v>1255</v>
      </c>
      <c r="O25" s="466">
        <v>1218</v>
      </c>
      <c r="P25" s="535">
        <v>1247</v>
      </c>
      <c r="Q25" s="535">
        <v>1245</v>
      </c>
      <c r="R25" s="535">
        <v>1202</v>
      </c>
      <c r="S25" s="535">
        <v>1257</v>
      </c>
      <c r="T25" s="832">
        <v>1210</v>
      </c>
    </row>
    <row r="26" spans="1:20" x14ac:dyDescent="0.25">
      <c r="H26" s="471"/>
      <c r="I26" s="472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N43" sqref="N43"/>
    </sheetView>
  </sheetViews>
  <sheetFormatPr defaultRowHeight="12.75" x14ac:dyDescent="0.2"/>
  <cols>
    <col min="1" max="1" width="9.140625" style="98"/>
    <col min="2" max="2" width="12.42578125" style="98" customWidth="1"/>
    <col min="3" max="3" width="12" style="98" customWidth="1"/>
    <col min="4" max="4" width="11.140625" style="98" customWidth="1"/>
    <col min="5" max="5" width="11.42578125" style="98" customWidth="1"/>
    <col min="6" max="6" width="14.28515625" style="98" customWidth="1"/>
    <col min="7" max="7" width="13.28515625" style="98" customWidth="1"/>
    <col min="8" max="8" width="13.7109375" style="98" customWidth="1"/>
    <col min="9" max="16384" width="9.140625" style="98"/>
  </cols>
  <sheetData>
    <row r="1" spans="1:8" ht="17.25" customHeight="1" x14ac:dyDescent="0.2">
      <c r="A1" s="570" t="s">
        <v>558</v>
      </c>
      <c r="B1" s="621"/>
      <c r="C1" s="622"/>
      <c r="D1" s="622"/>
      <c r="E1" s="621"/>
      <c r="F1" s="621"/>
      <c r="G1" s="622"/>
      <c r="H1" s="621"/>
    </row>
    <row r="2" spans="1:8" ht="17.25" customHeight="1" x14ac:dyDescent="0.2">
      <c r="A2" s="572" t="s">
        <v>370</v>
      </c>
      <c r="B2" s="336"/>
      <c r="C2" s="623"/>
      <c r="D2" s="623"/>
      <c r="E2" s="336"/>
      <c r="F2" s="336"/>
      <c r="G2" s="622"/>
      <c r="H2" s="621"/>
    </row>
    <row r="3" spans="1:8" ht="17.25" customHeight="1" x14ac:dyDescent="0.2">
      <c r="A3" s="1043"/>
      <c r="B3" s="1044" t="s">
        <v>371</v>
      </c>
      <c r="C3" s="1044"/>
      <c r="D3" s="1044"/>
      <c r="E3" s="1044"/>
      <c r="F3" s="1044" t="s">
        <v>372</v>
      </c>
      <c r="G3" s="1044"/>
      <c r="H3" s="1045"/>
    </row>
    <row r="4" spans="1:8" ht="17.25" customHeight="1" x14ac:dyDescent="0.2">
      <c r="A4" s="1043"/>
      <c r="B4" s="1044"/>
      <c r="C4" s="1044"/>
      <c r="D4" s="1044"/>
      <c r="E4" s="1044"/>
      <c r="F4" s="1044"/>
      <c r="G4" s="1044"/>
      <c r="H4" s="1045"/>
    </row>
    <row r="5" spans="1:8" ht="44.25" customHeight="1" x14ac:dyDescent="0.2">
      <c r="A5" s="1043"/>
      <c r="B5" s="1046" t="s">
        <v>688</v>
      </c>
      <c r="C5" s="1049" t="s">
        <v>689</v>
      </c>
      <c r="D5" s="1049" t="s">
        <v>690</v>
      </c>
      <c r="E5" s="960" t="s">
        <v>373</v>
      </c>
      <c r="F5" s="1052" t="s">
        <v>688</v>
      </c>
      <c r="G5" s="1049" t="s">
        <v>691</v>
      </c>
      <c r="H5" s="1055" t="s">
        <v>374</v>
      </c>
    </row>
    <row r="6" spans="1:8" ht="23.25" customHeight="1" x14ac:dyDescent="0.2">
      <c r="A6" s="1043"/>
      <c r="B6" s="1047"/>
      <c r="C6" s="1050"/>
      <c r="D6" s="1050"/>
      <c r="E6" s="961"/>
      <c r="F6" s="1053"/>
      <c r="G6" s="1050"/>
      <c r="H6" s="1056"/>
    </row>
    <row r="7" spans="1:8" ht="23.25" customHeight="1" x14ac:dyDescent="0.2">
      <c r="A7" s="1043"/>
      <c r="B7" s="1048"/>
      <c r="C7" s="1051"/>
      <c r="D7" s="1051"/>
      <c r="E7" s="962"/>
      <c r="F7" s="1054"/>
      <c r="G7" s="1051"/>
      <c r="H7" s="1057"/>
    </row>
    <row r="8" spans="1:8" x14ac:dyDescent="0.2">
      <c r="A8" s="448">
        <v>2013</v>
      </c>
      <c r="B8" s="379">
        <v>211</v>
      </c>
      <c r="C8" s="394">
        <v>8264</v>
      </c>
      <c r="D8" s="394">
        <v>23482</v>
      </c>
      <c r="E8" s="379">
        <v>8734</v>
      </c>
      <c r="F8" s="394">
        <v>14780</v>
      </c>
      <c r="G8" s="394">
        <v>457</v>
      </c>
      <c r="H8" s="379" t="s">
        <v>133</v>
      </c>
    </row>
    <row r="9" spans="1:8" x14ac:dyDescent="0.2">
      <c r="A9" s="448">
        <v>2014</v>
      </c>
      <c r="B9" s="379">
        <v>173</v>
      </c>
      <c r="C9" s="394">
        <v>9133</v>
      </c>
      <c r="D9" s="394">
        <v>22248</v>
      </c>
      <c r="E9" s="394">
        <v>27734</v>
      </c>
      <c r="F9" s="394">
        <v>12332</v>
      </c>
      <c r="G9" s="394">
        <v>432</v>
      </c>
      <c r="H9" s="379" t="s">
        <v>133</v>
      </c>
    </row>
    <row r="10" spans="1:8" x14ac:dyDescent="0.2">
      <c r="A10" s="448">
        <v>2015</v>
      </c>
      <c r="B10" s="379">
        <v>178</v>
      </c>
      <c r="C10" s="394">
        <v>6736</v>
      </c>
      <c r="D10" s="394">
        <v>24035</v>
      </c>
      <c r="E10" s="394">
        <v>22793</v>
      </c>
      <c r="F10" s="394">
        <v>12580</v>
      </c>
      <c r="G10" s="394">
        <v>405</v>
      </c>
      <c r="H10" s="379" t="s">
        <v>133</v>
      </c>
    </row>
    <row r="11" spans="1:8" x14ac:dyDescent="0.2">
      <c r="A11" s="448">
        <v>2016</v>
      </c>
      <c r="B11" s="379">
        <v>160</v>
      </c>
      <c r="C11" s="394">
        <v>5648</v>
      </c>
      <c r="D11" s="394">
        <v>22820</v>
      </c>
      <c r="E11" s="394">
        <v>21697</v>
      </c>
      <c r="F11" s="394">
        <v>11300</v>
      </c>
      <c r="G11" s="394">
        <v>373</v>
      </c>
      <c r="H11" s="379" t="s">
        <v>133</v>
      </c>
    </row>
    <row r="12" spans="1:8" x14ac:dyDescent="0.2">
      <c r="A12" s="448">
        <v>2017</v>
      </c>
      <c r="B12" s="379">
        <v>117</v>
      </c>
      <c r="C12" s="394">
        <v>6177</v>
      </c>
      <c r="D12" s="394">
        <v>23200</v>
      </c>
      <c r="E12" s="394">
        <v>20761</v>
      </c>
      <c r="F12" s="394">
        <v>7650</v>
      </c>
      <c r="G12" s="394">
        <v>410</v>
      </c>
      <c r="H12" s="379" t="s">
        <v>133</v>
      </c>
    </row>
    <row r="13" spans="1:8" x14ac:dyDescent="0.2">
      <c r="A13" s="448"/>
      <c r="B13" s="379"/>
      <c r="C13" s="394"/>
      <c r="D13" s="394"/>
      <c r="E13" s="394"/>
      <c r="F13" s="394"/>
      <c r="G13" s="394"/>
      <c r="H13" s="379"/>
    </row>
    <row r="14" spans="1:8" x14ac:dyDescent="0.2">
      <c r="A14" s="395">
        <v>2016</v>
      </c>
      <c r="B14" s="396"/>
      <c r="C14" s="396"/>
      <c r="D14" s="396"/>
      <c r="E14" s="396"/>
      <c r="F14" s="396"/>
      <c r="G14" s="396"/>
      <c r="H14" s="395"/>
    </row>
    <row r="15" spans="1:8" x14ac:dyDescent="0.2">
      <c r="A15" s="395" t="s">
        <v>17</v>
      </c>
      <c r="B15" s="396">
        <v>40</v>
      </c>
      <c r="C15" s="397">
        <v>1460</v>
      </c>
      <c r="D15" s="397">
        <v>5116</v>
      </c>
      <c r="E15" s="397">
        <v>7562</v>
      </c>
      <c r="F15" s="397">
        <v>2830</v>
      </c>
      <c r="G15" s="396">
        <v>103</v>
      </c>
      <c r="H15" s="395" t="s">
        <v>133</v>
      </c>
    </row>
    <row r="16" spans="1:8" x14ac:dyDescent="0.2">
      <c r="A16" s="395" t="s">
        <v>18</v>
      </c>
      <c r="B16" s="396">
        <v>38</v>
      </c>
      <c r="C16" s="397">
        <v>1423</v>
      </c>
      <c r="D16" s="397">
        <v>6209</v>
      </c>
      <c r="E16" s="397">
        <v>4465</v>
      </c>
      <c r="F16" s="397">
        <v>2700</v>
      </c>
      <c r="G16" s="396">
        <v>96</v>
      </c>
      <c r="H16" s="395" t="s">
        <v>133</v>
      </c>
    </row>
    <row r="17" spans="1:8" x14ac:dyDescent="0.2">
      <c r="A17" s="395"/>
      <c r="B17" s="396"/>
      <c r="C17" s="396"/>
      <c r="D17" s="396"/>
      <c r="E17" s="396"/>
      <c r="F17" s="396"/>
      <c r="G17" s="396"/>
      <c r="H17" s="395"/>
    </row>
    <row r="18" spans="1:8" x14ac:dyDescent="0.2">
      <c r="A18" s="395">
        <v>2017</v>
      </c>
      <c r="B18" s="396"/>
      <c r="C18" s="396"/>
      <c r="D18" s="396"/>
      <c r="E18" s="396"/>
      <c r="F18" s="396"/>
      <c r="G18" s="396"/>
      <c r="H18" s="395"/>
    </row>
    <row r="19" spans="1:8" x14ac:dyDescent="0.2">
      <c r="A19" s="395" t="s">
        <v>15</v>
      </c>
      <c r="B19" s="396">
        <v>28</v>
      </c>
      <c r="C19" s="396">
        <v>1348</v>
      </c>
      <c r="D19" s="396">
        <v>5781</v>
      </c>
      <c r="E19" s="396">
        <v>3478</v>
      </c>
      <c r="F19" s="396">
        <v>1860</v>
      </c>
      <c r="G19" s="396">
        <v>88</v>
      </c>
      <c r="H19" s="395" t="s">
        <v>133</v>
      </c>
    </row>
    <row r="20" spans="1:8" x14ac:dyDescent="0.2">
      <c r="A20" s="395" t="s">
        <v>16</v>
      </c>
      <c r="B20" s="396">
        <v>29</v>
      </c>
      <c r="C20" s="396">
        <v>1498</v>
      </c>
      <c r="D20" s="396">
        <v>5937</v>
      </c>
      <c r="E20" s="396">
        <v>6019</v>
      </c>
      <c r="F20" s="396">
        <v>1850</v>
      </c>
      <c r="G20" s="396">
        <v>102</v>
      </c>
      <c r="H20" s="395" t="s">
        <v>133</v>
      </c>
    </row>
    <row r="21" spans="1:8" x14ac:dyDescent="0.2">
      <c r="A21" s="395" t="s">
        <v>17</v>
      </c>
      <c r="B21" s="396">
        <v>31</v>
      </c>
      <c r="C21" s="396">
        <v>1670</v>
      </c>
      <c r="D21" s="396">
        <v>5263</v>
      </c>
      <c r="E21" s="396">
        <v>7185</v>
      </c>
      <c r="F21" s="396">
        <v>1850</v>
      </c>
      <c r="G21" s="396">
        <v>117</v>
      </c>
      <c r="H21" s="395" t="s">
        <v>133</v>
      </c>
    </row>
    <row r="22" spans="1:8" x14ac:dyDescent="0.2">
      <c r="A22" s="395" t="s">
        <v>18</v>
      </c>
      <c r="B22" s="396">
        <v>29</v>
      </c>
      <c r="C22" s="397">
        <v>1656</v>
      </c>
      <c r="D22" s="397">
        <v>6078</v>
      </c>
      <c r="E22" s="397">
        <v>4079</v>
      </c>
      <c r="F22" s="397">
        <v>2090</v>
      </c>
      <c r="G22" s="396">
        <v>103</v>
      </c>
      <c r="H22" s="395" t="s">
        <v>133</v>
      </c>
    </row>
    <row r="23" spans="1:8" x14ac:dyDescent="0.2">
      <c r="A23" s="395"/>
      <c r="B23" s="396"/>
      <c r="C23" s="397"/>
      <c r="D23" s="397"/>
      <c r="E23" s="397"/>
      <c r="F23" s="397"/>
      <c r="G23" s="396"/>
      <c r="H23" s="395"/>
    </row>
    <row r="24" spans="1:8" x14ac:dyDescent="0.2">
      <c r="A24" s="458">
        <v>2018</v>
      </c>
      <c r="B24" s="396"/>
      <c r="C24" s="397"/>
      <c r="D24" s="397"/>
      <c r="E24" s="397"/>
      <c r="F24" s="397"/>
      <c r="G24" s="396"/>
      <c r="H24" s="395"/>
    </row>
    <row r="25" spans="1:8" x14ac:dyDescent="0.2">
      <c r="A25" s="485" t="s">
        <v>15</v>
      </c>
      <c r="B25" s="396">
        <v>30</v>
      </c>
      <c r="C25" s="397">
        <v>1297</v>
      </c>
      <c r="D25" s="397">
        <v>5464</v>
      </c>
      <c r="E25" s="397">
        <v>3052</v>
      </c>
      <c r="F25" s="397">
        <v>2162</v>
      </c>
      <c r="G25" s="396">
        <v>85</v>
      </c>
      <c r="H25" s="395" t="s">
        <v>133</v>
      </c>
    </row>
    <row r="26" spans="1:8" x14ac:dyDescent="0.2">
      <c r="A26" s="485" t="s">
        <v>16</v>
      </c>
      <c r="B26" s="396">
        <v>32</v>
      </c>
      <c r="C26" s="872">
        <v>1855</v>
      </c>
      <c r="D26" s="872">
        <v>5341</v>
      </c>
      <c r="E26" s="397">
        <v>5735</v>
      </c>
      <c r="F26" s="397">
        <v>2145</v>
      </c>
      <c r="G26" s="396">
        <v>88</v>
      </c>
      <c r="H26" s="395" t="s">
        <v>133</v>
      </c>
    </row>
    <row r="27" spans="1:8" ht="25.5" x14ac:dyDescent="0.2">
      <c r="A27" s="399" t="s">
        <v>597</v>
      </c>
      <c r="B27" s="399"/>
      <c r="C27" s="400"/>
      <c r="D27" s="400"/>
      <c r="E27" s="399"/>
      <c r="F27" s="399"/>
      <c r="G27" s="400"/>
      <c r="H27" s="399"/>
    </row>
    <row r="28" spans="1:8" x14ac:dyDescent="0.2">
      <c r="A28" s="448">
        <v>2013</v>
      </c>
      <c r="B28" s="401">
        <v>65.7</v>
      </c>
      <c r="C28" s="402">
        <v>99.6</v>
      </c>
      <c r="D28" s="402">
        <v>96.4</v>
      </c>
      <c r="E28" s="401">
        <v>136.5</v>
      </c>
      <c r="F28" s="402">
        <v>65.2</v>
      </c>
      <c r="G28" s="402">
        <v>81.2</v>
      </c>
      <c r="H28" s="379" t="s">
        <v>133</v>
      </c>
    </row>
    <row r="29" spans="1:8" x14ac:dyDescent="0.2">
      <c r="A29" s="448">
        <v>2014</v>
      </c>
      <c r="B29" s="401">
        <v>82</v>
      </c>
      <c r="C29" s="403">
        <v>110.5</v>
      </c>
      <c r="D29" s="403">
        <v>94.5</v>
      </c>
      <c r="E29" s="401">
        <v>317.54064575223265</v>
      </c>
      <c r="F29" s="402">
        <v>83.369418132611642</v>
      </c>
      <c r="G29" s="402">
        <v>94.5</v>
      </c>
      <c r="H29" s="379" t="s">
        <v>133</v>
      </c>
    </row>
    <row r="30" spans="1:8" x14ac:dyDescent="0.2">
      <c r="A30" s="448">
        <v>2015</v>
      </c>
      <c r="B30" s="379">
        <v>102.9</v>
      </c>
      <c r="C30" s="394">
        <v>73.8</v>
      </c>
      <c r="D30" s="402">
        <v>108</v>
      </c>
      <c r="E30" s="379">
        <v>82.2</v>
      </c>
      <c r="F30" s="394">
        <v>102.1</v>
      </c>
      <c r="G30" s="394">
        <v>93.8</v>
      </c>
      <c r="H30" s="379" t="s">
        <v>133</v>
      </c>
    </row>
    <row r="31" spans="1:8" x14ac:dyDescent="0.2">
      <c r="A31" s="448">
        <v>2016</v>
      </c>
      <c r="B31" s="379">
        <v>89.9</v>
      </c>
      <c r="C31" s="394">
        <v>83.8</v>
      </c>
      <c r="D31" s="402">
        <v>94.9</v>
      </c>
      <c r="E31" s="379">
        <v>95.2</v>
      </c>
      <c r="F31" s="394">
        <v>89.8</v>
      </c>
      <c r="G31" s="394">
        <v>91.6</v>
      </c>
      <c r="H31" s="379" t="s">
        <v>133</v>
      </c>
    </row>
    <row r="32" spans="1:8" x14ac:dyDescent="0.2">
      <c r="A32" s="448">
        <v>2017</v>
      </c>
      <c r="B32" s="379">
        <v>73.099999999999994</v>
      </c>
      <c r="C32" s="394">
        <v>109.4</v>
      </c>
      <c r="D32" s="402">
        <v>101.7</v>
      </c>
      <c r="E32" s="379">
        <v>95.7</v>
      </c>
      <c r="F32" s="394">
        <v>67.7</v>
      </c>
      <c r="G32" s="394">
        <v>109.9</v>
      </c>
      <c r="H32" s="379" t="s">
        <v>133</v>
      </c>
    </row>
    <row r="33" spans="1:11" x14ac:dyDescent="0.2">
      <c r="A33" s="396"/>
      <c r="B33" s="404"/>
      <c r="C33" s="404"/>
      <c r="D33" s="404"/>
      <c r="E33" s="404"/>
      <c r="F33" s="404"/>
      <c r="G33" s="404"/>
      <c r="H33" s="396"/>
    </row>
    <row r="34" spans="1:11" x14ac:dyDescent="0.2">
      <c r="A34" s="396">
        <v>2016</v>
      </c>
      <c r="B34" s="396"/>
      <c r="C34" s="397"/>
      <c r="D34" s="397"/>
      <c r="E34" s="396"/>
      <c r="F34" s="396"/>
      <c r="G34" s="397"/>
      <c r="H34" s="396"/>
    </row>
    <row r="35" spans="1:11" x14ac:dyDescent="0.2">
      <c r="A35" s="395" t="s">
        <v>17</v>
      </c>
      <c r="B35" s="396">
        <v>83.3</v>
      </c>
      <c r="C35" s="397">
        <v>100.9</v>
      </c>
      <c r="D35" s="397">
        <v>96.4</v>
      </c>
      <c r="E35" s="396">
        <v>103.5</v>
      </c>
      <c r="F35" s="396">
        <v>82.9</v>
      </c>
      <c r="G35" s="397">
        <v>96.3</v>
      </c>
      <c r="H35" s="395" t="s">
        <v>133</v>
      </c>
    </row>
    <row r="36" spans="1:11" x14ac:dyDescent="0.2">
      <c r="A36" s="395" t="s">
        <v>18</v>
      </c>
      <c r="B36" s="396">
        <v>88.4</v>
      </c>
      <c r="C36" s="397">
        <v>98.5</v>
      </c>
      <c r="D36" s="397">
        <v>96.2</v>
      </c>
      <c r="E36" s="396">
        <v>96.6</v>
      </c>
      <c r="F36" s="396">
        <v>87.7</v>
      </c>
      <c r="G36" s="403">
        <v>97</v>
      </c>
      <c r="H36" s="395" t="s">
        <v>133</v>
      </c>
    </row>
    <row r="37" spans="1:11" x14ac:dyDescent="0.2">
      <c r="A37" s="396"/>
      <c r="B37" s="406"/>
      <c r="C37" s="406"/>
      <c r="D37" s="406"/>
      <c r="E37" s="406"/>
      <c r="F37" s="406"/>
      <c r="G37" s="406"/>
      <c r="H37" s="396"/>
    </row>
    <row r="38" spans="1:11" x14ac:dyDescent="0.2">
      <c r="A38" s="396">
        <v>2017</v>
      </c>
      <c r="B38" s="406"/>
      <c r="C38" s="406"/>
      <c r="D38" s="406"/>
      <c r="E38" s="406"/>
      <c r="F38" s="406"/>
      <c r="G38" s="406"/>
      <c r="H38" s="406"/>
    </row>
    <row r="39" spans="1:11" x14ac:dyDescent="0.2">
      <c r="A39" s="395" t="s">
        <v>15</v>
      </c>
      <c r="B39" s="490">
        <v>70</v>
      </c>
      <c r="C39" s="397">
        <v>94.5</v>
      </c>
      <c r="D39" s="397">
        <v>92.7</v>
      </c>
      <c r="E39" s="397">
        <v>93.5</v>
      </c>
      <c r="F39" s="397">
        <v>65.599999999999994</v>
      </c>
      <c r="G39" s="397">
        <v>79.8</v>
      </c>
      <c r="H39" s="398" t="s">
        <v>133</v>
      </c>
      <c r="I39" s="354"/>
      <c r="J39" s="354"/>
      <c r="K39" s="354"/>
    </row>
    <row r="40" spans="1:11" x14ac:dyDescent="0.2">
      <c r="A40" s="395" t="s">
        <v>16</v>
      </c>
      <c r="B40" s="403">
        <v>69</v>
      </c>
      <c r="C40" s="403">
        <v>111.1</v>
      </c>
      <c r="D40" s="403">
        <v>100.9</v>
      </c>
      <c r="E40" s="403">
        <v>101.2</v>
      </c>
      <c r="F40" s="403">
        <v>63</v>
      </c>
      <c r="G40" s="403">
        <v>115.6</v>
      </c>
      <c r="H40" s="398" t="s">
        <v>133</v>
      </c>
      <c r="I40" s="354"/>
      <c r="J40" s="354"/>
      <c r="K40" s="354"/>
    </row>
    <row r="41" spans="1:11" x14ac:dyDescent="0.2">
      <c r="A41" s="395" t="s">
        <v>17</v>
      </c>
      <c r="B41" s="406">
        <v>77.5</v>
      </c>
      <c r="C41" s="406">
        <v>114.4</v>
      </c>
      <c r="D41" s="406">
        <v>102.9</v>
      </c>
      <c r="E41" s="406">
        <v>95</v>
      </c>
      <c r="F41" s="406">
        <v>65.400000000000006</v>
      </c>
      <c r="G41" s="406">
        <v>111.7</v>
      </c>
      <c r="H41" s="398" t="s">
        <v>133</v>
      </c>
      <c r="I41" s="354"/>
      <c r="J41" s="354"/>
      <c r="K41" s="354"/>
    </row>
    <row r="42" spans="1:11" x14ac:dyDescent="0.2">
      <c r="A42" s="395" t="s">
        <v>18</v>
      </c>
      <c r="B42" s="403">
        <v>75</v>
      </c>
      <c r="C42" s="397">
        <v>116.4</v>
      </c>
      <c r="D42" s="397">
        <v>97.9</v>
      </c>
      <c r="E42" s="396">
        <v>91.4</v>
      </c>
      <c r="F42" s="396">
        <v>77.400000000000006</v>
      </c>
      <c r="G42" s="403">
        <v>107.7</v>
      </c>
      <c r="H42" s="398" t="s">
        <v>133</v>
      </c>
    </row>
    <row r="43" spans="1:11" x14ac:dyDescent="0.2">
      <c r="A43" s="354"/>
      <c r="B43" s="354"/>
      <c r="C43" s="354"/>
      <c r="D43" s="354"/>
      <c r="E43" s="354"/>
      <c r="F43" s="354"/>
      <c r="G43" s="354"/>
      <c r="H43" s="354"/>
    </row>
    <row r="44" spans="1:11" x14ac:dyDescent="0.2">
      <c r="A44" s="458">
        <v>2018</v>
      </c>
    </row>
    <row r="45" spans="1:11" x14ac:dyDescent="0.2">
      <c r="A45" s="485" t="s">
        <v>15</v>
      </c>
      <c r="B45" s="624">
        <v>107.1</v>
      </c>
      <c r="C45" s="624">
        <v>96.2</v>
      </c>
      <c r="D45" s="624">
        <v>94.5</v>
      </c>
      <c r="E45" s="624">
        <v>87.8</v>
      </c>
      <c r="F45" s="624">
        <v>116.2</v>
      </c>
      <c r="G45" s="624">
        <v>96.6</v>
      </c>
      <c r="H45" s="748" t="s">
        <v>133</v>
      </c>
    </row>
    <row r="46" spans="1:11" x14ac:dyDescent="0.2">
      <c r="A46" s="485" t="s">
        <v>16</v>
      </c>
      <c r="B46" s="624">
        <v>110.3</v>
      </c>
      <c r="C46" s="624">
        <v>121.8</v>
      </c>
      <c r="D46" s="624">
        <v>87.5</v>
      </c>
      <c r="E46" s="624">
        <v>95.1</v>
      </c>
      <c r="F46" s="624">
        <v>116</v>
      </c>
      <c r="G46" s="624">
        <v>88.5</v>
      </c>
      <c r="H46" s="748" t="s">
        <v>133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M24" sqref="M24"/>
    </sheetView>
  </sheetViews>
  <sheetFormatPr defaultRowHeight="12.75" x14ac:dyDescent="0.2"/>
  <cols>
    <col min="1" max="1" width="9.140625" style="98"/>
    <col min="2" max="2" width="11.85546875" style="98" customWidth="1"/>
    <col min="3" max="3" width="11.140625" style="98" customWidth="1"/>
    <col min="4" max="4" width="9.28515625" style="98" bestFit="1" customWidth="1"/>
    <col min="5" max="5" width="11.85546875" style="98" customWidth="1"/>
    <col min="6" max="6" width="10" style="98" bestFit="1" customWidth="1"/>
    <col min="7" max="7" width="11.42578125" style="98" customWidth="1"/>
    <col min="8" max="16384" width="9.140625" style="98"/>
  </cols>
  <sheetData>
    <row r="1" spans="1:7" x14ac:dyDescent="0.2">
      <c r="A1" s="570" t="s">
        <v>557</v>
      </c>
      <c r="B1" s="621"/>
      <c r="C1" s="621"/>
      <c r="D1" s="621"/>
      <c r="E1" s="621"/>
      <c r="F1" s="621"/>
      <c r="G1" s="621"/>
    </row>
    <row r="2" spans="1:7" x14ac:dyDescent="0.2">
      <c r="A2" s="625" t="s">
        <v>375</v>
      </c>
      <c r="B2" s="621"/>
      <c r="C2" s="621"/>
      <c r="D2" s="621"/>
      <c r="E2" s="621"/>
      <c r="F2" s="621"/>
      <c r="G2" s="621"/>
    </row>
    <row r="3" spans="1:7" ht="27" customHeight="1" x14ac:dyDescent="0.2">
      <c r="A3" s="1043"/>
      <c r="B3" s="1045" t="s">
        <v>376</v>
      </c>
      <c r="C3" s="1058"/>
      <c r="D3" s="1059"/>
      <c r="E3" s="1044" t="s">
        <v>385</v>
      </c>
      <c r="F3" s="1044"/>
      <c r="G3" s="1045"/>
    </row>
    <row r="4" spans="1:7" ht="51" x14ac:dyDescent="0.2">
      <c r="A4" s="1043"/>
      <c r="B4" s="626" t="s">
        <v>377</v>
      </c>
      <c r="C4" s="626" t="s">
        <v>378</v>
      </c>
      <c r="D4" s="626" t="s">
        <v>373</v>
      </c>
      <c r="E4" s="626" t="s">
        <v>377</v>
      </c>
      <c r="F4" s="626" t="s">
        <v>378</v>
      </c>
      <c r="G4" s="627" t="s">
        <v>373</v>
      </c>
    </row>
    <row r="5" spans="1:7" x14ac:dyDescent="0.2">
      <c r="A5" s="231">
        <v>2013</v>
      </c>
      <c r="B5" s="115">
        <v>5191</v>
      </c>
      <c r="C5" s="115">
        <v>2444</v>
      </c>
      <c r="D5" s="115" t="s">
        <v>133</v>
      </c>
      <c r="E5" s="115">
        <v>455</v>
      </c>
      <c r="F5" s="407">
        <v>1101</v>
      </c>
      <c r="G5" s="115" t="s">
        <v>133</v>
      </c>
    </row>
    <row r="6" spans="1:7" x14ac:dyDescent="0.2">
      <c r="A6" s="231">
        <v>2014</v>
      </c>
      <c r="B6" s="115">
        <v>5009</v>
      </c>
      <c r="C6" s="407">
        <v>2665</v>
      </c>
      <c r="D6" s="407" t="s">
        <v>133</v>
      </c>
      <c r="E6" s="407">
        <v>428</v>
      </c>
      <c r="F6" s="407">
        <v>1223</v>
      </c>
      <c r="G6" s="115" t="s">
        <v>133</v>
      </c>
    </row>
    <row r="7" spans="1:7" x14ac:dyDescent="0.2">
      <c r="A7" s="231">
        <v>2015</v>
      </c>
      <c r="B7" s="115">
        <v>4964</v>
      </c>
      <c r="C7" s="407">
        <v>3749</v>
      </c>
      <c r="D7" s="407" t="s">
        <v>133</v>
      </c>
      <c r="E7" s="407">
        <v>451</v>
      </c>
      <c r="F7" s="407">
        <v>1319</v>
      </c>
      <c r="G7" s="115" t="s">
        <v>133</v>
      </c>
    </row>
    <row r="8" spans="1:7" x14ac:dyDescent="0.2">
      <c r="A8" s="231">
        <v>2016</v>
      </c>
      <c r="B8" s="115">
        <v>4416</v>
      </c>
      <c r="C8" s="407">
        <v>3520</v>
      </c>
      <c r="D8" s="407" t="s">
        <v>133</v>
      </c>
      <c r="E8" s="407">
        <v>374</v>
      </c>
      <c r="F8" s="407">
        <v>1342</v>
      </c>
      <c r="G8" s="115" t="s">
        <v>133</v>
      </c>
    </row>
    <row r="9" spans="1:7" x14ac:dyDescent="0.2">
      <c r="A9" s="231">
        <v>2017</v>
      </c>
      <c r="B9" s="115">
        <v>4529</v>
      </c>
      <c r="C9" s="407">
        <v>4022</v>
      </c>
      <c r="D9" s="407" t="s">
        <v>133</v>
      </c>
      <c r="E9" s="407">
        <v>386</v>
      </c>
      <c r="F9" s="407">
        <v>1551</v>
      </c>
      <c r="G9" s="115" t="s">
        <v>133</v>
      </c>
    </row>
    <row r="10" spans="1:7" x14ac:dyDescent="0.2">
      <c r="A10" s="408"/>
      <c r="B10" s="115"/>
      <c r="C10" s="407"/>
      <c r="D10" s="407"/>
      <c r="E10" s="407"/>
      <c r="F10" s="407"/>
      <c r="G10" s="115"/>
    </row>
    <row r="11" spans="1:7" x14ac:dyDescent="0.2">
      <c r="A11" s="628">
        <v>2016</v>
      </c>
      <c r="B11" s="408"/>
      <c r="C11" s="409"/>
      <c r="D11" s="407"/>
      <c r="E11" s="409"/>
      <c r="F11" s="409"/>
      <c r="G11" s="115"/>
    </row>
    <row r="12" spans="1:7" x14ac:dyDescent="0.2">
      <c r="A12" s="409" t="s">
        <v>17</v>
      </c>
      <c r="B12" s="409">
        <v>1243</v>
      </c>
      <c r="C12" s="409">
        <v>903</v>
      </c>
      <c r="D12" s="407" t="s">
        <v>133</v>
      </c>
      <c r="E12" s="409">
        <v>108</v>
      </c>
      <c r="F12" s="409">
        <v>339</v>
      </c>
      <c r="G12" s="407" t="s">
        <v>133</v>
      </c>
    </row>
    <row r="13" spans="1:7" x14ac:dyDescent="0.2">
      <c r="A13" s="409" t="s">
        <v>18</v>
      </c>
      <c r="B13" s="409">
        <v>1151</v>
      </c>
      <c r="C13" s="409">
        <v>964</v>
      </c>
      <c r="D13" s="407" t="s">
        <v>133</v>
      </c>
      <c r="E13" s="409">
        <v>88</v>
      </c>
      <c r="F13" s="409">
        <v>373</v>
      </c>
      <c r="G13" s="407" t="s">
        <v>133</v>
      </c>
    </row>
    <row r="14" spans="1:7" x14ac:dyDescent="0.2">
      <c r="A14" s="409"/>
      <c r="B14" s="409"/>
      <c r="C14" s="409"/>
      <c r="D14" s="407"/>
      <c r="E14" s="409"/>
      <c r="F14" s="409"/>
      <c r="G14" s="407"/>
    </row>
    <row r="15" spans="1:7" x14ac:dyDescent="0.2">
      <c r="A15" s="629">
        <v>2017</v>
      </c>
      <c r="B15" s="409"/>
      <c r="C15" s="409"/>
      <c r="D15" s="407"/>
      <c r="E15" s="409"/>
      <c r="F15" s="409"/>
      <c r="G15" s="407"/>
    </row>
    <row r="16" spans="1:7" x14ac:dyDescent="0.2">
      <c r="A16" s="409" t="s">
        <v>15</v>
      </c>
      <c r="B16" s="409">
        <v>1013</v>
      </c>
      <c r="C16" s="409">
        <v>779</v>
      </c>
      <c r="D16" s="407" t="s">
        <v>133</v>
      </c>
      <c r="E16" s="409">
        <v>79</v>
      </c>
      <c r="F16" s="409">
        <v>349</v>
      </c>
      <c r="G16" s="407" t="s">
        <v>133</v>
      </c>
    </row>
    <row r="17" spans="1:7" x14ac:dyDescent="0.2">
      <c r="A17" s="409" t="s">
        <v>16</v>
      </c>
      <c r="B17" s="409">
        <v>1157</v>
      </c>
      <c r="C17" s="876">
        <v>979</v>
      </c>
      <c r="D17" s="407" t="s">
        <v>133</v>
      </c>
      <c r="E17" s="409">
        <v>104</v>
      </c>
      <c r="F17" s="876">
        <v>400</v>
      </c>
      <c r="G17" s="407" t="s">
        <v>133</v>
      </c>
    </row>
    <row r="18" spans="1:7" ht="12.75" customHeight="1" x14ac:dyDescent="0.2">
      <c r="A18" s="409" t="s">
        <v>17</v>
      </c>
      <c r="B18" s="409">
        <v>1237</v>
      </c>
      <c r="C18" s="409">
        <v>1091</v>
      </c>
      <c r="D18" s="407" t="s">
        <v>133</v>
      </c>
      <c r="E18" s="409">
        <v>106</v>
      </c>
      <c r="F18" s="409">
        <v>379</v>
      </c>
      <c r="G18" s="407" t="s">
        <v>133</v>
      </c>
    </row>
    <row r="19" spans="1:7" x14ac:dyDescent="0.2">
      <c r="A19" s="409" t="s">
        <v>18</v>
      </c>
      <c r="B19" s="409">
        <v>1122</v>
      </c>
      <c r="C19" s="409">
        <v>1134</v>
      </c>
      <c r="D19" s="407" t="s">
        <v>133</v>
      </c>
      <c r="E19" s="409">
        <v>97</v>
      </c>
      <c r="F19" s="409">
        <v>397</v>
      </c>
      <c r="G19" s="407" t="s">
        <v>133</v>
      </c>
    </row>
    <row r="20" spans="1:7" ht="12.75" customHeight="1" x14ac:dyDescent="0.2">
      <c r="A20" s="409"/>
      <c r="B20" s="409"/>
      <c r="C20" s="409"/>
      <c r="D20" s="407"/>
      <c r="E20" s="409"/>
      <c r="F20" s="409"/>
      <c r="G20" s="407"/>
    </row>
    <row r="21" spans="1:7" x14ac:dyDescent="0.2">
      <c r="A21" s="458">
        <v>2018</v>
      </c>
      <c r="B21" s="409"/>
      <c r="C21" s="409"/>
      <c r="D21" s="407"/>
      <c r="E21" s="409"/>
      <c r="F21" s="409"/>
      <c r="G21" s="407"/>
    </row>
    <row r="22" spans="1:7" ht="32.25" customHeight="1" x14ac:dyDescent="0.2">
      <c r="A22" s="485" t="s">
        <v>15</v>
      </c>
      <c r="B22" s="409">
        <v>1055</v>
      </c>
      <c r="C22" s="749">
        <v>806</v>
      </c>
      <c r="D22" s="1064" t="s">
        <v>133</v>
      </c>
      <c r="E22" s="409">
        <v>81</v>
      </c>
      <c r="F22" s="876">
        <v>354</v>
      </c>
      <c r="G22" s="407" t="s">
        <v>133</v>
      </c>
    </row>
    <row r="23" spans="1:7" x14ac:dyDescent="0.2">
      <c r="A23" s="485" t="s">
        <v>16</v>
      </c>
      <c r="B23" s="409">
        <v>989</v>
      </c>
      <c r="C23" s="749">
        <v>1072</v>
      </c>
      <c r="D23" s="1064" t="s">
        <v>133</v>
      </c>
      <c r="E23" s="409">
        <v>67</v>
      </c>
      <c r="F23" s="876">
        <v>383</v>
      </c>
      <c r="G23" s="407" t="s">
        <v>133</v>
      </c>
    </row>
    <row r="24" spans="1:7" ht="12.75" customHeight="1" x14ac:dyDescent="0.2">
      <c r="A24" s="1060" t="s">
        <v>597</v>
      </c>
      <c r="B24" s="1060"/>
      <c r="C24" s="1060"/>
      <c r="D24" s="1060"/>
      <c r="E24" s="1060"/>
      <c r="F24" s="1060"/>
      <c r="G24" s="1060"/>
    </row>
    <row r="25" spans="1:7" x14ac:dyDescent="0.2">
      <c r="A25" s="231">
        <v>2013</v>
      </c>
      <c r="B25" s="410">
        <v>96.6</v>
      </c>
      <c r="C25" s="410">
        <v>118.5</v>
      </c>
      <c r="D25" s="115" t="s">
        <v>133</v>
      </c>
      <c r="E25" s="410">
        <v>99.6</v>
      </c>
      <c r="F25" s="410">
        <v>113.9</v>
      </c>
      <c r="G25" s="115" t="s">
        <v>133</v>
      </c>
    </row>
    <row r="26" spans="1:7" x14ac:dyDescent="0.2">
      <c r="A26" s="231">
        <v>2014</v>
      </c>
      <c r="B26" s="410">
        <v>96.493931805047197</v>
      </c>
      <c r="C26" s="410">
        <v>104.4</v>
      </c>
      <c r="D26" s="115" t="s">
        <v>133</v>
      </c>
      <c r="E26" s="410">
        <f>E6/E5*100</f>
        <v>94.065934065934059</v>
      </c>
      <c r="F26" s="410">
        <v>105</v>
      </c>
      <c r="G26" s="115" t="s">
        <v>133</v>
      </c>
    </row>
    <row r="27" spans="1:7" x14ac:dyDescent="0.2">
      <c r="A27" s="231">
        <v>2015</v>
      </c>
      <c r="B27" s="115">
        <v>99.1</v>
      </c>
      <c r="C27" s="410">
        <v>140.69999999999999</v>
      </c>
      <c r="D27" s="115" t="s">
        <v>133</v>
      </c>
      <c r="E27" s="115">
        <v>105.4</v>
      </c>
      <c r="F27" s="115">
        <v>107.8</v>
      </c>
      <c r="G27" s="115" t="s">
        <v>133</v>
      </c>
    </row>
    <row r="28" spans="1:7" x14ac:dyDescent="0.2">
      <c r="A28" s="231">
        <v>2016</v>
      </c>
      <c r="B28" s="410">
        <v>89</v>
      </c>
      <c r="C28" s="410">
        <v>93.9</v>
      </c>
      <c r="D28" s="115" t="s">
        <v>133</v>
      </c>
      <c r="E28" s="115">
        <v>82.9</v>
      </c>
      <c r="F28" s="115">
        <v>101.7</v>
      </c>
      <c r="G28" s="115" t="s">
        <v>133</v>
      </c>
    </row>
    <row r="29" spans="1:7" x14ac:dyDescent="0.2">
      <c r="A29" s="231">
        <v>2017</v>
      </c>
      <c r="B29" s="410">
        <v>102.6</v>
      </c>
      <c r="C29" s="410">
        <v>114.3</v>
      </c>
      <c r="D29" s="115" t="s">
        <v>133</v>
      </c>
      <c r="E29" s="115">
        <v>103.2</v>
      </c>
      <c r="F29" s="115">
        <v>115.6</v>
      </c>
      <c r="G29" s="115" t="s">
        <v>133</v>
      </c>
    </row>
    <row r="30" spans="1:7" x14ac:dyDescent="0.2">
      <c r="A30" s="395"/>
      <c r="B30" s="406"/>
      <c r="C30" s="406"/>
      <c r="D30" s="406"/>
      <c r="E30" s="406"/>
      <c r="F30" s="406"/>
      <c r="G30" s="411"/>
    </row>
    <row r="31" spans="1:7" x14ac:dyDescent="0.2">
      <c r="A31" s="628">
        <v>2016</v>
      </c>
      <c r="B31" s="101"/>
      <c r="C31" s="101"/>
      <c r="D31" s="101"/>
      <c r="E31" s="101"/>
      <c r="F31" s="101"/>
      <c r="G31" s="101"/>
    </row>
    <row r="32" spans="1:7" x14ac:dyDescent="0.2">
      <c r="A32" s="395" t="s">
        <v>17</v>
      </c>
      <c r="B32" s="406">
        <v>91.4</v>
      </c>
      <c r="C32" s="396">
        <v>95.3</v>
      </c>
      <c r="D32" s="398" t="s">
        <v>133</v>
      </c>
      <c r="E32" s="406">
        <v>84.4</v>
      </c>
      <c r="F32" s="396">
        <v>91.1</v>
      </c>
      <c r="G32" s="395" t="s">
        <v>133</v>
      </c>
    </row>
    <row r="33" spans="1:7" x14ac:dyDescent="0.2">
      <c r="A33" s="395" t="s">
        <v>18</v>
      </c>
      <c r="B33" s="406">
        <v>115</v>
      </c>
      <c r="C33" s="396">
        <v>97.9</v>
      </c>
      <c r="D33" s="398" t="s">
        <v>133</v>
      </c>
      <c r="E33" s="406">
        <v>96.7</v>
      </c>
      <c r="F33" s="396">
        <v>120.3</v>
      </c>
      <c r="G33" s="395" t="s">
        <v>133</v>
      </c>
    </row>
    <row r="34" spans="1:7" x14ac:dyDescent="0.2">
      <c r="A34" s="396"/>
      <c r="B34" s="406"/>
      <c r="C34" s="406"/>
      <c r="D34" s="406"/>
      <c r="E34" s="406"/>
      <c r="F34" s="406"/>
      <c r="G34" s="406"/>
    </row>
    <row r="35" spans="1:7" x14ac:dyDescent="0.2">
      <c r="A35" s="630">
        <v>2017</v>
      </c>
      <c r="B35" s="401"/>
      <c r="C35" s="401"/>
      <c r="D35" s="401"/>
      <c r="E35" s="401"/>
      <c r="F35" s="401"/>
      <c r="G35" s="401"/>
    </row>
    <row r="36" spans="1:7" x14ac:dyDescent="0.2">
      <c r="A36" s="395" t="s">
        <v>15</v>
      </c>
      <c r="B36" s="877">
        <v>117.7</v>
      </c>
      <c r="C36" s="877">
        <v>74.400000000000006</v>
      </c>
      <c r="D36" s="878" t="s">
        <v>133</v>
      </c>
      <c r="E36" s="877">
        <v>110.3</v>
      </c>
      <c r="F36" s="877">
        <v>84.9</v>
      </c>
      <c r="G36" s="878" t="s">
        <v>133</v>
      </c>
    </row>
    <row r="37" spans="1:7" s="354" customFormat="1" x14ac:dyDescent="0.2">
      <c r="A37" s="395" t="s">
        <v>16</v>
      </c>
      <c r="B37" s="403">
        <v>99.7</v>
      </c>
      <c r="C37" s="403">
        <v>126.9</v>
      </c>
      <c r="D37" s="398" t="s">
        <v>133</v>
      </c>
      <c r="E37" s="403">
        <v>97.9</v>
      </c>
      <c r="F37" s="403">
        <v>115.7</v>
      </c>
      <c r="G37" s="395" t="s">
        <v>133</v>
      </c>
    </row>
    <row r="38" spans="1:7" s="354" customFormat="1" x14ac:dyDescent="0.2">
      <c r="A38" s="395" t="s">
        <v>17</v>
      </c>
      <c r="B38" s="406">
        <v>99.5</v>
      </c>
      <c r="C38" s="406">
        <v>115.5</v>
      </c>
      <c r="D38" s="398" t="s">
        <v>133</v>
      </c>
      <c r="E38" s="406">
        <v>98.2</v>
      </c>
      <c r="F38" s="406">
        <v>107.2</v>
      </c>
      <c r="G38" s="395" t="s">
        <v>133</v>
      </c>
    </row>
    <row r="39" spans="1:7" x14ac:dyDescent="0.2">
      <c r="A39" s="395" t="s">
        <v>18</v>
      </c>
      <c r="B39" s="406">
        <v>97.5</v>
      </c>
      <c r="C39" s="396">
        <v>113.3</v>
      </c>
      <c r="D39" s="398" t="s">
        <v>133</v>
      </c>
      <c r="E39" s="406">
        <v>110</v>
      </c>
      <c r="F39" s="406">
        <v>100</v>
      </c>
      <c r="G39" s="395" t="s">
        <v>133</v>
      </c>
    </row>
    <row r="40" spans="1:7" x14ac:dyDescent="0.2">
      <c r="A40" s="354"/>
      <c r="B40" s="354"/>
      <c r="C40" s="354"/>
      <c r="D40" s="354"/>
      <c r="E40" s="354"/>
      <c r="F40" s="354"/>
      <c r="G40" s="354"/>
    </row>
    <row r="41" spans="1:7" x14ac:dyDescent="0.2">
      <c r="A41" s="458">
        <v>2018</v>
      </c>
    </row>
    <row r="42" spans="1:7" x14ac:dyDescent="0.2">
      <c r="A42" s="485" t="s">
        <v>15</v>
      </c>
      <c r="B42" s="98">
        <v>104.1</v>
      </c>
      <c r="C42" s="98">
        <v>103.5</v>
      </c>
      <c r="D42" s="879" t="s">
        <v>133</v>
      </c>
      <c r="E42" s="98">
        <v>102.5</v>
      </c>
      <c r="F42" s="98">
        <v>101.4</v>
      </c>
      <c r="G42" s="879" t="s">
        <v>133</v>
      </c>
    </row>
    <row r="43" spans="1:7" x14ac:dyDescent="0.2">
      <c r="A43" s="750" t="s">
        <v>16</v>
      </c>
      <c r="B43" s="751">
        <v>85.5</v>
      </c>
      <c r="C43" s="751">
        <v>108.3</v>
      </c>
      <c r="D43" s="751" t="s">
        <v>133</v>
      </c>
      <c r="E43" s="751">
        <v>64.599999999999994</v>
      </c>
      <c r="F43" s="751">
        <v>93.7</v>
      </c>
      <c r="G43" s="751" t="s">
        <v>133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L21" sqref="L21"/>
    </sheetView>
  </sheetViews>
  <sheetFormatPr defaultRowHeight="15" x14ac:dyDescent="0.25"/>
  <cols>
    <col min="1" max="2" width="9.140625" style="208"/>
    <col min="3" max="3" width="11.85546875" style="208" customWidth="1"/>
    <col min="4" max="4" width="12.85546875" style="208" customWidth="1"/>
    <col min="5" max="5" width="12.5703125" style="208" customWidth="1"/>
    <col min="6" max="6" width="11.42578125" style="208" customWidth="1"/>
    <col min="7" max="7" width="15" style="208" customWidth="1"/>
    <col min="8" max="16384" width="9.140625" style="208"/>
  </cols>
  <sheetData>
    <row r="1" spans="1:12" x14ac:dyDescent="0.25">
      <c r="A1" s="206" t="s">
        <v>556</v>
      </c>
      <c r="B1" s="207"/>
      <c r="C1" s="207"/>
      <c r="D1" s="207"/>
      <c r="E1" s="207"/>
      <c r="F1" s="207"/>
      <c r="G1" s="207"/>
    </row>
    <row r="2" spans="1:12" x14ac:dyDescent="0.25">
      <c r="A2" s="209" t="s">
        <v>379</v>
      </c>
      <c r="B2" s="207"/>
      <c r="C2" s="207"/>
      <c r="D2" s="207"/>
      <c r="E2" s="207"/>
      <c r="F2" s="207"/>
      <c r="G2" s="207"/>
    </row>
    <row r="3" spans="1:12" ht="15" customHeight="1" x14ac:dyDescent="0.25">
      <c r="A3" s="1061"/>
      <c r="B3" s="1062" t="s">
        <v>760</v>
      </c>
      <c r="C3" s="1062"/>
      <c r="D3" s="1062"/>
      <c r="E3" s="1062" t="s">
        <v>380</v>
      </c>
      <c r="F3" s="1062"/>
      <c r="G3" s="1063"/>
    </row>
    <row r="4" spans="1:12" x14ac:dyDescent="0.25">
      <c r="A4" s="1061"/>
      <c r="B4" s="1062"/>
      <c r="C4" s="1062"/>
      <c r="D4" s="1062"/>
      <c r="E4" s="1062"/>
      <c r="F4" s="1062"/>
      <c r="G4" s="1063"/>
    </row>
    <row r="5" spans="1:12" ht="29.25" customHeight="1" x14ac:dyDescent="0.25">
      <c r="A5" s="1061"/>
      <c r="B5" s="1062" t="s">
        <v>761</v>
      </c>
      <c r="C5" s="1062" t="s">
        <v>381</v>
      </c>
      <c r="D5" s="1062" t="s">
        <v>382</v>
      </c>
      <c r="E5" s="1062" t="s">
        <v>383</v>
      </c>
      <c r="F5" s="1062" t="s">
        <v>381</v>
      </c>
      <c r="G5" s="1063" t="s">
        <v>382</v>
      </c>
    </row>
    <row r="6" spans="1:12" ht="29.25" customHeight="1" x14ac:dyDescent="0.25">
      <c r="A6" s="1061"/>
      <c r="B6" s="1062"/>
      <c r="C6" s="1062"/>
      <c r="D6" s="1062"/>
      <c r="E6" s="1062"/>
      <c r="F6" s="1062"/>
      <c r="G6" s="1063"/>
    </row>
    <row r="7" spans="1:12" x14ac:dyDescent="0.25">
      <c r="A7" s="243">
        <v>2013</v>
      </c>
      <c r="B7" s="118">
        <v>20705</v>
      </c>
      <c r="C7" s="116">
        <v>74917</v>
      </c>
      <c r="D7" s="116">
        <v>8075</v>
      </c>
      <c r="E7" s="117">
        <v>102.4</v>
      </c>
      <c r="F7" s="117">
        <v>167.6</v>
      </c>
      <c r="G7" s="117">
        <v>79.2</v>
      </c>
    </row>
    <row r="8" spans="1:12" x14ac:dyDescent="0.25">
      <c r="A8" s="243">
        <v>2014</v>
      </c>
      <c r="B8" s="118">
        <v>25350</v>
      </c>
      <c r="C8" s="116">
        <v>87722</v>
      </c>
      <c r="D8" s="116">
        <v>6340</v>
      </c>
      <c r="E8" s="117">
        <v>122.4</v>
      </c>
      <c r="F8" s="117">
        <v>117.1</v>
      </c>
      <c r="G8" s="117">
        <v>78.513931888544903</v>
      </c>
    </row>
    <row r="9" spans="1:12" x14ac:dyDescent="0.25">
      <c r="A9" s="243">
        <v>2015</v>
      </c>
      <c r="B9" s="118">
        <v>25101</v>
      </c>
      <c r="C9" s="116">
        <v>41507</v>
      </c>
      <c r="D9" s="116">
        <v>9171</v>
      </c>
      <c r="E9" s="244">
        <v>99</v>
      </c>
      <c r="F9" s="116">
        <v>47.3</v>
      </c>
      <c r="G9" s="116">
        <v>144.69999999999999</v>
      </c>
    </row>
    <row r="10" spans="1:12" x14ac:dyDescent="0.25">
      <c r="A10" s="243">
        <v>2016</v>
      </c>
      <c r="B10" s="118">
        <v>23924</v>
      </c>
      <c r="C10" s="116">
        <v>43651</v>
      </c>
      <c r="D10" s="116">
        <v>28500</v>
      </c>
      <c r="E10" s="244">
        <v>95.3</v>
      </c>
      <c r="F10" s="116">
        <v>105.2</v>
      </c>
      <c r="G10" s="116">
        <v>310.8</v>
      </c>
      <c r="J10" s="631"/>
      <c r="K10" s="631"/>
      <c r="L10" s="631"/>
    </row>
    <row r="11" spans="1:12" x14ac:dyDescent="0.25">
      <c r="A11" s="243">
        <v>2017</v>
      </c>
      <c r="B11" s="118">
        <v>23288</v>
      </c>
      <c r="C11" s="116">
        <v>40980</v>
      </c>
      <c r="D11" s="116">
        <v>17132</v>
      </c>
      <c r="E11" s="244">
        <v>97.3</v>
      </c>
      <c r="F11" s="116">
        <v>93.9</v>
      </c>
      <c r="G11" s="116">
        <v>60.1</v>
      </c>
    </row>
    <row r="12" spans="1:12" x14ac:dyDescent="0.25">
      <c r="A12" s="245"/>
      <c r="B12" s="125"/>
      <c r="C12" s="125"/>
      <c r="D12" s="125"/>
      <c r="E12" s="137"/>
      <c r="F12" s="137"/>
      <c r="G12" s="137"/>
    </row>
    <row r="13" spans="1:12" x14ac:dyDescent="0.25">
      <c r="A13" s="405">
        <v>2016</v>
      </c>
      <c r="B13" s="405"/>
      <c r="C13" s="125"/>
      <c r="D13" s="125"/>
      <c r="E13" s="125"/>
      <c r="F13" s="125"/>
      <c r="G13" s="125"/>
    </row>
    <row r="14" spans="1:12" x14ac:dyDescent="0.25">
      <c r="A14" s="245" t="s">
        <v>17</v>
      </c>
      <c r="B14" s="124">
        <v>5700</v>
      </c>
      <c r="C14" s="124">
        <v>10277</v>
      </c>
      <c r="D14" s="412">
        <v>7462</v>
      </c>
      <c r="E14" s="308">
        <v>94.8</v>
      </c>
      <c r="F14" s="412">
        <v>101.1</v>
      </c>
      <c r="G14" s="412">
        <v>337.2</v>
      </c>
    </row>
    <row r="15" spans="1:12" x14ac:dyDescent="0.25">
      <c r="A15" s="119" t="s">
        <v>18</v>
      </c>
      <c r="B15" s="454">
        <v>5862</v>
      </c>
      <c r="C15" s="454">
        <v>12171</v>
      </c>
      <c r="D15" s="454">
        <v>5662</v>
      </c>
      <c r="E15" s="455">
        <v>92.4</v>
      </c>
      <c r="F15" s="454">
        <v>100.9</v>
      </c>
      <c r="G15" s="454">
        <v>212.3</v>
      </c>
    </row>
    <row r="16" spans="1:12" x14ac:dyDescent="0.25">
      <c r="A16" s="456"/>
      <c r="B16" s="456"/>
      <c r="C16" s="456"/>
      <c r="D16" s="456"/>
      <c r="E16" s="457"/>
      <c r="F16" s="456"/>
      <c r="G16" s="456"/>
    </row>
    <row r="17" spans="1:12" x14ac:dyDescent="0.25">
      <c r="A17" s="458">
        <v>2017</v>
      </c>
      <c r="B17" s="458"/>
      <c r="C17" s="458"/>
      <c r="D17" s="458"/>
      <c r="E17" s="459"/>
      <c r="F17" s="459"/>
      <c r="G17" s="457"/>
    </row>
    <row r="18" spans="1:12" x14ac:dyDescent="0.25">
      <c r="A18" s="485" t="s">
        <v>15</v>
      </c>
      <c r="B18" s="458">
        <v>5596</v>
      </c>
      <c r="C18" s="458">
        <v>10285</v>
      </c>
      <c r="D18" s="458">
        <v>4698</v>
      </c>
      <c r="E18" s="486">
        <v>91.6</v>
      </c>
      <c r="F18" s="486">
        <v>96.6</v>
      </c>
      <c r="G18" s="486">
        <v>58.3</v>
      </c>
    </row>
    <row r="19" spans="1:12" x14ac:dyDescent="0.25">
      <c r="A19" s="485" t="s">
        <v>16</v>
      </c>
      <c r="B19" s="458">
        <v>5993</v>
      </c>
      <c r="C19" s="458">
        <v>9849</v>
      </c>
      <c r="D19" s="492">
        <v>3694</v>
      </c>
      <c r="E19" s="493">
        <v>95.9</v>
      </c>
      <c r="F19" s="493">
        <v>93.3</v>
      </c>
      <c r="G19" s="493">
        <v>50.5</v>
      </c>
    </row>
    <row r="20" spans="1:12" x14ac:dyDescent="0.25">
      <c r="A20" s="485" t="s">
        <v>17</v>
      </c>
      <c r="B20" s="458">
        <v>5638</v>
      </c>
      <c r="C20" s="458">
        <v>10078</v>
      </c>
      <c r="D20" s="492">
        <v>3999</v>
      </c>
      <c r="E20" s="493">
        <v>98.9</v>
      </c>
      <c r="F20" s="493">
        <v>98.1</v>
      </c>
      <c r="G20" s="493">
        <v>53.6</v>
      </c>
    </row>
    <row r="21" spans="1:12" x14ac:dyDescent="0.25">
      <c r="A21" s="119" t="s">
        <v>18</v>
      </c>
      <c r="B21" s="454">
        <v>6061</v>
      </c>
      <c r="C21" s="454">
        <v>10768</v>
      </c>
      <c r="D21" s="454">
        <v>4741</v>
      </c>
      <c r="E21" s="455">
        <v>103.4</v>
      </c>
      <c r="F21" s="454">
        <v>88.5</v>
      </c>
      <c r="G21" s="454">
        <v>83.7</v>
      </c>
      <c r="H21" s="456"/>
    </row>
    <row r="22" spans="1:12" x14ac:dyDescent="0.25">
      <c r="A22" s="456"/>
      <c r="B22" s="456"/>
      <c r="C22" s="456"/>
      <c r="D22" s="456"/>
      <c r="E22" s="456"/>
      <c r="F22" s="456"/>
      <c r="G22" s="456"/>
      <c r="H22" s="456"/>
    </row>
    <row r="23" spans="1:12" x14ac:dyDescent="0.25">
      <c r="A23" s="458">
        <v>2018</v>
      </c>
      <c r="I23" s="631"/>
      <c r="J23" s="631"/>
      <c r="K23" s="631"/>
      <c r="L23" s="631"/>
    </row>
    <row r="24" spans="1:12" x14ac:dyDescent="0.25">
      <c r="A24" s="485" t="s">
        <v>15</v>
      </c>
      <c r="B24" s="485">
        <v>5825</v>
      </c>
      <c r="C24" s="485">
        <v>9990</v>
      </c>
      <c r="D24" s="485">
        <v>4666</v>
      </c>
      <c r="E24" s="485">
        <v>104.1</v>
      </c>
      <c r="F24" s="485">
        <v>97.1</v>
      </c>
      <c r="G24" s="485">
        <v>99.3</v>
      </c>
    </row>
    <row r="25" spans="1:12" x14ac:dyDescent="0.25">
      <c r="A25" s="873" t="s">
        <v>16</v>
      </c>
      <c r="B25" s="874">
        <v>6175</v>
      </c>
      <c r="C25" s="874">
        <v>9156</v>
      </c>
      <c r="D25" s="874">
        <v>4710</v>
      </c>
      <c r="E25" s="875">
        <v>103</v>
      </c>
      <c r="F25" s="875">
        <v>93</v>
      </c>
      <c r="G25" s="875">
        <v>127.5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W11" sqref="W11"/>
    </sheetView>
  </sheetViews>
  <sheetFormatPr defaultRowHeight="15" x14ac:dyDescent="0.25"/>
  <cols>
    <col min="1" max="1" width="4.7109375" style="104" customWidth="1"/>
    <col min="2" max="2" width="25.42578125" style="104" customWidth="1"/>
    <col min="3" max="7" width="8.140625" style="87" customWidth="1"/>
    <col min="8" max="19" width="8.85546875" style="87" customWidth="1"/>
    <col min="20" max="16384" width="9.140625" style="104"/>
  </cols>
  <sheetData>
    <row r="1" spans="1:25" x14ac:dyDescent="0.25">
      <c r="A1" s="80" t="s">
        <v>71</v>
      </c>
      <c r="B1" s="105"/>
      <c r="C1" s="97"/>
      <c r="D1" s="97"/>
      <c r="E1" s="97"/>
      <c r="F1" s="97"/>
      <c r="G1" s="97"/>
      <c r="I1" s="97"/>
    </row>
    <row r="2" spans="1:25" x14ac:dyDescent="0.25">
      <c r="A2" s="60" t="s">
        <v>72</v>
      </c>
      <c r="B2" s="61"/>
      <c r="C2" s="82"/>
      <c r="D2" s="82"/>
      <c r="E2" s="82"/>
      <c r="F2" s="82"/>
      <c r="G2" s="82"/>
      <c r="I2" s="97"/>
    </row>
    <row r="3" spans="1:25" x14ac:dyDescent="0.25">
      <c r="B3" s="61"/>
      <c r="C3" s="82"/>
      <c r="D3" s="82"/>
      <c r="E3" s="82"/>
      <c r="F3" s="82"/>
      <c r="G3" s="82"/>
      <c r="T3" s="62" t="s">
        <v>31</v>
      </c>
    </row>
    <row r="4" spans="1:25" x14ac:dyDescent="0.25">
      <c r="A4" s="913"/>
      <c r="B4" s="914"/>
      <c r="C4" s="910">
        <v>2013</v>
      </c>
      <c r="D4" s="910">
        <v>2014</v>
      </c>
      <c r="E4" s="910">
        <v>2015</v>
      </c>
      <c r="F4" s="910">
        <v>2016</v>
      </c>
      <c r="G4" s="911">
        <v>2017</v>
      </c>
      <c r="H4" s="906">
        <v>2017</v>
      </c>
      <c r="I4" s="907"/>
      <c r="J4" s="907"/>
      <c r="K4" s="907"/>
      <c r="L4" s="907"/>
      <c r="M4" s="907"/>
      <c r="N4" s="908">
        <v>2018</v>
      </c>
      <c r="O4" s="909"/>
      <c r="P4" s="909"/>
      <c r="Q4" s="909"/>
      <c r="R4" s="909"/>
      <c r="S4" s="909"/>
      <c r="T4" s="909"/>
    </row>
    <row r="5" spans="1:25" ht="25.5" x14ac:dyDescent="0.25">
      <c r="A5" s="913"/>
      <c r="B5" s="914"/>
      <c r="C5" s="910"/>
      <c r="D5" s="910"/>
      <c r="E5" s="910"/>
      <c r="F5" s="910"/>
      <c r="G5" s="912"/>
      <c r="H5" s="424" t="s">
        <v>763</v>
      </c>
      <c r="I5" s="424" t="s">
        <v>764</v>
      </c>
      <c r="J5" s="424" t="s">
        <v>582</v>
      </c>
      <c r="K5" s="823" t="s">
        <v>583</v>
      </c>
      <c r="L5" s="639" t="s">
        <v>584</v>
      </c>
      <c r="M5" s="639" t="s">
        <v>585</v>
      </c>
      <c r="N5" s="662" t="s">
        <v>699</v>
      </c>
      <c r="O5" s="662" t="s">
        <v>666</v>
      </c>
      <c r="P5" s="662" t="s">
        <v>667</v>
      </c>
      <c r="Q5" s="824" t="s">
        <v>387</v>
      </c>
      <c r="R5" s="822" t="s">
        <v>388</v>
      </c>
      <c r="S5" s="822" t="s">
        <v>730</v>
      </c>
      <c r="T5" s="824" t="s">
        <v>763</v>
      </c>
    </row>
    <row r="6" spans="1:25" ht="26.25" customHeight="1" x14ac:dyDescent="0.25">
      <c r="A6" s="903" t="s">
        <v>32</v>
      </c>
      <c r="B6" s="903"/>
      <c r="C6" s="374">
        <v>808</v>
      </c>
      <c r="D6" s="374">
        <v>825</v>
      </c>
      <c r="E6" s="374">
        <v>831</v>
      </c>
      <c r="F6" s="536">
        <v>836</v>
      </c>
      <c r="G6" s="536">
        <v>831</v>
      </c>
      <c r="H6" s="453">
        <v>830</v>
      </c>
      <c r="I6" s="537">
        <v>832</v>
      </c>
      <c r="J6" s="537">
        <v>830</v>
      </c>
      <c r="K6" s="537">
        <v>831</v>
      </c>
      <c r="L6" s="537">
        <v>832</v>
      </c>
      <c r="M6" s="537">
        <v>835</v>
      </c>
      <c r="N6" s="539">
        <v>825</v>
      </c>
      <c r="O6" s="539">
        <v>841</v>
      </c>
      <c r="P6" s="539">
        <v>840</v>
      </c>
      <c r="Q6" s="709">
        <v>840</v>
      </c>
      <c r="R6" s="709">
        <v>847</v>
      </c>
      <c r="S6" s="709">
        <v>849</v>
      </c>
      <c r="T6" s="828">
        <v>848</v>
      </c>
    </row>
    <row r="7" spans="1:25" ht="38.25" x14ac:dyDescent="0.25">
      <c r="A7" s="264" t="s">
        <v>33</v>
      </c>
      <c r="B7" s="265" t="s">
        <v>34</v>
      </c>
      <c r="C7" s="374">
        <v>650</v>
      </c>
      <c r="D7" s="374">
        <v>675</v>
      </c>
      <c r="E7" s="374">
        <v>682</v>
      </c>
      <c r="F7" s="536">
        <v>710</v>
      </c>
      <c r="G7" s="536">
        <v>725</v>
      </c>
      <c r="H7" s="453">
        <v>729</v>
      </c>
      <c r="I7" s="537">
        <v>733</v>
      </c>
      <c r="J7" s="537">
        <v>745</v>
      </c>
      <c r="K7" s="537">
        <v>732</v>
      </c>
      <c r="L7" s="537">
        <v>730</v>
      </c>
      <c r="M7" s="537">
        <v>721</v>
      </c>
      <c r="N7" s="539">
        <v>701</v>
      </c>
      <c r="O7" s="539">
        <v>716</v>
      </c>
      <c r="P7" s="539">
        <v>697</v>
      </c>
      <c r="Q7" s="539">
        <v>716</v>
      </c>
      <c r="R7" s="539">
        <v>729</v>
      </c>
      <c r="S7" s="539">
        <v>739</v>
      </c>
      <c r="T7" s="829">
        <v>733</v>
      </c>
      <c r="Y7" s="678"/>
    </row>
    <row r="8" spans="1:25" ht="25.5" x14ac:dyDescent="0.25">
      <c r="A8" s="264" t="s">
        <v>35</v>
      </c>
      <c r="B8" s="265" t="s">
        <v>36</v>
      </c>
      <c r="C8" s="374" t="s">
        <v>774</v>
      </c>
      <c r="D8" s="374" t="s">
        <v>775</v>
      </c>
      <c r="E8" s="374" t="s">
        <v>776</v>
      </c>
      <c r="F8" s="536">
        <v>1090</v>
      </c>
      <c r="G8" s="536">
        <v>1084</v>
      </c>
      <c r="H8" s="453">
        <v>1068</v>
      </c>
      <c r="I8" s="537">
        <v>1097</v>
      </c>
      <c r="J8" s="537">
        <v>1060</v>
      </c>
      <c r="K8" s="537">
        <v>1100</v>
      </c>
      <c r="L8" s="537">
        <v>1086</v>
      </c>
      <c r="M8" s="537">
        <v>1080</v>
      </c>
      <c r="N8" s="539">
        <v>1074</v>
      </c>
      <c r="O8" s="539">
        <v>1107</v>
      </c>
      <c r="P8" s="539">
        <v>1109</v>
      </c>
      <c r="Q8" s="539">
        <v>1094</v>
      </c>
      <c r="R8" s="539">
        <v>1161</v>
      </c>
      <c r="S8" s="539">
        <v>1131</v>
      </c>
      <c r="T8" s="829">
        <v>1135</v>
      </c>
    </row>
    <row r="9" spans="1:25" ht="25.5" x14ac:dyDescent="0.25">
      <c r="A9" s="264" t="s">
        <v>37</v>
      </c>
      <c r="B9" s="265" t="s">
        <v>38</v>
      </c>
      <c r="C9" s="374">
        <v>587</v>
      </c>
      <c r="D9" s="374">
        <v>601</v>
      </c>
      <c r="E9" s="374">
        <v>612</v>
      </c>
      <c r="F9" s="536">
        <v>626</v>
      </c>
      <c r="G9" s="536">
        <v>638</v>
      </c>
      <c r="H9" s="453">
        <v>633</v>
      </c>
      <c r="I9" s="537">
        <v>641</v>
      </c>
      <c r="J9" s="537">
        <v>637</v>
      </c>
      <c r="K9" s="537">
        <v>641</v>
      </c>
      <c r="L9" s="537">
        <v>649</v>
      </c>
      <c r="M9" s="537">
        <v>664</v>
      </c>
      <c r="N9" s="539">
        <v>661</v>
      </c>
      <c r="O9" s="539">
        <v>653</v>
      </c>
      <c r="P9" s="539">
        <v>641</v>
      </c>
      <c r="Q9" s="539">
        <v>660</v>
      </c>
      <c r="R9" s="539">
        <v>656</v>
      </c>
      <c r="S9" s="539">
        <v>667</v>
      </c>
      <c r="T9" s="829">
        <v>672</v>
      </c>
    </row>
    <row r="10" spans="1:25" ht="63.75" x14ac:dyDescent="0.25">
      <c r="A10" s="264" t="s">
        <v>39</v>
      </c>
      <c r="B10" s="265" t="s">
        <v>40</v>
      </c>
      <c r="C10" s="374" t="s">
        <v>773</v>
      </c>
      <c r="D10" s="374" t="s">
        <v>777</v>
      </c>
      <c r="E10" s="374" t="s">
        <v>778</v>
      </c>
      <c r="F10" s="536">
        <v>1074</v>
      </c>
      <c r="G10" s="536">
        <v>1083</v>
      </c>
      <c r="H10" s="453">
        <v>1067</v>
      </c>
      <c r="I10" s="537">
        <v>1080</v>
      </c>
      <c r="J10" s="537">
        <v>1064</v>
      </c>
      <c r="K10" s="537">
        <v>1082</v>
      </c>
      <c r="L10" s="537">
        <v>1085</v>
      </c>
      <c r="M10" s="537">
        <v>1086</v>
      </c>
      <c r="N10" s="539">
        <v>1115</v>
      </c>
      <c r="O10" s="539">
        <v>1127</v>
      </c>
      <c r="P10" s="539">
        <v>1111</v>
      </c>
      <c r="Q10" s="539">
        <v>1114</v>
      </c>
      <c r="R10" s="539">
        <v>1153</v>
      </c>
      <c r="S10" s="539">
        <v>1145</v>
      </c>
      <c r="T10" s="829">
        <v>1145</v>
      </c>
    </row>
    <row r="11" spans="1:25" ht="89.25" x14ac:dyDescent="0.25">
      <c r="A11" s="264" t="s">
        <v>41</v>
      </c>
      <c r="B11" s="265" t="s">
        <v>42</v>
      </c>
      <c r="C11" s="374">
        <v>637</v>
      </c>
      <c r="D11" s="374">
        <v>666</v>
      </c>
      <c r="E11" s="374">
        <v>679</v>
      </c>
      <c r="F11" s="536">
        <v>688</v>
      </c>
      <c r="G11" s="536">
        <v>696</v>
      </c>
      <c r="H11" s="453">
        <v>692</v>
      </c>
      <c r="I11" s="537">
        <v>694</v>
      </c>
      <c r="J11" s="537">
        <v>700</v>
      </c>
      <c r="K11" s="537">
        <v>704</v>
      </c>
      <c r="L11" s="537">
        <v>709</v>
      </c>
      <c r="M11" s="537">
        <v>708</v>
      </c>
      <c r="N11" s="539">
        <v>727</v>
      </c>
      <c r="O11" s="539">
        <v>731</v>
      </c>
      <c r="P11" s="539">
        <v>725</v>
      </c>
      <c r="Q11" s="539">
        <v>736</v>
      </c>
      <c r="R11" s="539">
        <v>743</v>
      </c>
      <c r="S11" s="539">
        <v>750</v>
      </c>
      <c r="T11" s="829">
        <v>750</v>
      </c>
    </row>
    <row r="12" spans="1:25" ht="25.5" x14ac:dyDescent="0.25">
      <c r="A12" s="264" t="s">
        <v>43</v>
      </c>
      <c r="B12" s="265" t="s">
        <v>44</v>
      </c>
      <c r="C12" s="374">
        <v>549</v>
      </c>
      <c r="D12" s="374">
        <v>531</v>
      </c>
      <c r="E12" s="374">
        <v>520</v>
      </c>
      <c r="F12" s="536">
        <v>537</v>
      </c>
      <c r="G12" s="536">
        <v>548</v>
      </c>
      <c r="H12" s="453">
        <v>544</v>
      </c>
      <c r="I12" s="537">
        <v>545</v>
      </c>
      <c r="J12" s="537">
        <v>548</v>
      </c>
      <c r="K12" s="537">
        <v>543</v>
      </c>
      <c r="L12" s="537">
        <v>550</v>
      </c>
      <c r="M12" s="537">
        <v>552</v>
      </c>
      <c r="N12" s="539">
        <v>560</v>
      </c>
      <c r="O12" s="539">
        <v>563</v>
      </c>
      <c r="P12" s="539">
        <v>551</v>
      </c>
      <c r="Q12" s="539">
        <v>561</v>
      </c>
      <c r="R12" s="539">
        <v>558</v>
      </c>
      <c r="S12" s="539">
        <v>570</v>
      </c>
      <c r="T12" s="829">
        <v>561</v>
      </c>
    </row>
    <row r="13" spans="1:25" ht="63.75" x14ac:dyDescent="0.25">
      <c r="A13" s="264" t="s">
        <v>45</v>
      </c>
      <c r="B13" s="265" t="s">
        <v>46</v>
      </c>
      <c r="C13" s="374">
        <v>603</v>
      </c>
      <c r="D13" s="374">
        <v>610</v>
      </c>
      <c r="E13" s="374">
        <v>602</v>
      </c>
      <c r="F13" s="536">
        <v>585</v>
      </c>
      <c r="G13" s="536">
        <v>589</v>
      </c>
      <c r="H13" s="453">
        <v>591</v>
      </c>
      <c r="I13" s="537">
        <v>589</v>
      </c>
      <c r="J13" s="537">
        <v>594</v>
      </c>
      <c r="K13" s="537">
        <v>594</v>
      </c>
      <c r="L13" s="537">
        <v>595</v>
      </c>
      <c r="M13" s="537">
        <v>596</v>
      </c>
      <c r="N13" s="539">
        <v>595</v>
      </c>
      <c r="O13" s="539">
        <v>612</v>
      </c>
      <c r="P13" s="539">
        <v>604</v>
      </c>
      <c r="Q13" s="539">
        <v>607</v>
      </c>
      <c r="R13" s="539">
        <v>622</v>
      </c>
      <c r="S13" s="539">
        <v>620</v>
      </c>
      <c r="T13" s="829">
        <v>613</v>
      </c>
    </row>
    <row r="14" spans="1:25" ht="25.5" x14ac:dyDescent="0.25">
      <c r="A14" s="264" t="s">
        <v>47</v>
      </c>
      <c r="B14" s="265" t="s">
        <v>48</v>
      </c>
      <c r="C14" s="374">
        <v>621</v>
      </c>
      <c r="D14" s="374">
        <v>618</v>
      </c>
      <c r="E14" s="374">
        <v>629</v>
      </c>
      <c r="F14" s="536">
        <v>626</v>
      </c>
      <c r="G14" s="536">
        <v>630</v>
      </c>
      <c r="H14" s="453">
        <v>630</v>
      </c>
      <c r="I14" s="537">
        <v>634</v>
      </c>
      <c r="J14" s="537">
        <v>628</v>
      </c>
      <c r="K14" s="537">
        <v>629</v>
      </c>
      <c r="L14" s="537">
        <v>623</v>
      </c>
      <c r="M14" s="537">
        <v>630</v>
      </c>
      <c r="N14" s="539">
        <v>628</v>
      </c>
      <c r="O14" s="539">
        <v>635</v>
      </c>
      <c r="P14" s="539">
        <v>629</v>
      </c>
      <c r="Q14" s="539">
        <v>632</v>
      </c>
      <c r="R14" s="539">
        <v>636</v>
      </c>
      <c r="S14" s="539">
        <v>648</v>
      </c>
      <c r="T14" s="829">
        <v>640</v>
      </c>
    </row>
    <row r="15" spans="1:25" ht="63.75" x14ac:dyDescent="0.25">
      <c r="A15" s="264" t="s">
        <v>49</v>
      </c>
      <c r="B15" s="265" t="s">
        <v>50</v>
      </c>
      <c r="C15" s="374">
        <v>534</v>
      </c>
      <c r="D15" s="374">
        <v>555</v>
      </c>
      <c r="E15" s="374">
        <v>581</v>
      </c>
      <c r="F15" s="536">
        <v>561</v>
      </c>
      <c r="G15" s="536">
        <v>562</v>
      </c>
      <c r="H15" s="453">
        <v>552</v>
      </c>
      <c r="I15" s="537">
        <v>563</v>
      </c>
      <c r="J15" s="537">
        <v>543</v>
      </c>
      <c r="K15" s="537">
        <v>561</v>
      </c>
      <c r="L15" s="537">
        <v>544</v>
      </c>
      <c r="M15" s="537">
        <v>587</v>
      </c>
      <c r="N15" s="539">
        <v>557</v>
      </c>
      <c r="O15" s="539">
        <v>572</v>
      </c>
      <c r="P15" s="539">
        <v>557</v>
      </c>
      <c r="Q15" s="539">
        <v>557</v>
      </c>
      <c r="R15" s="539">
        <v>559</v>
      </c>
      <c r="S15" s="539">
        <v>559</v>
      </c>
      <c r="T15" s="829">
        <v>550</v>
      </c>
    </row>
    <row r="16" spans="1:25" ht="25.5" x14ac:dyDescent="0.25">
      <c r="A16" s="264" t="s">
        <v>51</v>
      </c>
      <c r="B16" s="265" t="s">
        <v>52</v>
      </c>
      <c r="C16" s="374" t="s">
        <v>780</v>
      </c>
      <c r="D16" s="374" t="s">
        <v>781</v>
      </c>
      <c r="E16" s="374" t="s">
        <v>782</v>
      </c>
      <c r="F16" s="536">
        <v>1161</v>
      </c>
      <c r="G16" s="536">
        <v>1136</v>
      </c>
      <c r="H16" s="453">
        <v>1151</v>
      </c>
      <c r="I16" s="537">
        <v>1141</v>
      </c>
      <c r="J16" s="537">
        <v>1153</v>
      </c>
      <c r="K16" s="537">
        <v>1145</v>
      </c>
      <c r="L16" s="537">
        <v>1143</v>
      </c>
      <c r="M16" s="537">
        <v>1152</v>
      </c>
      <c r="N16" s="539">
        <v>823</v>
      </c>
      <c r="O16" s="539">
        <v>1190</v>
      </c>
      <c r="P16" s="539">
        <v>1337</v>
      </c>
      <c r="Q16" s="539">
        <v>1217</v>
      </c>
      <c r="R16" s="539">
        <v>1197</v>
      </c>
      <c r="S16" s="539">
        <v>1185</v>
      </c>
      <c r="T16" s="829">
        <v>1178</v>
      </c>
    </row>
    <row r="17" spans="1:20" ht="38.25" x14ac:dyDescent="0.25">
      <c r="A17" s="264" t="s">
        <v>53</v>
      </c>
      <c r="B17" s="265" t="s">
        <v>54</v>
      </c>
      <c r="C17" s="374" t="s">
        <v>783</v>
      </c>
      <c r="D17" s="374" t="s">
        <v>784</v>
      </c>
      <c r="E17" s="374" t="s">
        <v>785</v>
      </c>
      <c r="F17" s="536">
        <v>1269</v>
      </c>
      <c r="G17" s="536">
        <v>1321</v>
      </c>
      <c r="H17" s="453">
        <v>1385</v>
      </c>
      <c r="I17" s="537">
        <v>1300</v>
      </c>
      <c r="J17" s="537">
        <v>1305</v>
      </c>
      <c r="K17" s="537">
        <v>1319</v>
      </c>
      <c r="L17" s="537">
        <v>1316</v>
      </c>
      <c r="M17" s="537">
        <v>1310</v>
      </c>
      <c r="N17" s="539">
        <v>1302</v>
      </c>
      <c r="O17" s="539">
        <v>1354</v>
      </c>
      <c r="P17" s="539">
        <v>1363</v>
      </c>
      <c r="Q17" s="539">
        <v>1352</v>
      </c>
      <c r="R17" s="539">
        <v>1313</v>
      </c>
      <c r="S17" s="539">
        <v>1345</v>
      </c>
      <c r="T17" s="829">
        <v>1351</v>
      </c>
    </row>
    <row r="18" spans="1:20" ht="25.5" x14ac:dyDescent="0.25">
      <c r="A18" s="264" t="s">
        <v>55</v>
      </c>
      <c r="B18" s="265" t="s">
        <v>56</v>
      </c>
      <c r="C18" s="374">
        <v>712</v>
      </c>
      <c r="D18" s="374">
        <v>723</v>
      </c>
      <c r="E18" s="374">
        <v>683</v>
      </c>
      <c r="F18" s="536">
        <v>679</v>
      </c>
      <c r="G18" s="536">
        <v>623</v>
      </c>
      <c r="H18" s="453">
        <v>594</v>
      </c>
      <c r="I18" s="537">
        <v>592</v>
      </c>
      <c r="J18" s="537">
        <v>593</v>
      </c>
      <c r="K18" s="537">
        <v>605</v>
      </c>
      <c r="L18" s="537">
        <v>622</v>
      </c>
      <c r="M18" s="537">
        <v>624</v>
      </c>
      <c r="N18" s="539">
        <v>625</v>
      </c>
      <c r="O18" s="539">
        <v>625</v>
      </c>
      <c r="P18" s="539">
        <v>619</v>
      </c>
      <c r="Q18" s="539">
        <v>630</v>
      </c>
      <c r="R18" s="539">
        <v>632</v>
      </c>
      <c r="S18" s="539">
        <v>634</v>
      </c>
      <c r="T18" s="829">
        <v>613</v>
      </c>
    </row>
    <row r="19" spans="1:20" ht="51" x14ac:dyDescent="0.25">
      <c r="A19" s="264" t="s">
        <v>57</v>
      </c>
      <c r="B19" s="265" t="s">
        <v>58</v>
      </c>
      <c r="C19" s="374">
        <v>771</v>
      </c>
      <c r="D19" s="374">
        <v>817</v>
      </c>
      <c r="E19" s="374">
        <v>772</v>
      </c>
      <c r="F19" s="536">
        <v>794</v>
      </c>
      <c r="G19" s="536">
        <v>896</v>
      </c>
      <c r="H19" s="453">
        <v>870</v>
      </c>
      <c r="I19" s="537">
        <v>904</v>
      </c>
      <c r="J19" s="537">
        <v>908</v>
      </c>
      <c r="K19" s="537">
        <v>871</v>
      </c>
      <c r="L19" s="537">
        <v>882</v>
      </c>
      <c r="M19" s="537">
        <v>865</v>
      </c>
      <c r="N19" s="539">
        <v>902</v>
      </c>
      <c r="O19" s="539">
        <v>894</v>
      </c>
      <c r="P19" s="539">
        <v>869</v>
      </c>
      <c r="Q19" s="539">
        <v>882</v>
      </c>
      <c r="R19" s="539">
        <v>878</v>
      </c>
      <c r="S19" s="539">
        <v>887</v>
      </c>
      <c r="T19" s="829">
        <v>906</v>
      </c>
    </row>
    <row r="20" spans="1:20" ht="51" x14ac:dyDescent="0.25">
      <c r="A20" s="264" t="s">
        <v>59</v>
      </c>
      <c r="B20" s="265" t="s">
        <v>60</v>
      </c>
      <c r="C20" s="374">
        <v>542</v>
      </c>
      <c r="D20" s="374">
        <v>483</v>
      </c>
      <c r="E20" s="374">
        <v>515</v>
      </c>
      <c r="F20" s="536">
        <v>518</v>
      </c>
      <c r="G20" s="536">
        <v>552</v>
      </c>
      <c r="H20" s="453">
        <v>541</v>
      </c>
      <c r="I20" s="537">
        <v>571</v>
      </c>
      <c r="J20" s="537">
        <v>562</v>
      </c>
      <c r="K20" s="537">
        <v>568</v>
      </c>
      <c r="L20" s="537">
        <v>561</v>
      </c>
      <c r="M20" s="537">
        <v>548</v>
      </c>
      <c r="N20" s="539">
        <v>558</v>
      </c>
      <c r="O20" s="539">
        <v>556</v>
      </c>
      <c r="P20" s="539">
        <v>569</v>
      </c>
      <c r="Q20" s="539">
        <v>566</v>
      </c>
      <c r="R20" s="539">
        <v>572</v>
      </c>
      <c r="S20" s="539">
        <v>569</v>
      </c>
      <c r="T20" s="829">
        <v>579</v>
      </c>
    </row>
    <row r="21" spans="1:20" ht="51" x14ac:dyDescent="0.25">
      <c r="A21" s="264" t="s">
        <v>61</v>
      </c>
      <c r="B21" s="265" t="s">
        <v>62</v>
      </c>
      <c r="C21" s="374" t="s">
        <v>786</v>
      </c>
      <c r="D21" s="374" t="s">
        <v>779</v>
      </c>
      <c r="E21" s="374" t="s">
        <v>787</v>
      </c>
      <c r="F21" s="536">
        <v>1115</v>
      </c>
      <c r="G21" s="536">
        <v>1098</v>
      </c>
      <c r="H21" s="453">
        <v>1098</v>
      </c>
      <c r="I21" s="537">
        <v>1100</v>
      </c>
      <c r="J21" s="537">
        <v>1100</v>
      </c>
      <c r="K21" s="537">
        <v>1096</v>
      </c>
      <c r="L21" s="537">
        <v>1102</v>
      </c>
      <c r="M21" s="537">
        <v>1105</v>
      </c>
      <c r="N21" s="539">
        <v>1103</v>
      </c>
      <c r="O21" s="539">
        <v>1117</v>
      </c>
      <c r="P21" s="539">
        <v>1110</v>
      </c>
      <c r="Q21" s="539">
        <v>1117</v>
      </c>
      <c r="R21" s="539">
        <v>1119</v>
      </c>
      <c r="S21" s="539">
        <v>1116</v>
      </c>
      <c r="T21" s="829">
        <v>1112</v>
      </c>
    </row>
    <row r="22" spans="1:20" ht="25.5" x14ac:dyDescent="0.25">
      <c r="A22" s="264" t="s">
        <v>63</v>
      </c>
      <c r="B22" s="266" t="s">
        <v>64</v>
      </c>
      <c r="C22" s="374">
        <v>819</v>
      </c>
      <c r="D22" s="374">
        <v>843</v>
      </c>
      <c r="E22" s="374">
        <v>851</v>
      </c>
      <c r="F22" s="536">
        <v>855</v>
      </c>
      <c r="G22" s="536">
        <v>833</v>
      </c>
      <c r="H22" s="453">
        <v>838</v>
      </c>
      <c r="I22" s="537">
        <v>843</v>
      </c>
      <c r="J22" s="537">
        <v>844</v>
      </c>
      <c r="K22" s="537">
        <v>833</v>
      </c>
      <c r="L22" s="537">
        <v>835</v>
      </c>
      <c r="M22" s="537">
        <v>817</v>
      </c>
      <c r="N22" s="539">
        <v>839</v>
      </c>
      <c r="O22" s="539">
        <v>828</v>
      </c>
      <c r="P22" s="539">
        <v>837</v>
      </c>
      <c r="Q22" s="539">
        <v>840</v>
      </c>
      <c r="R22" s="539">
        <v>839</v>
      </c>
      <c r="S22" s="539">
        <v>843</v>
      </c>
      <c r="T22" s="829">
        <v>841</v>
      </c>
    </row>
    <row r="23" spans="1:20" ht="51" x14ac:dyDescent="0.25">
      <c r="A23" s="264" t="s">
        <v>65</v>
      </c>
      <c r="B23" s="265" t="s">
        <v>66</v>
      </c>
      <c r="C23" s="374" t="s">
        <v>789</v>
      </c>
      <c r="D23" s="374" t="s">
        <v>788</v>
      </c>
      <c r="E23" s="374" t="s">
        <v>790</v>
      </c>
      <c r="F23" s="536">
        <v>1059</v>
      </c>
      <c r="G23" s="536">
        <v>1041</v>
      </c>
      <c r="H23" s="453">
        <v>1049</v>
      </c>
      <c r="I23" s="537">
        <v>1038</v>
      </c>
      <c r="J23" s="537">
        <v>1026</v>
      </c>
      <c r="K23" s="537">
        <v>1041</v>
      </c>
      <c r="L23" s="537">
        <v>1026</v>
      </c>
      <c r="M23" s="537">
        <v>1030</v>
      </c>
      <c r="N23" s="539">
        <v>1037</v>
      </c>
      <c r="O23" s="539">
        <v>1043</v>
      </c>
      <c r="P23" s="539">
        <v>1042</v>
      </c>
      <c r="Q23" s="539">
        <v>1023</v>
      </c>
      <c r="R23" s="539">
        <v>1035</v>
      </c>
      <c r="S23" s="539">
        <v>1039</v>
      </c>
      <c r="T23" s="829">
        <v>1046</v>
      </c>
    </row>
    <row r="24" spans="1:20" ht="25.5" x14ac:dyDescent="0.25">
      <c r="A24" s="264" t="s">
        <v>67</v>
      </c>
      <c r="B24" s="265" t="s">
        <v>68</v>
      </c>
      <c r="C24" s="374">
        <v>554</v>
      </c>
      <c r="D24" s="374">
        <v>566</v>
      </c>
      <c r="E24" s="374">
        <v>551</v>
      </c>
      <c r="F24" s="536">
        <v>548</v>
      </c>
      <c r="G24" s="536">
        <v>564</v>
      </c>
      <c r="H24" s="453">
        <v>557</v>
      </c>
      <c r="I24" s="537">
        <v>553</v>
      </c>
      <c r="J24" s="537">
        <v>558</v>
      </c>
      <c r="K24" s="537">
        <v>562</v>
      </c>
      <c r="L24" s="537">
        <v>564</v>
      </c>
      <c r="M24" s="537">
        <v>560</v>
      </c>
      <c r="N24" s="539">
        <v>569</v>
      </c>
      <c r="O24" s="539">
        <v>577</v>
      </c>
      <c r="P24" s="539">
        <v>579</v>
      </c>
      <c r="Q24" s="539">
        <v>573</v>
      </c>
      <c r="R24" s="539">
        <v>575</v>
      </c>
      <c r="S24" s="539">
        <v>577</v>
      </c>
      <c r="T24" s="829">
        <v>580</v>
      </c>
    </row>
    <row r="25" spans="1:20" ht="25.5" x14ac:dyDescent="0.25">
      <c r="A25" s="323" t="s">
        <v>69</v>
      </c>
      <c r="B25" s="431" t="s">
        <v>70</v>
      </c>
      <c r="C25" s="432">
        <v>808</v>
      </c>
      <c r="D25" s="432">
        <v>703</v>
      </c>
      <c r="E25" s="432">
        <v>695</v>
      </c>
      <c r="F25" s="538">
        <v>685</v>
      </c>
      <c r="G25" s="538">
        <v>813</v>
      </c>
      <c r="H25" s="473">
        <v>782</v>
      </c>
      <c r="I25" s="538">
        <v>798</v>
      </c>
      <c r="J25" s="538">
        <v>807</v>
      </c>
      <c r="K25" s="538">
        <v>823</v>
      </c>
      <c r="L25" s="538">
        <v>828</v>
      </c>
      <c r="M25" s="538">
        <v>848</v>
      </c>
      <c r="N25" s="540">
        <v>779</v>
      </c>
      <c r="O25" s="540">
        <v>756</v>
      </c>
      <c r="P25" s="540">
        <v>774</v>
      </c>
      <c r="Q25" s="540">
        <v>773</v>
      </c>
      <c r="R25" s="540">
        <v>747</v>
      </c>
      <c r="S25" s="540">
        <v>782</v>
      </c>
      <c r="T25" s="833">
        <v>758</v>
      </c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5" sqref="B5:D17"/>
    </sheetView>
  </sheetViews>
  <sheetFormatPr defaultRowHeight="15" x14ac:dyDescent="0.25"/>
  <cols>
    <col min="1" max="16384" width="9.140625" style="541"/>
  </cols>
  <sheetData>
    <row r="1" spans="1:13" x14ac:dyDescent="0.25">
      <c r="A1" s="893" t="s">
        <v>848</v>
      </c>
      <c r="B1" s="893"/>
      <c r="C1" s="893"/>
      <c r="D1" s="893"/>
      <c r="E1" s="893"/>
      <c r="F1" s="893"/>
      <c r="G1" s="104"/>
    </row>
    <row r="2" spans="1:13" x14ac:dyDescent="0.25">
      <c r="A2" s="894" t="s">
        <v>97</v>
      </c>
      <c r="B2" s="894"/>
      <c r="C2" s="894"/>
      <c r="D2" s="894"/>
      <c r="E2" s="894"/>
      <c r="F2" s="894"/>
      <c r="G2" s="104"/>
    </row>
    <row r="4" spans="1:13" ht="64.5" x14ac:dyDescent="0.25">
      <c r="A4" s="148"/>
      <c r="B4" s="148"/>
      <c r="C4" s="297" t="s">
        <v>966</v>
      </c>
      <c r="D4" s="297" t="s">
        <v>967</v>
      </c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6.25" x14ac:dyDescent="0.25">
      <c r="A5" s="506">
        <v>2017</v>
      </c>
      <c r="B5" s="544" t="s">
        <v>974</v>
      </c>
      <c r="C5" s="148">
        <v>1330</v>
      </c>
      <c r="D5" s="148">
        <v>830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6.25" x14ac:dyDescent="0.25">
      <c r="A6" s="543"/>
      <c r="B6" s="544" t="s">
        <v>975</v>
      </c>
      <c r="C6" s="148">
        <v>1333</v>
      </c>
      <c r="D6" s="148">
        <v>832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ht="26.25" x14ac:dyDescent="0.25">
      <c r="A7" s="543"/>
      <c r="B7" s="542" t="s">
        <v>976</v>
      </c>
      <c r="C7" s="148">
        <v>1330</v>
      </c>
      <c r="D7" s="148">
        <v>830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6.25" x14ac:dyDescent="0.25">
      <c r="B8" s="542" t="s">
        <v>977</v>
      </c>
      <c r="C8" s="148">
        <v>1332</v>
      </c>
      <c r="D8" s="148">
        <v>831</v>
      </c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x14ac:dyDescent="0.25">
      <c r="A9" s="148"/>
      <c r="B9" s="542" t="s">
        <v>978</v>
      </c>
      <c r="C9" s="148">
        <v>1334</v>
      </c>
      <c r="D9" s="148">
        <v>832</v>
      </c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6.25" x14ac:dyDescent="0.25">
      <c r="A10" s="148"/>
      <c r="B10" s="542" t="s">
        <v>968</v>
      </c>
      <c r="C10" s="148">
        <v>1338</v>
      </c>
      <c r="D10" s="148">
        <v>835</v>
      </c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26.25" x14ac:dyDescent="0.25">
      <c r="A11" s="148"/>
      <c r="B11" s="542" t="s">
        <v>969</v>
      </c>
      <c r="C11" s="148">
        <v>1321</v>
      </c>
      <c r="D11" s="148">
        <v>825</v>
      </c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26.25" x14ac:dyDescent="0.25">
      <c r="A12" s="148"/>
      <c r="B12" s="542" t="s">
        <v>727</v>
      </c>
      <c r="C12" s="710">
        <v>1349</v>
      </c>
      <c r="D12" s="710">
        <v>841</v>
      </c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26.25" x14ac:dyDescent="0.25">
      <c r="A13" s="148"/>
      <c r="B13" s="544" t="s">
        <v>970</v>
      </c>
      <c r="C13" s="710">
        <v>1346</v>
      </c>
      <c r="D13" s="710">
        <v>840</v>
      </c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6.25" x14ac:dyDescent="0.25">
      <c r="A14" s="148"/>
      <c r="B14" s="544" t="s">
        <v>971</v>
      </c>
      <c r="C14" s="711">
        <v>1345</v>
      </c>
      <c r="D14" s="711">
        <v>840</v>
      </c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26.25" x14ac:dyDescent="0.25">
      <c r="A15" s="148"/>
      <c r="B15" s="544" t="s">
        <v>972</v>
      </c>
      <c r="C15" s="774">
        <v>1356</v>
      </c>
      <c r="D15" s="774">
        <v>847</v>
      </c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26.25" x14ac:dyDescent="0.25">
      <c r="A16" s="148">
        <v>2018</v>
      </c>
      <c r="B16" s="544" t="s">
        <v>973</v>
      </c>
      <c r="C16" s="774">
        <v>1360</v>
      </c>
      <c r="D16" s="774">
        <v>849</v>
      </c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6.25" x14ac:dyDescent="0.25">
      <c r="B17" s="544" t="s">
        <v>974</v>
      </c>
      <c r="C17" s="834">
        <v>1361</v>
      </c>
      <c r="D17" s="834">
        <v>848</v>
      </c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10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D31" sqref="D31"/>
    </sheetView>
  </sheetViews>
  <sheetFormatPr defaultRowHeight="15" x14ac:dyDescent="0.25"/>
  <cols>
    <col min="1" max="1" width="11.85546875" style="104" customWidth="1"/>
    <col min="2" max="7" width="19.140625" style="104" customWidth="1"/>
    <col min="8" max="16384" width="9.140625" style="104"/>
  </cols>
  <sheetData>
    <row r="1" spans="1:12" x14ac:dyDescent="0.25">
      <c r="A1" s="83" t="s">
        <v>73</v>
      </c>
      <c r="B1" s="105"/>
      <c r="C1" s="105"/>
      <c r="D1" s="105"/>
      <c r="E1" s="105"/>
      <c r="F1" s="105"/>
      <c r="G1" s="105"/>
    </row>
    <row r="2" spans="1:12" x14ac:dyDescent="0.25">
      <c r="A2" s="68" t="s">
        <v>74</v>
      </c>
      <c r="B2" s="105"/>
      <c r="C2" s="105"/>
      <c r="D2" s="105"/>
      <c r="E2" s="105"/>
      <c r="F2" s="105"/>
      <c r="G2" s="105"/>
    </row>
    <row r="3" spans="1:12" x14ac:dyDescent="0.25">
      <c r="A3" s="915"/>
      <c r="B3" s="916" t="s">
        <v>75</v>
      </c>
      <c r="C3" s="916"/>
      <c r="D3" s="916"/>
      <c r="E3" s="916" t="s">
        <v>76</v>
      </c>
      <c r="F3" s="916"/>
      <c r="G3" s="917"/>
    </row>
    <row r="4" spans="1:12" x14ac:dyDescent="0.25">
      <c r="A4" s="915"/>
      <c r="B4" s="918" t="s">
        <v>77</v>
      </c>
      <c r="C4" s="918"/>
      <c r="D4" s="918"/>
      <c r="E4" s="918" t="s">
        <v>78</v>
      </c>
      <c r="F4" s="918"/>
      <c r="G4" s="919"/>
    </row>
    <row r="5" spans="1:12" ht="51" x14ac:dyDescent="0.25">
      <c r="A5" s="915"/>
      <c r="B5" s="514" t="s">
        <v>791</v>
      </c>
      <c r="C5" s="514" t="s">
        <v>792</v>
      </c>
      <c r="D5" s="503" t="s">
        <v>1048</v>
      </c>
      <c r="E5" s="514" t="s">
        <v>791</v>
      </c>
      <c r="F5" s="514" t="s">
        <v>792</v>
      </c>
      <c r="G5" s="523" t="s">
        <v>1048</v>
      </c>
    </row>
    <row r="6" spans="1:12" x14ac:dyDescent="0.25">
      <c r="A6" s="252">
        <v>2017</v>
      </c>
      <c r="B6" s="139"/>
      <c r="C6" s="139"/>
      <c r="D6" s="139"/>
      <c r="E6" s="139"/>
      <c r="F6" s="139"/>
      <c r="G6" s="139"/>
    </row>
    <row r="7" spans="1:12" s="67" customFormat="1" x14ac:dyDescent="0.25">
      <c r="A7" s="213" t="s">
        <v>663</v>
      </c>
      <c r="B7" s="474">
        <v>100.2</v>
      </c>
      <c r="C7" s="474">
        <v>99.1</v>
      </c>
      <c r="D7" s="548">
        <v>99.914730512140395</v>
      </c>
      <c r="E7" s="474">
        <v>100.6</v>
      </c>
      <c r="F7" s="474">
        <v>98.8</v>
      </c>
      <c r="G7" s="548">
        <v>100.89375947740621</v>
      </c>
      <c r="J7" s="545"/>
      <c r="L7" s="104"/>
    </row>
    <row r="8" spans="1:12" x14ac:dyDescent="0.25">
      <c r="A8" s="213" t="s">
        <v>616</v>
      </c>
      <c r="B8" s="546">
        <v>100.2</v>
      </c>
      <c r="C8" s="546">
        <v>99.2</v>
      </c>
      <c r="D8" s="546">
        <v>100.1566828142783</v>
      </c>
      <c r="E8" s="546">
        <v>100.4</v>
      </c>
      <c r="F8" s="546">
        <v>98.8</v>
      </c>
      <c r="G8" s="546">
        <v>101.31053640064937</v>
      </c>
      <c r="J8" s="545"/>
    </row>
    <row r="9" spans="1:12" x14ac:dyDescent="0.25">
      <c r="A9" s="213" t="s">
        <v>617</v>
      </c>
      <c r="B9" s="547">
        <v>99.7</v>
      </c>
      <c r="C9" s="546">
        <v>99.5</v>
      </c>
      <c r="D9" s="546">
        <v>99.896779134628076</v>
      </c>
      <c r="E9" s="546">
        <v>99.4</v>
      </c>
      <c r="F9" s="546">
        <v>98.9</v>
      </c>
      <c r="G9" s="546">
        <v>100.78657867233436</v>
      </c>
      <c r="J9" s="545"/>
    </row>
    <row r="10" spans="1:12" x14ac:dyDescent="0.25">
      <c r="A10" s="213" t="s">
        <v>618</v>
      </c>
      <c r="B10" s="139">
        <v>100.2</v>
      </c>
      <c r="C10" s="139">
        <v>99.3</v>
      </c>
      <c r="D10" s="147">
        <v>100.05306808934802</v>
      </c>
      <c r="E10" s="139">
        <v>98.9</v>
      </c>
      <c r="F10" s="139">
        <v>98.8</v>
      </c>
      <c r="G10" s="147">
        <v>99.648414580883326</v>
      </c>
      <c r="J10" s="545"/>
    </row>
    <row r="11" spans="1:12" x14ac:dyDescent="0.25">
      <c r="A11" s="213" t="s">
        <v>619</v>
      </c>
      <c r="B11" s="547">
        <v>100.1</v>
      </c>
      <c r="C11" s="546">
        <v>99.2</v>
      </c>
      <c r="D11" s="546">
        <v>100.19114079042872</v>
      </c>
      <c r="E11" s="546">
        <v>100.2</v>
      </c>
      <c r="F11" s="546">
        <v>98.9</v>
      </c>
      <c r="G11" s="546">
        <v>99.859289253921133</v>
      </c>
      <c r="J11" s="545"/>
    </row>
    <row r="12" spans="1:12" x14ac:dyDescent="0.25">
      <c r="A12" s="375" t="s">
        <v>620</v>
      </c>
      <c r="B12" s="547">
        <v>100.4</v>
      </c>
      <c r="C12" s="546">
        <v>100</v>
      </c>
      <c r="D12" s="546">
        <v>100.55698288103194</v>
      </c>
      <c r="E12" s="546">
        <v>100.4</v>
      </c>
      <c r="F12" s="546">
        <v>99.6</v>
      </c>
      <c r="G12" s="546">
        <v>100.23141494297222</v>
      </c>
      <c r="J12" s="545"/>
    </row>
    <row r="13" spans="1:12" x14ac:dyDescent="0.25">
      <c r="A13" s="89"/>
      <c r="B13" s="139"/>
      <c r="C13" s="139"/>
      <c r="D13" s="139"/>
      <c r="E13" s="139"/>
      <c r="F13" s="139"/>
      <c r="G13" s="139"/>
      <c r="J13" s="545"/>
    </row>
    <row r="14" spans="1:12" s="67" customFormat="1" x14ac:dyDescent="0.25">
      <c r="A14" s="827">
        <v>2018</v>
      </c>
      <c r="B14" s="285"/>
      <c r="C14" s="285"/>
      <c r="D14" s="285"/>
      <c r="E14" s="285"/>
      <c r="F14" s="285"/>
      <c r="G14" s="285"/>
      <c r="J14" s="545"/>
      <c r="L14" s="104"/>
    </row>
    <row r="15" spans="1:12" x14ac:dyDescent="0.25">
      <c r="A15" s="375" t="s">
        <v>621</v>
      </c>
      <c r="B15" s="637">
        <v>98.8</v>
      </c>
      <c r="C15" s="637">
        <v>101.3</v>
      </c>
      <c r="D15" s="546">
        <v>99.4</v>
      </c>
      <c r="E15" s="637">
        <v>98.6</v>
      </c>
      <c r="F15" s="637">
        <v>101.6</v>
      </c>
      <c r="G15" s="546">
        <v>98.9</v>
      </c>
      <c r="J15" s="545"/>
    </row>
    <row r="16" spans="1:12" s="67" customFormat="1" x14ac:dyDescent="0.25">
      <c r="A16" s="213" t="s">
        <v>622</v>
      </c>
      <c r="B16" s="637">
        <v>101.9</v>
      </c>
      <c r="C16" s="637">
        <v>99.3</v>
      </c>
      <c r="D16" s="546">
        <v>101.3</v>
      </c>
      <c r="E16" s="637">
        <v>100.7</v>
      </c>
      <c r="F16" s="546">
        <v>98.5</v>
      </c>
      <c r="G16" s="667">
        <v>99.6</v>
      </c>
      <c r="J16" s="545"/>
      <c r="L16" s="104"/>
    </row>
    <row r="17" spans="1:12" s="67" customFormat="1" x14ac:dyDescent="0.25">
      <c r="A17" s="213" t="s">
        <v>623</v>
      </c>
      <c r="B17" s="546">
        <v>99.8</v>
      </c>
      <c r="C17" s="546">
        <v>101.4</v>
      </c>
      <c r="D17" s="546">
        <v>101.1</v>
      </c>
      <c r="E17" s="546">
        <v>99.4</v>
      </c>
      <c r="F17" s="546">
        <v>100.4</v>
      </c>
      <c r="G17" s="546">
        <v>99</v>
      </c>
    </row>
    <row r="18" spans="1:12" x14ac:dyDescent="0.25">
      <c r="A18" s="213" t="s">
        <v>793</v>
      </c>
      <c r="B18" s="546">
        <v>100</v>
      </c>
      <c r="C18" s="546">
        <v>102.2</v>
      </c>
      <c r="D18" s="546">
        <v>101.1</v>
      </c>
      <c r="E18" s="546">
        <v>101.1</v>
      </c>
      <c r="F18" s="546">
        <v>101.1</v>
      </c>
      <c r="G18" s="546">
        <v>100.1</v>
      </c>
    </row>
    <row r="19" spans="1:12" x14ac:dyDescent="0.25">
      <c r="A19" s="375" t="s">
        <v>614</v>
      </c>
      <c r="B19" s="775">
        <v>100.8</v>
      </c>
      <c r="C19" s="775">
        <v>101.1</v>
      </c>
      <c r="D19" s="775">
        <v>101.9</v>
      </c>
      <c r="E19" s="775">
        <v>100.6</v>
      </c>
      <c r="F19" s="775">
        <v>99.7</v>
      </c>
      <c r="G19" s="775">
        <v>100.7</v>
      </c>
    </row>
    <row r="20" spans="1:12" s="67" customFormat="1" x14ac:dyDescent="0.25">
      <c r="A20" s="213" t="s">
        <v>615</v>
      </c>
      <c r="B20" s="775">
        <v>100.3</v>
      </c>
      <c r="C20" s="835">
        <v>102.5</v>
      </c>
      <c r="D20" s="835">
        <v>102.2</v>
      </c>
      <c r="E20" s="835">
        <v>100.5</v>
      </c>
      <c r="F20" s="835">
        <v>100.9</v>
      </c>
      <c r="G20" s="835">
        <v>101.2</v>
      </c>
    </row>
    <row r="21" spans="1:12" s="67" customFormat="1" x14ac:dyDescent="0.25">
      <c r="A21" s="668" t="s">
        <v>663</v>
      </c>
      <c r="B21" s="754">
        <v>99.9</v>
      </c>
      <c r="C21" s="776">
        <v>102.2</v>
      </c>
      <c r="D21" s="776">
        <v>102.1</v>
      </c>
      <c r="E21" s="776">
        <v>100.5</v>
      </c>
      <c r="F21" s="776">
        <v>100.7</v>
      </c>
      <c r="G21" s="776">
        <v>101.7</v>
      </c>
      <c r="J21" s="545"/>
      <c r="L21" s="10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F30" sqref="F30"/>
    </sheetView>
  </sheetViews>
  <sheetFormatPr defaultRowHeight="15" x14ac:dyDescent="0.25"/>
  <cols>
    <col min="1" max="1" width="22" style="104" customWidth="1"/>
    <col min="2" max="9" width="9.140625" style="104"/>
    <col min="10" max="10" width="23" style="104" customWidth="1"/>
    <col min="11" max="16384" width="9.140625" style="104"/>
  </cols>
  <sheetData>
    <row r="1" spans="1:14" x14ac:dyDescent="0.25">
      <c r="A1" s="80" t="s">
        <v>940</v>
      </c>
      <c r="B1" s="97"/>
      <c r="C1" s="97"/>
      <c r="D1" s="97"/>
      <c r="E1" s="97"/>
      <c r="F1" s="97"/>
      <c r="G1" s="97"/>
      <c r="H1" s="97"/>
      <c r="I1" s="97"/>
      <c r="J1" s="97"/>
      <c r="K1" s="63"/>
      <c r="L1" s="63"/>
      <c r="M1" s="63"/>
      <c r="N1" s="63"/>
    </row>
    <row r="2" spans="1:14" x14ac:dyDescent="0.25">
      <c r="A2" s="60" t="s">
        <v>941</v>
      </c>
      <c r="B2" s="97"/>
      <c r="C2" s="97"/>
      <c r="D2" s="97"/>
      <c r="E2" s="97"/>
      <c r="F2" s="97"/>
      <c r="G2" s="97"/>
      <c r="H2" s="97"/>
      <c r="I2" s="97"/>
      <c r="J2" s="97"/>
      <c r="K2" s="63"/>
      <c r="L2" s="63"/>
      <c r="M2" s="63"/>
      <c r="N2" s="63"/>
    </row>
    <row r="3" spans="1:14" x14ac:dyDescent="0.25">
      <c r="A3" s="85"/>
      <c r="B3" s="97"/>
      <c r="C3" s="97"/>
      <c r="D3" s="97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920"/>
      <c r="B4" s="921">
        <v>2016</v>
      </c>
      <c r="C4" s="922"/>
      <c r="D4" s="923"/>
      <c r="E4" s="924" t="s">
        <v>1209</v>
      </c>
      <c r="F4" s="922"/>
      <c r="G4" s="922"/>
      <c r="H4" s="923"/>
      <c r="I4" s="777" t="s">
        <v>1210</v>
      </c>
      <c r="J4" s="778"/>
      <c r="K4" s="63"/>
      <c r="L4" s="63"/>
      <c r="M4" s="63"/>
      <c r="N4" s="63"/>
    </row>
    <row r="5" spans="1:14" x14ac:dyDescent="0.25">
      <c r="A5" s="920"/>
      <c r="B5" s="779" t="s">
        <v>16</v>
      </c>
      <c r="C5" s="779" t="s">
        <v>17</v>
      </c>
      <c r="D5" s="779" t="s">
        <v>18</v>
      </c>
      <c r="E5" s="779" t="s">
        <v>15</v>
      </c>
      <c r="F5" s="779" t="s">
        <v>16</v>
      </c>
      <c r="G5" s="779" t="s">
        <v>17</v>
      </c>
      <c r="H5" s="779" t="s">
        <v>18</v>
      </c>
      <c r="I5" s="779" t="s">
        <v>15</v>
      </c>
      <c r="J5" s="246"/>
      <c r="K5" s="63"/>
      <c r="L5" s="63"/>
      <c r="M5" s="63"/>
    </row>
    <row r="6" spans="1:14" ht="15" customHeight="1" x14ac:dyDescent="0.25">
      <c r="A6" s="443" t="s">
        <v>99</v>
      </c>
      <c r="B6" s="787">
        <v>220322.67360282334</v>
      </c>
      <c r="C6" s="781">
        <v>241260.20073972229</v>
      </c>
      <c r="D6" s="780">
        <v>232409.03716449114</v>
      </c>
      <c r="E6" s="780">
        <v>191639.64496961795</v>
      </c>
      <c r="F6" s="781">
        <v>203985.1179022041</v>
      </c>
      <c r="G6" s="780">
        <v>226391.01351524354</v>
      </c>
      <c r="H6" s="781">
        <v>222052.13375596947</v>
      </c>
      <c r="I6" s="782">
        <v>197019.16393804259</v>
      </c>
      <c r="J6" s="441" t="s">
        <v>99</v>
      </c>
      <c r="K6" s="63"/>
      <c r="L6" s="63"/>
      <c r="M6" s="63"/>
    </row>
    <row r="7" spans="1:14" ht="15" customHeight="1" x14ac:dyDescent="0.25">
      <c r="A7" s="300" t="s">
        <v>100</v>
      </c>
      <c r="B7" s="788">
        <v>427558.04443782102</v>
      </c>
      <c r="C7" s="781">
        <v>467419.05894894386</v>
      </c>
      <c r="D7" s="781">
        <v>492590.84529180033</v>
      </c>
      <c r="E7" s="781">
        <v>446438.62292941776</v>
      </c>
      <c r="F7" s="781">
        <v>468445.02753385052</v>
      </c>
      <c r="G7" s="781">
        <v>504828.51108117122</v>
      </c>
      <c r="H7" s="781">
        <v>523920.96471599536</v>
      </c>
      <c r="I7" s="783">
        <v>473382.15889231535</v>
      </c>
      <c r="J7" s="442" t="s">
        <v>100</v>
      </c>
      <c r="K7" s="63"/>
      <c r="L7" s="63"/>
      <c r="M7" s="63"/>
    </row>
    <row r="8" spans="1:14" ht="15" customHeight="1" x14ac:dyDescent="0.25">
      <c r="A8" s="300" t="s">
        <v>101</v>
      </c>
      <c r="B8" s="788">
        <v>260296.07142239949</v>
      </c>
      <c r="C8" s="781">
        <v>274543.64190602873</v>
      </c>
      <c r="D8" s="781">
        <v>282316.36347695533</v>
      </c>
      <c r="E8" s="781">
        <v>244964.84530743782</v>
      </c>
      <c r="F8" s="781">
        <v>281461.58535726776</v>
      </c>
      <c r="G8" s="781">
        <v>303697.02532901894</v>
      </c>
      <c r="H8" s="781">
        <v>304749.67232009338</v>
      </c>
      <c r="I8" s="783">
        <v>249216.17920295463</v>
      </c>
      <c r="J8" s="442" t="s">
        <v>102</v>
      </c>
      <c r="K8" s="63"/>
      <c r="L8" s="63"/>
      <c r="M8" s="63"/>
    </row>
    <row r="9" spans="1:14" ht="15" customHeight="1" x14ac:dyDescent="0.25">
      <c r="A9" s="300" t="s">
        <v>103</v>
      </c>
      <c r="B9" s="788">
        <v>117751.24817192441</v>
      </c>
      <c r="C9" s="781">
        <v>126234.47907565444</v>
      </c>
      <c r="D9" s="781">
        <v>152655.17075523565</v>
      </c>
      <c r="E9" s="781">
        <v>80679.42117691302</v>
      </c>
      <c r="F9" s="781">
        <v>130523.05442075676</v>
      </c>
      <c r="G9" s="781">
        <v>145370.9520240695</v>
      </c>
      <c r="H9" s="781">
        <v>172991.57237826084</v>
      </c>
      <c r="I9" s="783">
        <v>88510.75767930338</v>
      </c>
      <c r="J9" s="442" t="s">
        <v>103</v>
      </c>
      <c r="K9" s="63"/>
      <c r="L9" s="63"/>
      <c r="M9" s="63"/>
    </row>
    <row r="10" spans="1:14" ht="15" customHeight="1" x14ac:dyDescent="0.25">
      <c r="A10" s="300" t="s">
        <v>104</v>
      </c>
      <c r="B10" s="788">
        <v>383722.5825451134</v>
      </c>
      <c r="C10" s="781">
        <v>419058.9570728598</v>
      </c>
      <c r="D10" s="781">
        <v>393152.10423686157</v>
      </c>
      <c r="E10" s="781">
        <v>354918.04713382578</v>
      </c>
      <c r="F10" s="781">
        <v>418705.64502609114</v>
      </c>
      <c r="G10" s="781">
        <v>460790.85643667879</v>
      </c>
      <c r="H10" s="781">
        <v>430942.451403404</v>
      </c>
      <c r="I10" s="783">
        <v>372077.92663505726</v>
      </c>
      <c r="J10" s="442" t="s">
        <v>104</v>
      </c>
      <c r="K10" s="63"/>
      <c r="L10" s="63"/>
      <c r="M10" s="63"/>
    </row>
    <row r="11" spans="1:14" ht="15" customHeight="1" x14ac:dyDescent="0.25">
      <c r="A11" s="300" t="s">
        <v>105</v>
      </c>
      <c r="B11" s="788">
        <v>117527.77962591917</v>
      </c>
      <c r="C11" s="781">
        <v>120792.34107953562</v>
      </c>
      <c r="D11" s="781">
        <v>108343.08669385787</v>
      </c>
      <c r="E11" s="781">
        <v>108446.65912974629</v>
      </c>
      <c r="F11" s="781">
        <v>119065.06311799081</v>
      </c>
      <c r="G11" s="781">
        <v>120624.93978522779</v>
      </c>
      <c r="H11" s="781">
        <v>113363.86608346335</v>
      </c>
      <c r="I11" s="783">
        <v>110603.04261304802</v>
      </c>
      <c r="J11" s="442" t="s">
        <v>105</v>
      </c>
      <c r="K11" s="63"/>
      <c r="L11" s="63"/>
      <c r="M11" s="63"/>
    </row>
    <row r="12" spans="1:14" ht="15" customHeight="1" x14ac:dyDescent="0.25">
      <c r="A12" s="300" t="s">
        <v>106</v>
      </c>
      <c r="B12" s="788">
        <v>72268.605194478499</v>
      </c>
      <c r="C12" s="781">
        <v>73147.199094798445</v>
      </c>
      <c r="D12" s="781">
        <v>73372.97261230908</v>
      </c>
      <c r="E12" s="781">
        <v>78834.602427569305</v>
      </c>
      <c r="F12" s="781">
        <v>82589.29971534849</v>
      </c>
      <c r="G12" s="781">
        <v>84622.923980093561</v>
      </c>
      <c r="H12" s="781">
        <v>84942.173876988571</v>
      </c>
      <c r="I12" s="783">
        <v>82294.652541524993</v>
      </c>
      <c r="J12" s="442" t="s">
        <v>106</v>
      </c>
      <c r="K12" s="63"/>
      <c r="L12" s="63"/>
      <c r="M12" s="63"/>
    </row>
    <row r="13" spans="1:14" ht="15" customHeight="1" x14ac:dyDescent="0.25">
      <c r="A13" s="300" t="s">
        <v>107</v>
      </c>
      <c r="B13" s="788">
        <v>101440.67195533232</v>
      </c>
      <c r="C13" s="781">
        <v>101572.13565297743</v>
      </c>
      <c r="D13" s="781">
        <v>104202.09170844892</v>
      </c>
      <c r="E13" s="781">
        <v>106810.38482347125</v>
      </c>
      <c r="F13" s="781">
        <v>106693.37802233757</v>
      </c>
      <c r="G13" s="781">
        <v>107125.2893046141</v>
      </c>
      <c r="H13" s="781">
        <v>108966.41397965484</v>
      </c>
      <c r="I13" s="783">
        <v>109262.4348002865</v>
      </c>
      <c r="J13" s="442" t="s">
        <v>107</v>
      </c>
      <c r="K13" s="63"/>
      <c r="L13" s="63"/>
      <c r="M13" s="63"/>
    </row>
    <row r="14" spans="1:14" ht="15" customHeight="1" x14ac:dyDescent="0.25">
      <c r="A14" s="300" t="s">
        <v>108</v>
      </c>
      <c r="B14" s="788">
        <v>73626.951167510386</v>
      </c>
      <c r="C14" s="781">
        <v>74638.428054976044</v>
      </c>
      <c r="D14" s="781">
        <v>77377.049945757564</v>
      </c>
      <c r="E14" s="781">
        <v>75203.509047813641</v>
      </c>
      <c r="F14" s="781">
        <v>76485.135940257518</v>
      </c>
      <c r="G14" s="781">
        <v>78020.099299027817</v>
      </c>
      <c r="H14" s="781">
        <v>79149.799677273419</v>
      </c>
      <c r="I14" s="783">
        <v>76481.480236093004</v>
      </c>
      <c r="J14" s="442" t="s">
        <v>108</v>
      </c>
      <c r="K14" s="63"/>
      <c r="L14" s="63"/>
      <c r="M14" s="63"/>
    </row>
    <row r="15" spans="1:14" ht="15" customHeight="1" x14ac:dyDescent="0.25">
      <c r="A15" s="300" t="s">
        <v>109</v>
      </c>
      <c r="B15" s="789">
        <v>438368.5691368368</v>
      </c>
      <c r="C15" s="784">
        <v>447707.78408776945</v>
      </c>
      <c r="D15" s="784">
        <v>441182.38227443222</v>
      </c>
      <c r="E15" s="784">
        <v>432658.22948814475</v>
      </c>
      <c r="F15" s="784">
        <v>425512.23222145927</v>
      </c>
      <c r="G15" s="784">
        <v>445242.17813438369</v>
      </c>
      <c r="H15" s="784">
        <v>436858.70227653033</v>
      </c>
      <c r="I15" s="785">
        <v>431060.67822685</v>
      </c>
      <c r="J15" s="442" t="s">
        <v>109</v>
      </c>
      <c r="K15" s="63"/>
      <c r="L15" s="63"/>
      <c r="M15" s="63"/>
    </row>
    <row r="16" spans="1:14" ht="15" customHeight="1" x14ac:dyDescent="0.25">
      <c r="A16" s="300" t="s">
        <v>110</v>
      </c>
      <c r="B16" s="788">
        <v>53240.960175884175</v>
      </c>
      <c r="C16" s="781">
        <v>54923.996255615173</v>
      </c>
      <c r="D16" s="781">
        <v>58796.235581212182</v>
      </c>
      <c r="E16" s="781">
        <v>60799.582460629084</v>
      </c>
      <c r="F16" s="781">
        <v>62754.131777175746</v>
      </c>
      <c r="G16" s="781">
        <v>63940.358958204626</v>
      </c>
      <c r="H16" s="781">
        <v>66596.144456195296</v>
      </c>
      <c r="I16" s="783">
        <v>65174.986998757944</v>
      </c>
      <c r="J16" s="442" t="s">
        <v>110</v>
      </c>
      <c r="K16" s="63"/>
      <c r="L16" s="63"/>
      <c r="M16" s="63"/>
    </row>
    <row r="17" spans="1:14" ht="15" customHeight="1" x14ac:dyDescent="0.25">
      <c r="A17" s="444" t="s">
        <v>111</v>
      </c>
      <c r="B17" s="789">
        <v>56742.885641008565</v>
      </c>
      <c r="C17" s="784">
        <v>43640.625377789402</v>
      </c>
      <c r="D17" s="784">
        <v>48422.566575579083</v>
      </c>
      <c r="E17" s="784">
        <v>51420.033012037238</v>
      </c>
      <c r="F17" s="784">
        <v>58671.978061192225</v>
      </c>
      <c r="G17" s="784">
        <v>45399.804181880485</v>
      </c>
      <c r="H17" s="784">
        <v>50526.184744890052</v>
      </c>
      <c r="I17" s="785">
        <v>52826.668976677174</v>
      </c>
      <c r="J17" s="442" t="s">
        <v>112</v>
      </c>
      <c r="K17" s="63"/>
      <c r="L17" s="63"/>
      <c r="M17" s="63"/>
    </row>
    <row r="18" spans="1:14" ht="15" customHeight="1" x14ac:dyDescent="0.25">
      <c r="A18" s="444" t="s">
        <v>113</v>
      </c>
      <c r="B18" s="789">
        <v>1949085.2003726349</v>
      </c>
      <c r="C18" s="784">
        <v>2083113.9546850631</v>
      </c>
      <c r="D18" s="784">
        <v>2085658.4096888271</v>
      </c>
      <c r="E18" s="784">
        <v>1885008.6705751107</v>
      </c>
      <c r="F18" s="784">
        <v>2036086.1076162807</v>
      </c>
      <c r="G18" s="784">
        <v>2191557.3183368333</v>
      </c>
      <c r="H18" s="784">
        <v>2189258.0378588438</v>
      </c>
      <c r="I18" s="785">
        <v>1953040.6135846027</v>
      </c>
      <c r="J18" s="442" t="s">
        <v>114</v>
      </c>
      <c r="K18" s="63"/>
      <c r="L18" s="63"/>
      <c r="M18" s="63"/>
    </row>
    <row r="19" spans="1:14" ht="15" customHeight="1" x14ac:dyDescent="0.25">
      <c r="A19" s="444" t="s">
        <v>115</v>
      </c>
      <c r="B19" s="789">
        <v>427545.30294459098</v>
      </c>
      <c r="C19" s="784">
        <v>434449.06308221992</v>
      </c>
      <c r="D19" s="784">
        <v>447113.54265576758</v>
      </c>
      <c r="E19" s="784">
        <v>436383.41650398163</v>
      </c>
      <c r="F19" s="784">
        <v>438998.92854979535</v>
      </c>
      <c r="G19" s="784">
        <v>443027.17063578544</v>
      </c>
      <c r="H19" s="784">
        <v>455413.48431043752</v>
      </c>
      <c r="I19" s="785">
        <v>467707.62012684922</v>
      </c>
      <c r="J19" s="442" t="s">
        <v>116</v>
      </c>
      <c r="K19" s="63"/>
      <c r="L19" s="63"/>
      <c r="M19" s="63"/>
    </row>
    <row r="20" spans="1:14" s="67" customFormat="1" ht="15" customHeight="1" x14ac:dyDescent="0.25">
      <c r="A20" s="444" t="s">
        <v>117</v>
      </c>
      <c r="B20" s="789">
        <v>2376630.5033172257</v>
      </c>
      <c r="C20" s="784">
        <v>2517563.0177672831</v>
      </c>
      <c r="D20" s="784">
        <v>2532771.9523445945</v>
      </c>
      <c r="E20" s="784">
        <v>2321392.0870790924</v>
      </c>
      <c r="F20" s="784">
        <v>2475085.0361660761</v>
      </c>
      <c r="G20" s="784">
        <v>2634584.4889726187</v>
      </c>
      <c r="H20" s="784">
        <v>2644671.5221692813</v>
      </c>
      <c r="I20" s="785">
        <v>2420748.2337114518</v>
      </c>
      <c r="J20" s="442" t="s">
        <v>118</v>
      </c>
      <c r="K20" s="307"/>
      <c r="L20" s="307"/>
      <c r="M20" s="307"/>
    </row>
    <row r="21" spans="1:14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63"/>
      <c r="L21" s="63"/>
      <c r="M21" s="63"/>
      <c r="N21" s="63"/>
    </row>
    <row r="22" spans="1:14" x14ac:dyDescent="0.25">
      <c r="A22" s="786" t="s">
        <v>1211</v>
      </c>
      <c r="B22" s="153"/>
      <c r="C22" s="153"/>
      <c r="D22" s="153"/>
      <c r="E22" s="153"/>
      <c r="F22" s="786"/>
      <c r="G22" s="786"/>
      <c r="H22" s="153"/>
      <c r="I22" s="153"/>
      <c r="J22" s="153"/>
      <c r="K22" s="63"/>
      <c r="L22" s="63"/>
      <c r="M22" s="63"/>
      <c r="N22" s="63"/>
    </row>
    <row r="23" spans="1:14" x14ac:dyDescent="0.25">
      <c r="A23" s="786" t="s">
        <v>1212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63"/>
      <c r="L23" s="63"/>
      <c r="M23" s="63"/>
      <c r="N23" s="63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2018-09-10T09:16:40Z</dcterms:modified>
</cp:coreProperties>
</file>