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03 FINAL excel\"/>
    </mc:Choice>
  </mc:AlternateContent>
  <bookViews>
    <workbookView xWindow="0" yWindow="105" windowWidth="15480" windowHeight="11535" tabRatio="800"/>
  </bookViews>
  <sheets>
    <sheet name="Листа табела" sheetId="1" r:id="rId1"/>
    <sheet name="10.1." sheetId="2" r:id="rId2"/>
    <sheet name="10.2." sheetId="3" r:id="rId3"/>
    <sheet name="10.3." sheetId="4" r:id="rId4"/>
    <sheet name="10.4." sheetId="5" r:id="rId5"/>
    <sheet name="10.5." sheetId="6" r:id="rId6"/>
    <sheet name="10.6." sheetId="7" r:id="rId7"/>
    <sheet name="10.7." sheetId="8" r:id="rId8"/>
    <sheet name="10.8." sheetId="9" r:id="rId9"/>
    <sheet name="10.9." sheetId="10" r:id="rId10"/>
    <sheet name="10.10." sheetId="11" r:id="rId11"/>
    <sheet name="10.11." sheetId="12" r:id="rId12"/>
    <sheet name="10.12." sheetId="13" r:id="rId13"/>
    <sheet name="10.13." sheetId="14" r:id="rId14"/>
    <sheet name="10.14." sheetId="15" r:id="rId15"/>
    <sheet name="10.15." sheetId="16" r:id="rId16"/>
    <sheet name="10.16." sheetId="17" r:id="rId17"/>
    <sheet name="10.17." sheetId="18" r:id="rId18"/>
    <sheet name="10.18." sheetId="19" r:id="rId19"/>
    <sheet name="10.19." sheetId="20" r:id="rId20"/>
    <sheet name="10.20." sheetId="21" r:id="rId21"/>
    <sheet name="10.21." sheetId="22" r:id="rId22"/>
    <sheet name="10.22." sheetId="24" r:id="rId23"/>
    <sheet name="10.23." sheetId="25" r:id="rId24"/>
    <sheet name="10.24." sheetId="26" r:id="rId25"/>
    <sheet name="10.25." sheetId="27" r:id="rId26"/>
    <sheet name="10.26." sheetId="28" r:id="rId27"/>
    <sheet name="10.27." sheetId="29" r:id="rId28"/>
    <sheet name="10.28." sheetId="30" r:id="rId29"/>
    <sheet name="10.29." sheetId="31" r:id="rId30"/>
    <sheet name="10.30." sheetId="32" r:id="rId31"/>
  </sheets>
  <definedNames>
    <definedName name="Lista_tabela">'Листа табела'!$A$1</definedName>
    <definedName name="_xlnm.Print_Titles" localSheetId="11">'10.11.'!$1:$3</definedName>
    <definedName name="_xlnm.Print_Titles" localSheetId="23">'10.23.'!$1:$5</definedName>
    <definedName name="_xlnm.Print_Titles" localSheetId="24">'10.24.'!$1:$2</definedName>
    <definedName name="Z_3313E7EF_7E86_410F_B3F2_3CB98B791DBF_.wvu.PrintTitles" localSheetId="11" hidden="1">'10.11.'!$1:$3</definedName>
    <definedName name="Z_3313E7EF_7E86_410F_B3F2_3CB98B791DBF_.wvu.PrintTitles" localSheetId="23" hidden="1">'10.23.'!$1:$5</definedName>
    <definedName name="Z_3313E7EF_7E86_410F_B3F2_3CB98B791DBF_.wvu.PrintTitles" localSheetId="24" hidden="1">'10.24.'!$1:$2</definedName>
    <definedName name="Z_343BB58D_21D5_4BBC_8230_0DF52418D556_.wvu.PrintTitles" localSheetId="11" hidden="1">'10.11.'!$3:$3</definedName>
    <definedName name="Z_343BB58D_21D5_4BBC_8230_0DF52418D556_.wvu.PrintTitles" localSheetId="23" hidden="1">'10.23.'!$1:$5</definedName>
    <definedName name="Z_343BB58D_21D5_4BBC_8230_0DF52418D556_.wvu.PrintTitles" localSheetId="24" hidden="1">'10.24.'!$1:$2</definedName>
    <definedName name="Z_79F92F78_131C_4300_BFA5_9EB3860E7B73_.wvu.PrintTitles" localSheetId="11" hidden="1">'10.11.'!$1:$3</definedName>
    <definedName name="Z_79F92F78_131C_4300_BFA5_9EB3860E7B73_.wvu.PrintTitles" localSheetId="23" hidden="1">'10.23.'!$1:$5</definedName>
    <definedName name="Z_79F92F78_131C_4300_BFA5_9EB3860E7B73_.wvu.PrintTitles" localSheetId="24" hidden="1">'10.24.'!$1:$2</definedName>
    <definedName name="Z_91527705_334C_42CA_97EE_77BEA8E5FF0C_.wvu.PrintTitles" localSheetId="11" hidden="1">'10.11.'!$1:$3</definedName>
    <definedName name="Z_91527705_334C_42CA_97EE_77BEA8E5FF0C_.wvu.PrintTitles" localSheetId="23" hidden="1">'10.23.'!$1:$5</definedName>
    <definedName name="Z_91527705_334C_42CA_97EE_77BEA8E5FF0C_.wvu.PrintTitles" localSheetId="24" hidden="1">'10.24.'!$1:$2</definedName>
  </definedNames>
  <calcPr calcId="162913"/>
  <customWorkbookViews>
    <customWorkbookView name="RZS RS - Personal View" guid="{3313E7EF-7E86-410F-B3F2-3CB98B791DBF}" mergeInterval="0" personalView="1" maximized="1" xWindow="-8" yWindow="-8" windowWidth="1936" windowHeight="1056" tabRatio="787" activeSheetId="3"/>
    <customWorkbookView name="zecal - Personal View" guid="{343BB58D-21D5-4BBC-8230-0DF52418D556}" mergeInterval="0" personalView="1" maximized="1" xWindow="1" yWindow="1" windowWidth="1904" windowHeight="781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Aleksandra Zec - Personal View" guid="{79F92F78-131C-4300-BFA5-9EB3860E7B73}" mergeInterval="0" personalView="1" maximized="1" xWindow="-8" yWindow="-8" windowWidth="1936" windowHeight="1056" tabRatio="787" activeSheetId="1"/>
    <customWorkbookView name="РЗС РС - Personal View" guid="{91527705-334C-42CA-97EE-77BEA8E5FF0C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K58" i="12" l="1"/>
  <c r="K57" i="12"/>
  <c r="K56" i="12"/>
  <c r="K55" i="12"/>
  <c r="K54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H18" i="7" l="1"/>
  <c r="G18" i="7"/>
  <c r="G4" i="7" s="1"/>
  <c r="H6" i="7"/>
  <c r="G6" i="7"/>
  <c r="H4" i="7" l="1"/>
  <c r="A31" i="1"/>
  <c r="A28" i="1"/>
  <c r="A23" i="1" l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4" i="1"/>
  <c r="A25" i="1"/>
  <c r="A26" i="1"/>
  <c r="A27" i="1"/>
  <c r="A29" i="1"/>
  <c r="A30" i="1"/>
</calcChain>
</file>

<file path=xl/sharedStrings.xml><?xml version="1.0" encoding="utf-8"?>
<sst xmlns="http://schemas.openxmlformats.org/spreadsheetml/2006/main" count="1212" uniqueCount="329">
  <si>
    <t>Листа табела</t>
  </si>
  <si>
    <t>-</t>
  </si>
  <si>
    <t>10. Финансијски сектор</t>
  </si>
  <si>
    <t>10.1. Учесници на финансијском тржишту</t>
  </si>
  <si>
    <t>Дијелови финансијског сектора (финансијске институције)</t>
  </si>
  <si>
    <t>10.3. Основни показатељи пословања банака – стање 31. децембар</t>
  </si>
  <si>
    <t xml:space="preserve">Извор: Агенција за банкарство Републике Српске </t>
  </si>
  <si>
    <t xml:space="preserve">10.5. Структура акционарског капитала банака  – стање 31. децембар </t>
  </si>
  <si>
    <t>Акционарски капитал</t>
  </si>
  <si>
    <t>10.6. Кредити банкарског сектора – стање 31. децембар</t>
  </si>
  <si>
    <t>10.7. Кредити сектора микрокредитних организација – стање 31. децембар</t>
  </si>
  <si>
    <t>10.8. Финансијски показатељи друштава за осигурање</t>
  </si>
  <si>
    <t>KM</t>
  </si>
  <si>
    <t>Пословна актива</t>
  </si>
  <si>
    <t>Укупни капитал</t>
  </si>
  <si>
    <t>Нето резултат</t>
  </si>
  <si>
    <t xml:space="preserve">Извор: Агенција за осигурање Републике Српске </t>
  </si>
  <si>
    <t>10.9. Макроекономски показатељи за тржиште осигурања</t>
  </si>
  <si>
    <t>Животно/укупна премија (%)</t>
  </si>
  <si>
    <t>10.10. Друштва за осигурање из Републике Српске – власничка структура</t>
  </si>
  <si>
    <t>Укупно</t>
  </si>
  <si>
    <t>Неживотна осигурања</t>
  </si>
  <si>
    <t>Композитна (неживотна и животна)</t>
  </si>
  <si>
    <t>домаће власништво</t>
  </si>
  <si>
    <t>10.11. Обрачуната премија друштава за осигурање из Републике Српске</t>
  </si>
  <si>
    <t>- </t>
  </si>
  <si>
    <t>10.12. Обрачуната премија на тржишту осигурања Републике Српске</t>
  </si>
  <si>
    <t>Филијале друштава из ФБиХ</t>
  </si>
  <si>
    <t>укупно</t>
  </si>
  <si>
    <t>неживотна осигурања</t>
  </si>
  <si>
    <t>животна осигурања</t>
  </si>
  <si>
    <t>10.13. Исплаћене штете друштава за осигурање из Републике Српске</t>
  </si>
  <si>
    <t> - </t>
  </si>
  <si>
    <t>10.14. Исплаћене штете на тржишту осигурања Републике Српске</t>
  </si>
  <si>
    <t>10.15. Актуелни кредитни рејтинг Босне и Херцеговине</t>
  </si>
  <si>
    <t>Moody's Investors Service</t>
  </si>
  <si>
    <t>Standard &amp; Poor's</t>
  </si>
  <si>
    <t>Извор: Комисија за хартије од вриједности Републике Српске</t>
  </si>
  <si>
    <t>10.16. Обим емисија хартија од вриједности по врстама</t>
  </si>
  <si>
    <t>Eмисијe јавном понудом</t>
  </si>
  <si>
    <t>број</t>
  </si>
  <si>
    <t>oбим (KM)</t>
  </si>
  <si>
    <t>УКУПНО</t>
  </si>
  <si>
    <t>Број емисија</t>
  </si>
  <si>
    <t>10.18. Однос повећања капитала из нераспоређене добити и резерви друштва и смањења капитала</t>
  </si>
  <si>
    <t>износ (KM)</t>
  </si>
  <si>
    <t xml:space="preserve">- </t>
  </si>
  <si>
    <t>10.19. Упоредни преглед резултата преузимања</t>
  </si>
  <si>
    <t>Преко 75%</t>
  </si>
  <si>
    <t>Од 50% до 75%</t>
  </si>
  <si>
    <t>Испод 50%</t>
  </si>
  <si>
    <t>10.20. Број поступака промјене облика акционарског друштва и промјена правне форме из акционарског друштва у друштво са ограниченом одговорношћу</t>
  </si>
  <si>
    <t>Проценти профитабилности (однос нето резултата и основног капитала)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</si>
  <si>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</si>
  <si>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</si>
  <si>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</si>
  <si>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</si>
  <si>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</si>
  <si>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</si>
  <si>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</si>
  <si>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</si>
  <si>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</si>
  <si>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</si>
  <si>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Ознака</t>
  </si>
  <si>
    <t>Нето вриједност имовине по акцији у КМ – стање 31. децембар</t>
  </si>
  <si>
    <t>Секундарно тржиште</t>
  </si>
  <si>
    <t>Примарно тржиште</t>
  </si>
  <si>
    <t>редован промет</t>
  </si>
  <si>
    <t>остали промет</t>
  </si>
  <si>
    <t>јавна понуда</t>
  </si>
  <si>
    <t>акције</t>
  </si>
  <si>
    <t>фондови</t>
  </si>
  <si>
    <t>обвезнице</t>
  </si>
  <si>
    <t>краткорочне хартије од вриједности</t>
  </si>
  <si>
    <t>блок посао</t>
  </si>
  <si>
    <t>аукција за пакет акција</t>
  </si>
  <si>
    <t xml:space="preserve">Извор: Бањалучка берза а.д. Бања Лука </t>
  </si>
  <si>
    <t>Правна лица</t>
  </si>
  <si>
    <t>Физичка лица</t>
  </si>
  <si>
    <t>Кастоди</t>
  </si>
  <si>
    <t xml:space="preserve">Извор: Централни регистар хартија од вриједности а.д. Бања Лука </t>
  </si>
  <si>
    <t xml:space="preserve">Број хартија од вриједности </t>
  </si>
  <si>
    <t xml:space="preserve">Номинална вриједност, мил. КМ </t>
  </si>
  <si>
    <t xml:space="preserve">Тржишна вриједност (капитализација), мил. КМ </t>
  </si>
  <si>
    <t>Извор: Централни регистар хартија од вриједности а.д. Бања Лука</t>
  </si>
  <si>
    <t>Акције</t>
  </si>
  <si>
    <t>Фондови</t>
  </si>
  <si>
    <t>Обвезнице</t>
  </si>
  <si>
    <t>Краткорочне хартије од вриједности</t>
  </si>
  <si>
    <r>
      <t>принудна продаја</t>
    </r>
    <r>
      <rPr>
        <vertAlign val="superscript"/>
        <sz val="9"/>
        <color indexed="8"/>
        <rFont val="Arial"/>
        <family val="2"/>
      </rPr>
      <t>1)</t>
    </r>
  </si>
  <si>
    <r>
      <t>Учешће у датом опсегу, %</t>
    </r>
    <r>
      <rPr>
        <i/>
        <sz val="9"/>
        <color indexed="8"/>
        <rFont val="Arial"/>
        <family val="2"/>
      </rPr>
      <t xml:space="preserve"> </t>
    </r>
  </si>
  <si>
    <r>
      <t xml:space="preserve">10.4. </t>
    </r>
    <r>
      <rPr>
        <b/>
        <sz val="9"/>
        <color indexed="8"/>
        <rFont val="Arial"/>
        <family val="2"/>
      </rPr>
      <t>Основни показатељи пословања микрокредитних организација  – стање 31. децембар</t>
    </r>
  </si>
  <si>
    <t xml:space="preserve">Банке </t>
  </si>
  <si>
    <t xml:space="preserve">Микрокредитне организације </t>
  </si>
  <si>
    <t xml:space="preserve">Лизинг друштва </t>
  </si>
  <si>
    <t xml:space="preserve">Друштва за осигурање </t>
  </si>
  <si>
    <t xml:space="preserve">Емитенти </t>
  </si>
  <si>
    <t xml:space="preserve">Берзански посредници </t>
  </si>
  <si>
    <t xml:space="preserve">Кастоди банке </t>
  </si>
  <si>
    <t xml:space="preserve">хиљ. КМ </t>
  </si>
  <si>
    <t xml:space="preserve">УКУПНО </t>
  </si>
  <si>
    <t>Структура, %</t>
  </si>
  <si>
    <t xml:space="preserve">Општи подаци </t>
  </si>
  <si>
    <t xml:space="preserve">Број банака </t>
  </si>
  <si>
    <t xml:space="preserve">Број запослених </t>
  </si>
  <si>
    <t xml:space="preserve">Број организационих дијелова </t>
  </si>
  <si>
    <t xml:space="preserve">Број банкомата </t>
  </si>
  <si>
    <t xml:space="preserve">HHI индекс концентрације (актива) </t>
  </si>
  <si>
    <t xml:space="preserve">Биланс стања </t>
  </si>
  <si>
    <t xml:space="preserve">Билансна актива </t>
  </si>
  <si>
    <t xml:space="preserve">Укупни кредити </t>
  </si>
  <si>
    <t xml:space="preserve">Кредити привреди </t>
  </si>
  <si>
    <t xml:space="preserve">Кредити грађанима </t>
  </si>
  <si>
    <t xml:space="preserve">Кредити Влади и Владиним институцијама </t>
  </si>
  <si>
    <t xml:space="preserve">Остало </t>
  </si>
  <si>
    <t xml:space="preserve">Укупни билансни капитал </t>
  </si>
  <si>
    <t xml:space="preserve">Укупни депозити </t>
  </si>
  <si>
    <t xml:space="preserve">Депозити привреде </t>
  </si>
  <si>
    <t xml:space="preserve">Депозити грађана </t>
  </si>
  <si>
    <t xml:space="preserve">Депозити банака </t>
  </si>
  <si>
    <t xml:space="preserve">Узети кредити </t>
  </si>
  <si>
    <t xml:space="preserve">Профитабилност </t>
  </si>
  <si>
    <t xml:space="preserve">Нето добит </t>
  </si>
  <si>
    <t xml:space="preserve">РОА (поврат на активу) </t>
  </si>
  <si>
    <t xml:space="preserve">РОЕ (поврат на капитал) </t>
  </si>
  <si>
    <t xml:space="preserve">Нето каматни приход </t>
  </si>
  <si>
    <t xml:space="preserve">Квалитет активе </t>
  </si>
  <si>
    <t xml:space="preserve">Адекватност капитала </t>
  </si>
  <si>
    <t xml:space="preserve">Стопа адекватности капитала (%) </t>
  </si>
  <si>
    <t xml:space="preserve">Број микрокредитних организација (МКО) </t>
  </si>
  <si>
    <t xml:space="preserve">Укупни капитал </t>
  </si>
  <si>
    <t xml:space="preserve">Финансијски резултат </t>
  </si>
  <si>
    <t xml:space="preserve">Државни капитал </t>
  </si>
  <si>
    <t xml:space="preserve">Приватни капитал </t>
  </si>
  <si>
    <t xml:space="preserve">Задружни капитал </t>
  </si>
  <si>
    <t xml:space="preserve">Страни капитал </t>
  </si>
  <si>
    <t xml:space="preserve">Домаћи капитал </t>
  </si>
  <si>
    <t xml:space="preserve">Кредити правним лицима по подручјима КД </t>
  </si>
  <si>
    <t xml:space="preserve">Пољопривреда, шумарство и риболов (А) </t>
  </si>
  <si>
    <t xml:space="preserve">Вађење руда и камена; Прерађивачка индустрија; Производња и снабдијевање електричном енергијом, гасом, паром  и климатизација; Снабдијевање водом; канализација, управљање отпадом и дјелатности санације (ремедијације) животне средине (B, C, D, E) </t>
  </si>
  <si>
    <t xml:space="preserve">Грађевинарство (F) </t>
  </si>
  <si>
    <t xml:space="preserve">Трговина на велико и на мало; поправка моторних возила и мотоцикала (G) </t>
  </si>
  <si>
    <t xml:space="preserve">Саобраћај и складиштење (H) </t>
  </si>
  <si>
    <t xml:space="preserve">Дјелатности пружања смјештаја, припреме и послуживања хране; хотелијерство и угоститељство (I) </t>
  </si>
  <si>
    <t xml:space="preserve">Финансијске дјелатности и дјелатности осигурања (K) </t>
  </si>
  <si>
    <t xml:space="preserve">Пословање некретнинама (L) </t>
  </si>
  <si>
    <t xml:space="preserve">Јавна управа и одбрана; обавезно социјално осигурање (O) </t>
  </si>
  <si>
    <t xml:space="preserve">Остале дјелатности </t>
  </si>
  <si>
    <t xml:space="preserve">За општу потрошњу </t>
  </si>
  <si>
    <t xml:space="preserve">За стамбене потребе </t>
  </si>
  <si>
    <t xml:space="preserve">За обављање дјелатности </t>
  </si>
  <si>
    <t xml:space="preserve">Кредити грађанима  </t>
  </si>
  <si>
    <t xml:space="preserve">За обављање дјелатности (по подручјима КД) </t>
  </si>
  <si>
    <r>
      <t xml:space="preserve">1) </t>
    </r>
    <r>
      <rPr>
        <sz val="8"/>
        <color indexed="8"/>
        <rFont val="Arial"/>
        <family val="2"/>
      </rPr>
      <t>Обухваћена су сљедећa подручја и области КД БиХ 2010: област 45 - Трговина на велико и на мало моторним возилима и мотоциклима; поправка моторних возила и мотоцикала и област 46 - Трговина на велико, осим трговине моторним возилима и мотоциклима те подручја Саобраћај и складиштење (H); Дјелатности пружања смјештаја, припреме и послуживања хране; хотелијерство и угоститељство (I); Информације и комуникације (J); Финансијске дјелатности и дјелатности осигурања (K); Пословање некретнинама (L); Стручне, научне  и техничке дјелатности (M); Административне и помоћне услужне дјелатности (N); Образовање (P); Дјелатности здравствене заштите и социјалног рада (Q); Умјетност, забава и рекреација (R); Остале услужне дјелатности (S)</t>
    </r>
  </si>
  <si>
    <r>
      <t xml:space="preserve">2) </t>
    </r>
    <r>
      <rPr>
        <sz val="8"/>
        <color indexed="8"/>
        <rFont val="Arial"/>
        <family val="2"/>
      </rPr>
      <t>Трговина на мало, осим трговине моторним возилима и мотоциклима (G47)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</si>
  <si>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</si>
  <si>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</si>
  <si>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</si>
  <si>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страно власништво</t>
  </si>
  <si>
    <t xml:space="preserve">Неживотна осигурања </t>
  </si>
  <si>
    <t xml:space="preserve">Осигурање од опште одговорности за бродове </t>
  </si>
  <si>
    <t xml:space="preserve">Животна осигурања </t>
  </si>
  <si>
    <t xml:space="preserve">Ренте </t>
  </si>
  <si>
    <t>Укупно обрачуната премија у Републици Српској</t>
  </si>
  <si>
    <r>
      <t>Друштва за осигурање из Републике Српске</t>
    </r>
    <r>
      <rPr>
        <i/>
        <sz val="9"/>
        <color indexed="8"/>
        <rFont val="Arial"/>
        <family val="2"/>
      </rPr>
      <t xml:space="preserve"> </t>
    </r>
  </si>
  <si>
    <t>Друштва за осигурање из Републике Српске</t>
  </si>
  <si>
    <t>Укупно исплаћене штете у Републици Српској</t>
  </si>
  <si>
    <t xml:space="preserve">Опис </t>
  </si>
  <si>
    <t xml:space="preserve">Рејтинг </t>
  </si>
  <si>
    <t xml:space="preserve">Датум </t>
  </si>
  <si>
    <t xml:space="preserve">Активност </t>
  </si>
  <si>
    <t>B3 / стабилни изгледи</t>
  </si>
  <si>
    <t>Eмисијe приватном понудом 
(затворене, нејавне понуде)</t>
  </si>
  <si>
    <r>
      <t xml:space="preserve">1) </t>
    </r>
    <r>
      <rPr>
        <sz val="8"/>
        <color indexed="8"/>
        <rFont val="Arial"/>
        <family val="2"/>
      </rPr>
      <t>У овом извјештајном периоду регистровано је 13 приватизационих инвестиционих фондова са укупним оснивачким капиталом у износу од 1576096056 КМ, али су ови подаци изостављени из прегледа због лакше упоредивости података, али и због чињенице да се ради о једнократним поступцима.</t>
    </r>
  </si>
  <si>
    <t>Укупан обим емисија (КМ)</t>
  </si>
  <si>
    <t>Врста емисије</t>
  </si>
  <si>
    <r>
      <t xml:space="preserve">1) </t>
    </r>
    <r>
      <rPr>
        <sz val="8"/>
        <color indexed="8"/>
        <rFont val="Arial"/>
        <family val="2"/>
      </rPr>
      <t>Комисија не располаже подацима колико привредних друштава је дивиденду исплаћивало у новцу</t>
    </r>
  </si>
  <si>
    <t>Смањење основног капитала због покрића губитка</t>
  </si>
  <si>
    <t xml:space="preserve">Промјене облика акционарског друштва - из отвореног у затворено </t>
  </si>
  <si>
    <t xml:space="preserve">Промјене правне форме – из акционарског друштва у друштво са ограниченом одговорношћу </t>
  </si>
  <si>
    <t xml:space="preserve">преко 10% </t>
  </si>
  <si>
    <t xml:space="preserve">Број предузећа у оквиру датог опсега  </t>
  </si>
  <si>
    <t>Вриједност промета, хиљ. КМ</t>
  </si>
  <si>
    <t>Број трансакција</t>
  </si>
  <si>
    <r>
      <t xml:space="preserve">1) </t>
    </r>
    <r>
      <rPr>
        <sz val="8"/>
        <color indexed="8"/>
        <rFont val="Arial"/>
        <family val="2"/>
      </rPr>
      <t>Извор података о преузимању и принудној продаји је Централни регистар хартија од вриједности а.д. Бања Лука</t>
    </r>
  </si>
  <si>
    <r>
      <t>преузи-
мање</t>
    </r>
    <r>
      <rPr>
        <vertAlign val="superscript"/>
        <sz val="9"/>
        <color indexed="8"/>
        <rFont val="Arial"/>
        <family val="2"/>
      </rPr>
      <t>1)</t>
    </r>
  </si>
  <si>
    <t xml:space="preserve">укупан салдирани промет у хиљ. КМ </t>
  </si>
  <si>
    <t>наставак</t>
  </si>
  <si>
    <t>Резиденти</t>
  </si>
  <si>
    <t>Нерезиденти</t>
  </si>
  <si>
    <t>Извор: Бањалучка берза а.д. Бања Лука</t>
  </si>
  <si>
    <t>резиденти</t>
  </si>
  <si>
    <t xml:space="preserve">нерезиденти </t>
  </si>
  <si>
    <t xml:space="preserve">Кастоди </t>
  </si>
  <si>
    <t>нерезиденти</t>
  </si>
  <si>
    <t>хиљ. КМ</t>
  </si>
  <si>
    <t>Банке</t>
  </si>
  <si>
    <t>Осигурања</t>
  </si>
  <si>
    <t>Инвестициони фондови</t>
  </si>
  <si>
    <t>Остало</t>
  </si>
  <si>
    <t xml:space="preserve">БИРС </t>
  </si>
  <si>
    <t>ФИРС</t>
  </si>
  <si>
    <t>ЕРС10</t>
  </si>
  <si>
    <t xml:space="preserve">ОРС </t>
  </si>
  <si>
    <r>
      <t xml:space="preserve">1) </t>
    </r>
    <r>
      <rPr>
        <sz val="8"/>
        <color indexed="8"/>
        <rFont val="Arial"/>
        <family val="2"/>
      </rPr>
      <t xml:space="preserve">БИРС – Берзански индекс Републике Српске
ФИРС – Индекс инвестиционих фондова Републике Српске
ЕРС10 – Индекс предузећа Електропривреде Републике Српске
ОРС – Индекс обвезница Републике Српске
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</si>
  <si>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</si>
  <si>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Нето каматни приход/просјечна нето актива</t>
  </si>
  <si>
    <t>CIR (оперативни трошкови/оперативни приход)</t>
  </si>
  <si>
    <t>Неквалитетни кредити/укупни кредити</t>
  </si>
  <si>
    <t>Неквалитетни кредити грађана/укупни кредити</t>
  </si>
  <si>
    <t>Неквалитетни кредити правних лица/укупни кредити</t>
  </si>
  <si>
    <r>
      <t>Повећање основног капитала из нераспоређене добити и резерви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</si>
  <si>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Осигурање незгоде</t>
  </si>
  <si>
    <t>Здравствено осигурање</t>
  </si>
  <si>
    <t>Осигурање возила која се крећу по копну осим шинских возила</t>
  </si>
  <si>
    <t>Осигурање возила која се крећу по шинама</t>
  </si>
  <si>
    <t>Осигурање ваздухоплова</t>
  </si>
  <si>
    <t>Осигурање пловила</t>
  </si>
  <si>
    <t>Осигурање робе у превозу</t>
  </si>
  <si>
    <t>Осигурање имовине од пожара и природних сила</t>
  </si>
  <si>
    <t>Осигурање осталих штета на имовини</t>
  </si>
  <si>
    <t>Осигурање од одговорности за моторна возила</t>
  </si>
  <si>
    <t>Осигурање од грађанске одговорности за ваздухоплове</t>
  </si>
  <si>
    <t>Осигурање од опште грађанске одговорности</t>
  </si>
  <si>
    <t>Осигурање кредита</t>
  </si>
  <si>
    <t>Осигурање гаранција</t>
  </si>
  <si>
    <t>Осигурање од различитих финансијских губитака</t>
  </si>
  <si>
    <t>Осигурање трошкова правне заштите</t>
  </si>
  <si>
    <t>Осигурање помоћи</t>
  </si>
  <si>
    <t>Животно осигурање</t>
  </si>
  <si>
    <t>Додатна осигурања уз осигурање живота</t>
  </si>
  <si>
    <t>Друге врсте животних осигурања</t>
  </si>
  <si>
    <t>Потврђен рејтинг</t>
  </si>
  <si>
    <t>Извор: Централна банка БиХ</t>
  </si>
  <si>
    <t xml:space="preserve">Емисија без обавезе објављивања проспекта </t>
  </si>
  <si>
    <t>Друштвa за управљање добровољним пензијским фондовима</t>
  </si>
  <si>
    <t>Добровољни пензијски фонд</t>
  </si>
  <si>
    <r>
      <t>Билансна актива/БДП (%)</t>
    </r>
    <r>
      <rPr>
        <vertAlign val="superscript"/>
        <sz val="9"/>
        <color indexed="8"/>
        <rFont val="Arial"/>
        <family val="2"/>
      </rPr>
      <t>2)</t>
    </r>
  </si>
  <si>
    <r>
      <t>Укупни кредити/БДП (%)</t>
    </r>
    <r>
      <rPr>
        <vertAlign val="superscript"/>
        <sz val="9"/>
        <color indexed="8"/>
        <rFont val="Arial"/>
        <family val="2"/>
      </rPr>
      <t>2)</t>
    </r>
  </si>
  <si>
    <r>
      <t>Укупни депозити/БДП (%)</t>
    </r>
    <r>
      <rPr>
        <vertAlign val="superscript"/>
        <sz val="9"/>
        <color indexed="8"/>
        <rFont val="Arial"/>
        <family val="2"/>
      </rPr>
      <t>2)</t>
    </r>
  </si>
  <si>
    <t xml:space="preserve"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 </t>
  </si>
  <si>
    <t>Отворени инвестициони фонд (ОИФ)</t>
  </si>
  <si>
    <t>FTRP</t>
  </si>
  <si>
    <t>MMSP</t>
  </si>
  <si>
    <t>OPTP</t>
  </si>
  <si>
    <t>INOP</t>
  </si>
  <si>
    <t>Претварање резерви и нераспоређене добити у основни капитал</t>
  </si>
  <si>
    <t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</t>
  </si>
  <si>
    <t>10.2. Структура активе финансијског сектора</t>
  </si>
  <si>
    <r>
      <t>Укупна кредитна задуженост грађана код банака из РС и филијала из ФБиХ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</si>
  <si>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Представља  укупан износ кредита пласираних грађанима преко МКО из Републике Српске, умањен за износ кредита пласираних преко организационих дијелова МКО из Републике Српске који послују у Федерацији БиХ и увећан за износ кредита пласираних преко организационих дијелова МКО из Федерације БиХ који послују у Републици Српској.</t>
    </r>
  </si>
  <si>
    <t xml:space="preserve">Депозити Владиних институција </t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</si>
  <si>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</si>
  <si>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</si>
  <si>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</si>
  <si>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</si>
  <si>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</si>
  <si>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</si>
  <si>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</si>
  <si>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</si>
  <si>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</si>
  <si>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</si>
  <si>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</si>
  <si>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</si>
  <si>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</si>
  <si>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r>
      <t>Премија/број становника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</si>
  <si>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Премија/БДП (%)</t>
    </r>
    <r>
      <rPr>
        <vertAlign val="superscript"/>
        <sz val="9"/>
        <color theme="1"/>
        <rFont val="Arial"/>
        <family val="2"/>
      </rPr>
      <t xml:space="preserve">1) </t>
    </r>
  </si>
  <si>
    <r>
      <t>1)</t>
    </r>
    <r>
      <rPr>
        <sz val="8"/>
        <color theme="1"/>
        <rFont val="Arial"/>
        <family val="2"/>
      </rPr>
      <t xml:space="preserve"> Извор података за број становника и БДП је Републички завод за статистику Републике Српске.</t>
    </r>
  </si>
  <si>
    <t>хиљ. KM</t>
  </si>
  <si>
    <t>WVPP</t>
  </si>
  <si>
    <r>
      <t xml:space="preserve">2) </t>
    </r>
    <r>
      <rPr>
        <sz val="8"/>
        <rFont val="Arial"/>
        <family val="2"/>
      </rPr>
      <t>Извор податка за БДП је Републички завод за статистику Републике Српске.</t>
    </r>
  </si>
  <si>
    <r>
      <t>6</t>
    </r>
    <r>
      <rPr>
        <vertAlign val="superscript"/>
        <sz val="9"/>
        <rFont val="Arial"/>
        <family val="2"/>
      </rPr>
      <t>1)</t>
    </r>
  </si>
  <si>
    <t>ОАИФ „WVP Premium”</t>
  </si>
  <si>
    <r>
      <t xml:space="preserve">Укупна кредитна задуженост грађана код МКО из РС и филијала из ФБиХ </t>
    </r>
    <r>
      <rPr>
        <vertAlign val="superscript"/>
        <sz val="9"/>
        <rFont val="Arial"/>
        <family val="2"/>
      </rPr>
      <t>1)</t>
    </r>
  </si>
  <si>
    <r>
      <t xml:space="preserve">1) </t>
    </r>
    <r>
      <rPr>
        <sz val="8"/>
        <rFont val="Arial"/>
        <family val="2"/>
      </rPr>
      <t>Представља укупан износ кредита пласираних грађанима преко банака из Републике Српске, умањен за износ кредита пласираних преко организационих дијелова банака из Републике Српске који послују у Федерацији БиХ и увећан за износ кредита пласираних преко организационих дијелова банака из Федерације БиХ који послују у Републици Српској. Због промјена у методологији израчунавања, од 2017. године у укупну кредитну задуженост становника (грађана) код банака нису укључени кредити дати самосталним радњама за обављање дјелатности.</t>
    </r>
  </si>
  <si>
    <t xml:space="preserve">Друштва за управљање инвестици-
оним фондовима </t>
  </si>
  <si>
    <t xml:space="preserve">Затворени инвестици-
они фондови </t>
  </si>
  <si>
    <t xml:space="preserve">Отворени инвестици-
они фондови </t>
  </si>
  <si>
    <t>банке</t>
  </si>
  <si>
    <t>микрокредитне организације</t>
  </si>
  <si>
    <t>инвестициони фондови</t>
  </si>
  <si>
    <t>добровољни пензијски фонд</t>
  </si>
  <si>
    <t>лизинг друштва</t>
  </si>
  <si>
    <t>друштва за осигурање</t>
  </si>
  <si>
    <t>Смањење капитала</t>
  </si>
  <si>
    <r>
      <t>ОНИФ „Cash Fund”</t>
    </r>
    <r>
      <rPr>
        <vertAlign val="superscript"/>
        <sz val="9"/>
        <rFont val="Arial"/>
        <family val="2"/>
      </rPr>
      <t>1)</t>
    </r>
  </si>
  <si>
    <t>ОАИФ „Еуроинвестмент фонд”</t>
  </si>
  <si>
    <t>ОМИФ „Future Fund”</t>
  </si>
  <si>
    <t>ОМИФ „Инвест нова”</t>
  </si>
  <si>
    <r>
      <t>ОНИФ „Kristal Cash Plus Fund”</t>
    </r>
    <r>
      <rPr>
        <vertAlign val="superscript"/>
        <sz val="9"/>
        <rFont val="Arial"/>
        <family val="2"/>
      </rPr>
      <t>1)</t>
    </r>
  </si>
  <si>
    <r>
      <t>ОМИФ „Maximus Fund”</t>
    </r>
    <r>
      <rPr>
        <vertAlign val="superscript"/>
        <sz val="9"/>
        <rFont val="Arial"/>
        <family val="2"/>
      </rPr>
      <t>1)</t>
    </r>
  </si>
  <si>
    <r>
      <t>ОАИФ „Opportunity Fund”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</si>
  <si>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ОНИФ „Cash Fund”, ОНИФ „Kristal Cash Plus Fund” и  ОАИФ „Opportunity Fund” су се  у 2021. години припојили ОМИФ „Maximus Fund”.</t>
    </r>
  </si>
  <si>
    <t>22.07.2022.</t>
  </si>
  <si>
    <t>Емисије са обавезом објављивања проспекта</t>
  </si>
  <si>
    <t>ОМИФ „WVP BALANCED”</t>
  </si>
  <si>
    <t>WVPB</t>
  </si>
  <si>
    <t>10.22. Преглед нето вриједности имовине отворених инвестиционих фондова</t>
  </si>
  <si>
    <r>
      <t>10.30. Вриједности берзанских индекса, крај године</t>
    </r>
    <r>
      <rPr>
        <b/>
        <vertAlign val="superscript"/>
        <sz val="9"/>
        <color indexed="8"/>
        <rFont val="Arial"/>
        <family val="2"/>
      </rPr>
      <t>1)</t>
    </r>
  </si>
  <si>
    <t xml:space="preserve">10.26. Хартије од вриједности на берзи, крај године </t>
  </si>
  <si>
    <t xml:space="preserve">10.25. Структура резидената и нерезидената у продаји хартија од вриједности  </t>
  </si>
  <si>
    <t xml:space="preserve">10.24. Структура резидената и нерезидената у куповини хартија од вриједности  </t>
  </si>
  <si>
    <t xml:space="preserve">10.23. Структура промета по годинама </t>
  </si>
  <si>
    <t>ОАИФ „Adriatic Balanced”</t>
  </si>
  <si>
    <t>ОАИФ „Актива инвест фонд”</t>
  </si>
  <si>
    <t>ОМИФ „Balkan Invest”</t>
  </si>
  <si>
    <t>ОАИФ „Борс инвест фонд”</t>
  </si>
  <si>
    <r>
      <t>ОАИФ „Јахорина Коин”</t>
    </r>
    <r>
      <rPr>
        <vertAlign val="superscript"/>
        <sz val="9"/>
        <rFont val="Arial"/>
        <family val="2"/>
      </rPr>
      <t>2)</t>
    </r>
  </si>
  <si>
    <r>
      <t>ОАИФ „Polara Adriatic Fond”</t>
    </r>
    <r>
      <rPr>
        <vertAlign val="superscript"/>
        <sz val="9"/>
        <rFont val="Arial"/>
        <family val="2"/>
      </rPr>
      <t>2)</t>
    </r>
  </si>
  <si>
    <t>ОАИФ „Профит Плус”</t>
  </si>
  <si>
    <r>
      <t>ОМИФ „Привредник инвест”</t>
    </r>
    <r>
      <rPr>
        <vertAlign val="superscript"/>
        <sz val="9"/>
        <rFont val="Arial"/>
        <family val="2"/>
      </rPr>
      <t>2)</t>
    </r>
  </si>
  <si>
    <t>ОАИФ „ВИБ фонд”</t>
  </si>
  <si>
    <t>ОМИФ „ВБ фонд”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</si>
  <si>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ОАИФ „Polara Adriatic Fond” и ОМИФ „Привредник инвест” су се у 2022. години припојили ОАИФ „Јахорина Коин”.</t>
    </r>
  </si>
  <si>
    <t>10.17. Збирни преглед емисија хартија од вриједности по врсти, 2023.</t>
  </si>
  <si>
    <t>10.21. Резултати пословања акционарских друштава чијим се акцијама тргује на Бањалучкој берзи, 2023.</t>
  </si>
  <si>
    <t>Промјена 2023/2022, %</t>
  </si>
  <si>
    <t>B+ / стабилни изгледи</t>
  </si>
  <si>
    <t>04.08.2023.</t>
  </si>
  <si>
    <t>Повећан рејтинг</t>
  </si>
  <si>
    <t>Понуда за квалификоване инвеститоре</t>
  </si>
  <si>
    <t xml:space="preserve"> MSGE</t>
  </si>
  <si>
    <r>
      <t xml:space="preserve">1) </t>
    </r>
    <r>
      <rPr>
        <sz val="8"/>
        <rFont val="Arial"/>
        <family val="2"/>
      </rPr>
      <t>Власништво се односи на све хартије од вриједности регистроване у Централном регистру, укључујући и затворена акционарска друштва</t>
    </r>
  </si>
  <si>
    <r>
      <t>10.27. Структура и број власника хартија од вриједности, крај године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</t>
    </r>
    <r>
      <rPr>
        <b/>
        <vertAlign val="superscript"/>
        <sz val="9"/>
        <color indexed="8"/>
        <rFont val="Arial"/>
        <family val="2"/>
      </rPr>
      <t>2)</t>
    </r>
  </si>
  <si>
    <r>
      <t>10.28. Структура власника у тржишној капитализацији, крај године</t>
    </r>
    <r>
      <rPr>
        <b/>
        <vertAlign val="superscript"/>
        <sz val="9"/>
        <color theme="1"/>
        <rFont val="Arial"/>
        <family val="2"/>
      </rPr>
      <t>1)</t>
    </r>
  </si>
  <si>
    <r>
      <t>10.29. Учешће домаћих правних лица у тржишној капитализацији, стање 31. децембар 2023.</t>
    </r>
    <r>
      <rPr>
        <b/>
        <vertAlign val="superscript"/>
        <sz val="9"/>
        <color theme="1"/>
        <rFont val="Arial"/>
        <family val="2"/>
      </rPr>
      <t>1)</t>
    </r>
  </si>
  <si>
    <t>ОАИФ „MS Global Equity”</t>
  </si>
  <si>
    <r>
      <t xml:space="preserve">1) </t>
    </r>
    <r>
      <rPr>
        <sz val="8"/>
        <rFont val="Arial"/>
        <family val="2"/>
      </rPr>
      <t>Од 2023. године, подаци за фондове се односе на фондове за које Централни регистар према уговору обавља послове вођења регистра удјела и има сагласност друштава за управљање за достављање података којим располаже и податке добијене од друштава за управљање за фондове за које не обавља послове вођења регистра удјела.</t>
    </r>
  </si>
  <si>
    <r>
      <t xml:space="preserve">2) </t>
    </r>
    <r>
      <rPr>
        <sz val="8"/>
        <rFont val="Arial"/>
        <family val="2"/>
      </rPr>
      <t>Од 2023. године, подаци за фондове се односе на фондове за које Централни регистар према уговору обавља послове вођења регистра удјела и има сагласност друштава за управљање за достављање података којим располаже и податке добијене од друштава за управљање за фондове за које не обавља послове вођења регистра удјела.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</si>
</sst>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_ ;\-0\ "/>
    <numFmt numFmtId="166" formatCode="_-* #,##0\ _K_M_-;\-* #,##0\ _K_M_-;_-* &quot;-&quot;??\ _K_M_-;_-@_-"/>
    <numFmt numFmtId="167" formatCode="#,##0.0"/>
    <numFmt numFmtId="168" formatCode="0.0000%"/>
  </numFmts>
  <fonts count="47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sz val="11"/>
      <color indexed="18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FF0000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</font>
    <font>
      <i/>
      <sz val="9"/>
      <name val="Arial"/>
      <family val="2"/>
    </font>
    <font>
      <sz val="7"/>
      <color theme="1"/>
      <name val="Arial"/>
      <family val="2"/>
    </font>
    <font>
      <sz val="6"/>
      <color indexed="8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hadow/>
      <sz val="9"/>
      <name val="Arial"/>
      <family val="2"/>
      <charset val="204"/>
    </font>
    <font>
      <vertAlign val="superscript"/>
      <sz val="8"/>
      <color rgb="FFFF0000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  <xf numFmtId="9" fontId="41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Font="1" applyFill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5" fillId="0" borderId="4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centerContinuous" vertical="center" wrapText="1"/>
    </xf>
    <xf numFmtId="0" fontId="25" fillId="0" borderId="5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6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right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/>
    <xf numFmtId="0" fontId="17" fillId="0" borderId="1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2" fontId="17" fillId="0" borderId="0" xfId="0" applyNumberFormat="1" applyFont="1" applyFill="1" applyBorder="1" applyAlignment="1">
      <alignment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0" fontId="28" fillId="0" borderId="0" xfId="0" applyFont="1"/>
    <xf numFmtId="0" fontId="14" fillId="0" borderId="0" xfId="1" quotePrefix="1" applyFont="1" applyAlignment="1" applyProtection="1"/>
    <xf numFmtId="2" fontId="16" fillId="0" borderId="0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1" fontId="30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top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Border="1"/>
    <xf numFmtId="0" fontId="6" fillId="0" borderId="4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17" fillId="0" borderId="8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/>
    <xf numFmtId="0" fontId="35" fillId="0" borderId="0" xfId="0" applyFont="1" applyFill="1" applyBorder="1" applyAlignment="1"/>
    <xf numFmtId="165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vertical="top"/>
    </xf>
    <xf numFmtId="164" fontId="36" fillId="0" borderId="0" xfId="0" applyNumberFormat="1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 wrapText="1"/>
    </xf>
    <xf numFmtId="0" fontId="6" fillId="0" borderId="5" xfId="0" applyFont="1" applyBorder="1" applyAlignment="1"/>
    <xf numFmtId="2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centerContinuous" vertical="center" wrapText="1"/>
    </xf>
    <xf numFmtId="0" fontId="36" fillId="0" borderId="6" xfId="0" applyFont="1" applyFill="1" applyBorder="1" applyAlignment="1">
      <alignment horizontal="centerContinuous" vertical="center" wrapText="1"/>
    </xf>
    <xf numFmtId="0" fontId="6" fillId="0" borderId="5" xfId="0" applyFont="1" applyFill="1" applyBorder="1" applyAlignment="1">
      <alignment horizontal="left" wrapText="1" indent="2"/>
    </xf>
    <xf numFmtId="0" fontId="36" fillId="0" borderId="5" xfId="0" applyFont="1" applyFill="1" applyBorder="1" applyAlignment="1">
      <alignment horizontal="centerContinuous" vertical="center" wrapText="1"/>
    </xf>
    <xf numFmtId="1" fontId="6" fillId="0" borderId="0" xfId="0" applyNumberFormat="1" applyFont="1" applyFill="1" applyBorder="1" applyAlignment="1">
      <alignment horizontal="centerContinuous" vertical="center" wrapText="1"/>
    </xf>
    <xf numFmtId="0" fontId="37" fillId="0" borderId="0" xfId="0" applyFont="1" applyFill="1" applyBorder="1"/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Continuous" vertical="center"/>
    </xf>
    <xf numFmtId="0" fontId="38" fillId="0" borderId="0" xfId="0" applyFont="1" applyBorder="1" applyAlignment="1">
      <alignment horizontal="centerContinuous" vertical="center"/>
    </xf>
    <xf numFmtId="16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Continuous"/>
    </xf>
    <xf numFmtId="1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top"/>
    </xf>
    <xf numFmtId="167" fontId="6" fillId="0" borderId="0" xfId="0" applyNumberFormat="1" applyFont="1"/>
    <xf numFmtId="2" fontId="6" fillId="0" borderId="0" xfId="0" applyNumberFormat="1" applyFont="1" applyAlignment="1">
      <alignment vertical="top"/>
    </xf>
    <xf numFmtId="164" fontId="6" fillId="0" borderId="0" xfId="0" applyNumberFormat="1" applyFont="1"/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Continuous" vertical="center"/>
    </xf>
    <xf numFmtId="1" fontId="6" fillId="0" borderId="0" xfId="0" applyNumberFormat="1" applyFont="1" applyAlignment="1">
      <alignment horizontal="centerContinuous" vertical="center" wrapText="1"/>
    </xf>
    <xf numFmtId="0" fontId="36" fillId="0" borderId="0" xfId="0" applyFont="1" applyAlignment="1">
      <alignment horizontal="centerContinuous" vertical="center" wrapText="1"/>
    </xf>
    <xf numFmtId="2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vertical="top"/>
    </xf>
    <xf numFmtId="1" fontId="39" fillId="0" borderId="0" xfId="0" applyNumberFormat="1" applyFont="1" applyFill="1" applyBorder="1"/>
    <xf numFmtId="0" fontId="6" fillId="0" borderId="0" xfId="0" applyFont="1" applyAlignment="1"/>
    <xf numFmtId="0" fontId="35" fillId="0" borderId="0" xfId="0" applyFont="1" applyFill="1" applyBorder="1" applyAlignment="1">
      <alignment vertical="top"/>
    </xf>
    <xf numFmtId="0" fontId="33" fillId="0" borderId="5" xfId="0" applyFont="1" applyFill="1" applyBorder="1" applyAlignment="1">
      <alignment wrapText="1"/>
    </xf>
    <xf numFmtId="0" fontId="33" fillId="0" borderId="5" xfId="0" applyFont="1" applyFill="1" applyBorder="1" applyAlignment="1">
      <alignment horizontal="left" wrapText="1" indent="1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164" fontId="6" fillId="0" borderId="0" xfId="0" applyNumberFormat="1" applyFont="1" applyBorder="1" applyAlignment="1">
      <alignment horizontal="right" wrapText="1"/>
    </xf>
    <xf numFmtId="0" fontId="30" fillId="0" borderId="0" xfId="0" applyFont="1" applyFill="1" applyBorder="1"/>
    <xf numFmtId="0" fontId="40" fillId="0" borderId="0" xfId="0" applyFont="1" applyFill="1" applyBorder="1"/>
    <xf numFmtId="164" fontId="40" fillId="0" borderId="0" xfId="0" applyNumberFormat="1" applyFont="1" applyFill="1" applyBorder="1" applyAlignment="1">
      <alignment horizontal="right"/>
    </xf>
    <xf numFmtId="0" fontId="33" fillId="0" borderId="5" xfId="0" applyFont="1" applyFill="1" applyBorder="1" applyAlignment="1"/>
    <xf numFmtId="0" fontId="6" fillId="0" borderId="0" xfId="0" applyFont="1" applyBorder="1" applyAlignment="1"/>
    <xf numFmtId="0" fontId="35" fillId="0" borderId="0" xfId="0" applyFont="1" applyAlignment="1">
      <alignment vertical="top"/>
    </xf>
    <xf numFmtId="0" fontId="17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 wrapText="1"/>
    </xf>
    <xf numFmtId="0" fontId="42" fillId="0" borderId="0" xfId="0" applyFont="1" applyAlignment="1">
      <alignment horizontal="right"/>
    </xf>
    <xf numFmtId="3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right" vertical="top"/>
    </xf>
    <xf numFmtId="0" fontId="42" fillId="0" borderId="0" xfId="0" applyFont="1" applyAlignment="1">
      <alignment horizontal="centerContinuous"/>
    </xf>
    <xf numFmtId="1" fontId="42" fillId="0" borderId="0" xfId="0" applyNumberFormat="1" applyFont="1"/>
    <xf numFmtId="0" fontId="42" fillId="0" borderId="0" xfId="0" applyFont="1"/>
    <xf numFmtId="0" fontId="42" fillId="0" borderId="0" xfId="0" applyFont="1" applyAlignment="1">
      <alignment vertical="top"/>
    </xf>
    <xf numFmtId="167" fontId="42" fillId="0" borderId="0" xfId="0" applyNumberFormat="1" applyFont="1"/>
    <xf numFmtId="2" fontId="42" fillId="0" borderId="0" xfId="0" applyNumberFormat="1" applyFont="1" applyAlignment="1">
      <alignment vertical="top"/>
    </xf>
    <xf numFmtId="164" fontId="42" fillId="0" borderId="0" xfId="0" applyNumberFormat="1" applyFont="1"/>
    <xf numFmtId="1" fontId="42" fillId="0" borderId="0" xfId="0" applyNumberFormat="1" applyFont="1" applyAlignment="1">
      <alignment vertical="center"/>
    </xf>
    <xf numFmtId="1" fontId="43" fillId="0" borderId="0" xfId="0" applyNumberFormat="1" applyFont="1" applyAlignment="1">
      <alignment horizontal="centerContinuous" vertical="center" wrapText="1"/>
    </xf>
    <xf numFmtId="0" fontId="44" fillId="0" borderId="0" xfId="0" applyFont="1" applyAlignment="1">
      <alignment horizontal="centerContinuous" vertical="center" wrapText="1"/>
    </xf>
    <xf numFmtId="2" fontId="42" fillId="0" borderId="0" xfId="0" applyNumberFormat="1" applyFont="1" applyAlignment="1">
      <alignment wrapText="1"/>
    </xf>
    <xf numFmtId="3" fontId="5" fillId="0" borderId="0" xfId="0" applyNumberFormat="1" applyFont="1" applyFill="1" applyBorder="1"/>
    <xf numFmtId="1" fontId="43" fillId="0" borderId="0" xfId="0" applyNumberFormat="1" applyFont="1" applyAlignment="1">
      <alignment horizontal="centerContinuous" vertical="center"/>
    </xf>
    <xf numFmtId="1" fontId="42" fillId="0" borderId="0" xfId="0" applyNumberFormat="1" applyFont="1" applyAlignment="1">
      <alignment vertical="top"/>
    </xf>
    <xf numFmtId="1" fontId="43" fillId="0" borderId="0" xfId="0" applyNumberFormat="1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 wrapText="1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wrapText="1"/>
    </xf>
    <xf numFmtId="0" fontId="45" fillId="0" borderId="0" xfId="0" applyFont="1" applyFill="1" applyBorder="1" applyAlignment="1">
      <alignment horizontal="left" vertical="top"/>
    </xf>
    <xf numFmtId="10" fontId="5" fillId="0" borderId="0" xfId="3" applyNumberFormat="1" applyFont="1" applyFill="1" applyBorder="1"/>
    <xf numFmtId="168" fontId="5" fillId="0" borderId="0" xfId="3" applyNumberFormat="1" applyFont="1" applyFill="1" applyBorder="1"/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justify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4" fillId="0" borderId="0" xfId="0" applyFont="1" applyFill="1" applyBorder="1" applyAlignment="1">
      <alignment horizontal="left" vertical="top"/>
    </xf>
  </cellXfs>
  <cellStyles count="4">
    <cellStyle name="Hyperlink" xfId="1" builtinId="8" customBuiltin="1"/>
    <cellStyle name="Hyperlink 2" xfId="2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1.bin"/><Relationship Id="rId1" Type="http://schemas.openxmlformats.org/officeDocument/2006/relationships/printerSettings" Target="../printerSettings/printerSettings1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5" Type="http://schemas.openxmlformats.org/officeDocument/2006/relationships/printerSettings" Target="../printerSettings/printerSettings126.bin"/><Relationship Id="rId4" Type="http://schemas.openxmlformats.org/officeDocument/2006/relationships/printerSettings" Target="../printerSettings/printerSettings125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4.bin"/><Relationship Id="rId2" Type="http://schemas.openxmlformats.org/officeDocument/2006/relationships/printerSettings" Target="../printerSettings/printerSettings133.bin"/><Relationship Id="rId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8.bin"/><Relationship Id="rId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41.bin"/><Relationship Id="rId4" Type="http://schemas.openxmlformats.org/officeDocument/2006/relationships/printerSettings" Target="../printerSettings/printerSettings14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5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9.bin"/><Relationship Id="rId2" Type="http://schemas.openxmlformats.org/officeDocument/2006/relationships/printerSettings" Target="../printerSettings/printerSettings148.bin"/><Relationship Id="rId1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51.bin"/><Relationship Id="rId4" Type="http://schemas.openxmlformats.org/officeDocument/2006/relationships/printerSettings" Target="../printerSettings/printerSettings15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153.bin"/><Relationship Id="rId1" Type="http://schemas.openxmlformats.org/officeDocument/2006/relationships/printerSettings" Target="../printerSettings/printerSettings152.bin"/><Relationship Id="rId5" Type="http://schemas.openxmlformats.org/officeDocument/2006/relationships/printerSettings" Target="../printerSettings/printerSettings156.bin"/><Relationship Id="rId4" Type="http://schemas.openxmlformats.org/officeDocument/2006/relationships/printerSettings" Target="../printerSettings/printerSettings15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9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5" Type="http://schemas.openxmlformats.org/officeDocument/2006/relationships/printerSettings" Target="../printerSettings/printerSettings161.bin"/><Relationship Id="rId4" Type="http://schemas.openxmlformats.org/officeDocument/2006/relationships/printerSettings" Target="../printerSettings/printerSettings16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="110" zoomScaleNormal="110" workbookViewId="0"/>
  </sheetViews>
  <sheetFormatPr defaultRowHeight="15" x14ac:dyDescent="0.25"/>
  <cols>
    <col min="1" max="1" width="156.28515625" style="123" customWidth="1"/>
    <col min="2" max="16384" width="9.140625" style="123"/>
  </cols>
  <sheetData>
    <row r="1" spans="1:1" ht="22.5" customHeight="1" x14ac:dyDescent="0.25">
      <c r="A1" s="1" t="s">
        <v>2</v>
      </c>
    </row>
    <row r="2" spans="1:1" ht="17.100000000000001" customHeight="1" x14ac:dyDescent="0.25">
      <c r="A2" s="124" t="str">
        <f>'10.1.'!A$1</f>
        <v>10.1. Учесници на финансијском тржишту</v>
      </c>
    </row>
    <row r="3" spans="1:1" ht="17.100000000000001" customHeight="1" x14ac:dyDescent="0.25">
      <c r="A3" s="124" t="str">
        <f>'10.2.'!A$1</f>
        <v>10.2. Структура активе финансијског сектора</v>
      </c>
    </row>
    <row r="4" spans="1:1" ht="17.100000000000001" customHeight="1" x14ac:dyDescent="0.25">
      <c r="A4" s="124" t="str">
        <f>'10.3.'!A$1</f>
        <v>10.3. Основни показатељи пословања банака – стање 31. децембар</v>
      </c>
    </row>
    <row r="5" spans="1:1" ht="17.100000000000001" customHeight="1" x14ac:dyDescent="0.25">
      <c r="A5" s="124" t="str">
        <f>'10.4.'!A$1</f>
        <v>10.4. Основни показатељи пословања микрокредитних организација  – стање 31. децембар</v>
      </c>
    </row>
    <row r="6" spans="1:1" ht="17.100000000000001" customHeight="1" x14ac:dyDescent="0.25">
      <c r="A6" s="124" t="str">
        <f>'10.5.'!A$1</f>
        <v xml:space="preserve">10.5. Структура акционарског капитала банака  – стање 31. децембар </v>
      </c>
    </row>
    <row r="7" spans="1:1" ht="17.100000000000001" customHeight="1" x14ac:dyDescent="0.25">
      <c r="A7" s="124" t="str">
        <f>'10.6.'!A$1</f>
        <v>10.6. Кредити банкарског сектора – стање 31. децембар</v>
      </c>
    </row>
    <row r="8" spans="1:1" ht="17.100000000000001" customHeight="1" x14ac:dyDescent="0.25">
      <c r="A8" s="124" t="str">
        <f>'10.7.'!A$1</f>
        <v>10.7. Кредити сектора микрокредитних организација – стање 31. децембар</v>
      </c>
    </row>
    <row r="9" spans="1:1" ht="17.100000000000001" customHeight="1" x14ac:dyDescent="0.25">
      <c r="A9" s="124" t="str">
        <f>'10.8.'!A$1</f>
        <v>10.8. Финансијски показатељи друштава за осигурање</v>
      </c>
    </row>
    <row r="10" spans="1:1" ht="17.100000000000001" customHeight="1" x14ac:dyDescent="0.25">
      <c r="A10" s="124" t="str">
        <f>'10.9.'!A$1</f>
        <v>10.9. Макроекономски показатељи за тржиште осигурања</v>
      </c>
    </row>
    <row r="11" spans="1:1" ht="17.100000000000001" customHeight="1" x14ac:dyDescent="0.25">
      <c r="A11" s="124" t="str">
        <f>'10.10.'!A$1</f>
        <v>10.10. Друштва за осигурање из Републике Српске – власничка структура</v>
      </c>
    </row>
    <row r="12" spans="1:1" ht="17.100000000000001" customHeight="1" x14ac:dyDescent="0.25">
      <c r="A12" s="124" t="str">
        <f>'10.11.'!A$1</f>
        <v>10.11. Обрачуната премија друштава за осигурање из Републике Српске</v>
      </c>
    </row>
    <row r="13" spans="1:1" ht="17.100000000000001" customHeight="1" x14ac:dyDescent="0.25">
      <c r="A13" s="124" t="str">
        <f>'10.12.'!A$1</f>
        <v>10.12. Обрачуната премија на тржишту осигурања Републике Српске</v>
      </c>
    </row>
    <row r="14" spans="1:1" ht="17.100000000000001" customHeight="1" x14ac:dyDescent="0.25">
      <c r="A14" s="124" t="str">
        <f>'10.13.'!A$1</f>
        <v>10.13. Исплаћене штете друштава за осигурање из Републике Српске</v>
      </c>
    </row>
    <row r="15" spans="1:1" ht="17.100000000000001" customHeight="1" x14ac:dyDescent="0.25">
      <c r="A15" s="124" t="str">
        <f>'10.14.'!A$1</f>
        <v>10.14. Исплаћене штете на тржишту осигурања Републике Српске</v>
      </c>
    </row>
    <row r="16" spans="1:1" ht="17.100000000000001" customHeight="1" x14ac:dyDescent="0.25">
      <c r="A16" s="124" t="str">
        <f>'10.15.'!A$1</f>
        <v>10.15. Актуелни кредитни рејтинг Босне и Херцеговине</v>
      </c>
    </row>
    <row r="17" spans="1:1" ht="17.100000000000001" customHeight="1" x14ac:dyDescent="0.25">
      <c r="A17" s="124" t="str">
        <f>'10.16.'!A$1</f>
        <v>10.16. Обим емисија хартија од вриједности по врстама</v>
      </c>
    </row>
    <row r="18" spans="1:1" ht="17.100000000000001" customHeight="1" x14ac:dyDescent="0.25">
      <c r="A18" s="124" t="str">
        <f>'10.17.'!A$1</f>
        <v>10.17. Збирни преглед емисија хартија од вриједности по врсти, 2023.</v>
      </c>
    </row>
    <row r="19" spans="1:1" ht="17.100000000000001" customHeight="1" x14ac:dyDescent="0.25">
      <c r="A19" s="124" t="str">
        <f>'10.18.'!A$1</f>
        <v>10.18. Однос повећања капитала из нераспоређене добити и резерви друштва и смањења капитала</v>
      </c>
    </row>
    <row r="20" spans="1:1" ht="17.100000000000001" customHeight="1" x14ac:dyDescent="0.25">
      <c r="A20" s="124" t="str">
        <f>'10.19.'!A$1</f>
        <v>10.19. Упоредни преглед резултата преузимања</v>
      </c>
    </row>
    <row r="21" spans="1:1" ht="17.100000000000001" customHeight="1" x14ac:dyDescent="0.25">
      <c r="A21" s="124" t="str">
        <f>'10.20.'!A$1</f>
        <v>10.20. Број поступака промјене облика акционарског друштва и промјена правне форме из акционарског друштва у друштво са ограниченом одговорношћу</v>
      </c>
    </row>
    <row r="22" spans="1:1" ht="17.100000000000001" customHeight="1" x14ac:dyDescent="0.25">
      <c r="A22" s="124" t="str">
        <f>'10.21.'!A$1</f>
        <v>10.21. Резултати пословања акционарских друштава чијим се акцијама тргује на Бањалучкој берзи, 2023.</v>
      </c>
    </row>
    <row r="23" spans="1:1" ht="17.100000000000001" customHeight="1" x14ac:dyDescent="0.25">
      <c r="A23" s="124" t="str">
        <f>'10.22.'!A1</f>
        <v>10.22. Преглед нето вриједности имовине отворених инвестиционих фондова</v>
      </c>
    </row>
    <row r="24" spans="1:1" ht="17.100000000000001" customHeight="1" x14ac:dyDescent="0.25">
      <c r="A24" s="124" t="str">
        <f>'10.23.'!A$1</f>
        <v xml:space="preserve">10.23. Структура промета по годинама </v>
      </c>
    </row>
    <row r="25" spans="1:1" ht="17.100000000000001" customHeight="1" x14ac:dyDescent="0.25">
      <c r="A25" s="124" t="str">
        <f>'10.24.'!A$1</f>
        <v xml:space="preserve">10.24. Структура резидената и нерезидената у куповини хартија од вриједности  </v>
      </c>
    </row>
    <row r="26" spans="1:1" ht="17.100000000000001" customHeight="1" x14ac:dyDescent="0.25">
      <c r="A26" s="124" t="str">
        <f>'10.25.'!A$1</f>
        <v xml:space="preserve">10.25. Структура резидената и нерезидената у продаји хартија од вриједности  </v>
      </c>
    </row>
    <row r="27" spans="1:1" ht="17.100000000000001" customHeight="1" x14ac:dyDescent="0.25">
      <c r="A27" s="124" t="str">
        <f>'10.26.'!A$1</f>
        <v xml:space="preserve">10.26. Хартије од вриједности на берзи, крај године </v>
      </c>
    </row>
    <row r="28" spans="1:1" ht="17.100000000000001" customHeight="1" x14ac:dyDescent="0.25">
      <c r="A28" s="124" t="str">
        <f>'10.27.'!A1</f>
        <v>10.27. Структура и број власника хартија од вриједности, крај године1) 2)</v>
      </c>
    </row>
    <row r="29" spans="1:1" ht="17.100000000000001" customHeight="1" x14ac:dyDescent="0.25">
      <c r="A29" s="124" t="str">
        <f>'10.28.'!A$1</f>
        <v>10.28. Структура власника у тржишној капитализацији, крај године1)</v>
      </c>
    </row>
    <row r="30" spans="1:1" ht="17.100000000000001" customHeight="1" x14ac:dyDescent="0.25">
      <c r="A30" s="124" t="str">
        <f>'10.29.'!A$1</f>
        <v>10.29. Учешће домаћих правних лица у тржишној капитализацији, стање 31. децембар 2023.1)</v>
      </c>
    </row>
    <row r="31" spans="1:1" ht="17.100000000000001" customHeight="1" x14ac:dyDescent="0.25">
      <c r="A31" s="124" t="str">
        <f>'10.30.'!A1</f>
        <v>10.30. Вриједности берзанских индекса, крај године1)</v>
      </c>
    </row>
  </sheetData>
  <customSheetViews>
    <customSheetView guid="{3313E7EF-7E86-410F-B3F2-3CB98B791DBF}" scale="110">
      <pageMargins left="0.15748031496062992" right="0.15748031496062992" top="0.35433070866141736" bottom="0.35433070866141736" header="0.11811023622047245" footer="0.11811023622047245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3BB58D-21D5-4BBC-8230-0DF52418D556}" showPageBreaks="1">
      <selection activeCell="A8" sqref="A8"/>
      <pageMargins left="0.15748031496062992" right="0.15748031496062992" top="0.35433070866141736" bottom="0.35433070866141736" header="0.11811023622047245" footer="0.11811023622047245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9F92F78-131C-4300-BFA5-9EB3860E7B73}" scale="110">
      <pageMargins left="0.15748031496062992" right="0.15748031496062992" top="0.35433070866141736" bottom="0.35433070866141736" header="0.11811023622047245" footer="0.11811023622047245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1527705-334C-42CA-97EE-77BEA8E5FF0C}" scale="110">
      <selection activeCell="G15" sqref="G15"/>
      <pageMargins left="0.15748031496062992" right="0.15748031496062992" top="0.35433070866141736" bottom="0.35433070866141736" header="0.11811023622047245" footer="0.11811023622047245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0.1.'!A1" display="'10.1.'!A1"/>
    <hyperlink ref="A3" location="'10.2.'!A1" display="'10.2.'!A1"/>
    <hyperlink ref="A4" location="'10.3.'!A1" display="'10.3.'!A1"/>
    <hyperlink ref="A5" location="'10.4.'!A1" display="'10.4.'!A1"/>
    <hyperlink ref="A6" location="'10.5.'!A1" display="'10.5.'!A1"/>
    <hyperlink ref="A7" location="'10.6.'!A1" display="'10.6.'!A1"/>
    <hyperlink ref="A8" location="'10.7.'!A1" display="'10.7.'!A1"/>
    <hyperlink ref="A9" location="'10.8.'!A1" display="'10.8.'!A1"/>
    <hyperlink ref="A10" location="'10.9.'!A1" display="'10.9.'!A1"/>
    <hyperlink ref="A11" location="'10.10.'!A1" display="'10.10.'!A1"/>
    <hyperlink ref="A12" location="'10.11.'!A1" display="'10.11.'!A1"/>
    <hyperlink ref="A13" location="'10.12.'!A1" display="'10.12.'!A1"/>
    <hyperlink ref="A14" location="'10.13.'!A1" display="'10.13.'!A1"/>
    <hyperlink ref="A15" location="'10.14.'!A1" display="'10.14.'!A1"/>
    <hyperlink ref="A16" location="'10.15.'!A1" display="'10.15.'!A1"/>
    <hyperlink ref="A17" location="'10.16.'!A1" display="'10.16.'!A1"/>
    <hyperlink ref="A18" location="'10.17.'!A1" display="'10.17.'!A1"/>
    <hyperlink ref="A19" location="'10.18.'!A1" display="'10.18.'!A1"/>
    <hyperlink ref="A20" location="'10.19.'!A1" display="'10.19.'!A1"/>
    <hyperlink ref="A21" location="'10.20.'!A1" display="'10.20.'!A1"/>
    <hyperlink ref="A22" location="'10.21.'!A1" display="'10.21.'!A1"/>
    <hyperlink ref="A24" location="'10.23.'!A1" display="'10.23.'!A1"/>
    <hyperlink ref="A25" location="'10.24.'!A1" display="'10.24.'!A1"/>
    <hyperlink ref="A26" location="'10.25.'!A1" display="'10.25.'!A1"/>
    <hyperlink ref="A27" location="'10.26.'!A1" display="'10.26.'!A1"/>
    <hyperlink ref="A28" location="'10.27.'!A1" display="'10.27.'!A1"/>
    <hyperlink ref="A29" location="'10.28.'!A1" display="'10.28.'!A1"/>
    <hyperlink ref="A30" location="'10.29.'!A1" display="'10.29.'!A1"/>
    <hyperlink ref="A31" location="'10.30.'!A1" display="'10.30.'!A1"/>
    <hyperlink ref="A23" location="'10.22.'!A1" display="'10.22.'!A1"/>
  </hyperlinks>
  <pageMargins left="0.15748031496062992" right="0.15748031496062992" top="0.35433070866141736" bottom="0.35433070866141736" header="0.11811023622047245" footer="0.11811023622047245"/>
  <pageSetup paperSize="9" orientation="landscape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5"/>
  <sheetViews>
    <sheetView zoomScale="130" zoomScaleNormal="130" workbookViewId="0"/>
  </sheetViews>
  <sheetFormatPr defaultRowHeight="12" x14ac:dyDescent="0.2"/>
  <cols>
    <col min="1" max="1" width="9.140625" style="5"/>
    <col min="2" max="4" width="19.42578125" style="36" customWidth="1"/>
    <col min="5" max="16384" width="9.140625" style="5"/>
  </cols>
  <sheetData>
    <row r="1" spans="1:8" x14ac:dyDescent="0.2">
      <c r="A1" s="31" t="s">
        <v>17</v>
      </c>
      <c r="B1" s="8"/>
      <c r="C1" s="8"/>
      <c r="D1" s="8"/>
    </row>
    <row r="2" spans="1:8" ht="12.75" thickBot="1" x14ac:dyDescent="0.25">
      <c r="A2" s="69" t="s">
        <v>12</v>
      </c>
      <c r="B2" s="8"/>
      <c r="C2" s="8"/>
      <c r="D2" s="80" t="s">
        <v>0</v>
      </c>
    </row>
    <row r="3" spans="1:8" ht="32.25" customHeight="1" thickTop="1" x14ac:dyDescent="0.2">
      <c r="A3" s="49"/>
      <c r="B3" s="78" t="s">
        <v>265</v>
      </c>
      <c r="C3" s="129" t="s">
        <v>266</v>
      </c>
      <c r="D3" s="79" t="s">
        <v>18</v>
      </c>
    </row>
    <row r="4" spans="1:8" ht="15" customHeight="1" x14ac:dyDescent="0.2">
      <c r="A4" s="77">
        <v>2007</v>
      </c>
      <c r="B4" s="47">
        <v>73.099999999999994</v>
      </c>
      <c r="C4" s="47">
        <v>1.4</v>
      </c>
      <c r="D4" s="47">
        <v>4.7</v>
      </c>
      <c r="E4" s="50"/>
      <c r="F4" s="47"/>
      <c r="G4" s="47"/>
      <c r="H4" s="47"/>
    </row>
    <row r="5" spans="1:8" ht="15" customHeight="1" x14ac:dyDescent="0.2">
      <c r="A5" s="77">
        <v>2008</v>
      </c>
      <c r="B5" s="47">
        <v>81.599999999999994</v>
      </c>
      <c r="C5" s="47">
        <v>1.4</v>
      </c>
      <c r="D5" s="47">
        <v>6</v>
      </c>
      <c r="E5" s="50"/>
      <c r="F5" s="47"/>
      <c r="G5" s="47"/>
      <c r="H5" s="47"/>
    </row>
    <row r="6" spans="1:8" ht="15" customHeight="1" x14ac:dyDescent="0.2">
      <c r="A6" s="77">
        <v>2009</v>
      </c>
      <c r="B6" s="47">
        <v>83.6</v>
      </c>
      <c r="C6" s="47">
        <v>1.6</v>
      </c>
      <c r="D6" s="47">
        <v>6.6</v>
      </c>
      <c r="E6" s="50"/>
      <c r="F6" s="47"/>
      <c r="G6" s="47"/>
      <c r="H6" s="47"/>
    </row>
    <row r="7" spans="1:8" ht="15" customHeight="1" x14ac:dyDescent="0.2">
      <c r="A7" s="77">
        <v>2010</v>
      </c>
      <c r="B7" s="47">
        <v>91.6</v>
      </c>
      <c r="C7" s="47">
        <v>1.6</v>
      </c>
      <c r="D7" s="47">
        <v>8.9</v>
      </c>
      <c r="E7" s="50"/>
      <c r="F7" s="47"/>
      <c r="G7" s="47"/>
      <c r="H7" s="47"/>
    </row>
    <row r="8" spans="1:8" ht="15" customHeight="1" x14ac:dyDescent="0.2">
      <c r="A8" s="77">
        <v>2011</v>
      </c>
      <c r="B8" s="47">
        <v>99.4</v>
      </c>
      <c r="C8" s="47">
        <v>1.6</v>
      </c>
      <c r="D8" s="47">
        <v>11.1</v>
      </c>
      <c r="E8" s="50"/>
      <c r="F8" s="47"/>
      <c r="G8" s="47"/>
      <c r="H8" s="47"/>
    </row>
    <row r="9" spans="1:8" ht="15" customHeight="1" x14ac:dyDescent="0.2">
      <c r="A9" s="77">
        <v>2012</v>
      </c>
      <c r="B9" s="47">
        <v>107.1</v>
      </c>
      <c r="C9" s="47">
        <v>1.8</v>
      </c>
      <c r="D9" s="47">
        <v>11.8</v>
      </c>
      <c r="E9" s="50"/>
      <c r="F9" s="47"/>
      <c r="G9" s="47"/>
      <c r="H9" s="47"/>
    </row>
    <row r="10" spans="1:8" ht="15" customHeight="1" x14ac:dyDescent="0.2">
      <c r="A10" s="77">
        <v>2013</v>
      </c>
      <c r="B10" s="47">
        <v>112</v>
      </c>
      <c r="C10" s="47">
        <v>1.8</v>
      </c>
      <c r="D10" s="47">
        <v>14.6</v>
      </c>
      <c r="E10" s="50"/>
      <c r="F10" s="47"/>
      <c r="G10" s="47"/>
      <c r="H10" s="47"/>
    </row>
    <row r="11" spans="1:8" ht="15" customHeight="1" x14ac:dyDescent="0.2">
      <c r="A11" s="77">
        <v>2014</v>
      </c>
      <c r="B11" s="47">
        <v>120</v>
      </c>
      <c r="C11" s="47">
        <v>1.9</v>
      </c>
      <c r="D11" s="47">
        <v>15.8</v>
      </c>
      <c r="E11" s="50"/>
      <c r="F11" s="47"/>
      <c r="G11" s="47"/>
      <c r="H11" s="47"/>
    </row>
    <row r="12" spans="1:8" ht="15" customHeight="1" x14ac:dyDescent="0.2">
      <c r="A12" s="77">
        <v>2015</v>
      </c>
      <c r="B12" s="47">
        <v>129</v>
      </c>
      <c r="C12" s="47">
        <v>2</v>
      </c>
      <c r="D12" s="47">
        <v>16.7</v>
      </c>
      <c r="E12" s="50"/>
      <c r="F12" s="47"/>
      <c r="G12" s="47"/>
      <c r="H12" s="47"/>
    </row>
    <row r="13" spans="1:8" ht="15" customHeight="1" x14ac:dyDescent="0.2">
      <c r="A13" s="77">
        <v>2016</v>
      </c>
      <c r="B13" s="47">
        <v>171</v>
      </c>
      <c r="C13" s="47">
        <v>2.1</v>
      </c>
      <c r="D13" s="47">
        <v>16.5</v>
      </c>
      <c r="E13" s="50"/>
      <c r="F13" s="47"/>
      <c r="G13" s="47"/>
      <c r="H13" s="47"/>
    </row>
    <row r="14" spans="1:8" ht="15" customHeight="1" x14ac:dyDescent="0.2">
      <c r="A14" s="77">
        <v>2017</v>
      </c>
      <c r="B14" s="47">
        <v>185</v>
      </c>
      <c r="C14" s="47">
        <v>2.1</v>
      </c>
      <c r="D14" s="47">
        <v>16.3</v>
      </c>
      <c r="E14" s="50"/>
      <c r="F14" s="47"/>
      <c r="G14" s="47"/>
      <c r="H14" s="47"/>
    </row>
    <row r="15" spans="1:8" ht="15" customHeight="1" x14ac:dyDescent="0.2">
      <c r="A15" s="77">
        <v>2018</v>
      </c>
      <c r="B15" s="47">
        <v>197</v>
      </c>
      <c r="C15" s="47">
        <v>2.1</v>
      </c>
      <c r="D15" s="47">
        <v>16.7</v>
      </c>
      <c r="E15" s="50"/>
      <c r="F15" s="47"/>
      <c r="G15" s="47"/>
      <c r="H15" s="47"/>
    </row>
    <row r="16" spans="1:8" ht="15" customHeight="1" x14ac:dyDescent="0.2">
      <c r="A16" s="77">
        <v>2019</v>
      </c>
      <c r="B16" s="47">
        <v>207.1</v>
      </c>
      <c r="C16" s="47">
        <v>2.1</v>
      </c>
      <c r="D16" s="47">
        <v>18.399999999999999</v>
      </c>
      <c r="E16" s="50"/>
      <c r="F16" s="47"/>
      <c r="G16" s="47"/>
      <c r="H16" s="47"/>
    </row>
    <row r="17" spans="1:8" ht="15" customHeight="1" x14ac:dyDescent="0.2">
      <c r="A17" s="77">
        <v>2020</v>
      </c>
      <c r="B17" s="47">
        <v>209.7</v>
      </c>
      <c r="C17" s="47">
        <v>2.1</v>
      </c>
      <c r="D17" s="47">
        <v>19.2</v>
      </c>
      <c r="E17" s="50"/>
      <c r="F17" s="47"/>
      <c r="G17" s="47"/>
      <c r="H17" s="47"/>
    </row>
    <row r="18" spans="1:8" ht="15" customHeight="1" x14ac:dyDescent="0.2">
      <c r="A18" s="77">
        <v>2021</v>
      </c>
      <c r="B18" s="47">
        <v>228.7</v>
      </c>
      <c r="C18" s="47">
        <v>2.1</v>
      </c>
      <c r="D18" s="47">
        <v>20.6</v>
      </c>
      <c r="E18" s="50"/>
      <c r="F18" s="47"/>
      <c r="G18" s="47"/>
      <c r="H18" s="47"/>
    </row>
    <row r="19" spans="1:8" ht="15" customHeight="1" x14ac:dyDescent="0.2">
      <c r="A19" s="77">
        <v>2022</v>
      </c>
      <c r="B19" s="47">
        <v>247.1</v>
      </c>
      <c r="C19" s="47">
        <v>1.9</v>
      </c>
      <c r="D19" s="47">
        <v>19.8</v>
      </c>
      <c r="E19" s="50"/>
      <c r="F19" s="47"/>
      <c r="G19" s="47"/>
      <c r="H19" s="47"/>
    </row>
    <row r="20" spans="1:8" ht="15" customHeight="1" x14ac:dyDescent="0.2">
      <c r="A20" s="77">
        <v>2023</v>
      </c>
      <c r="B20" s="47">
        <v>287.5</v>
      </c>
      <c r="C20" s="47">
        <v>2</v>
      </c>
      <c r="D20" s="47">
        <v>17.7</v>
      </c>
      <c r="E20" s="50"/>
      <c r="F20" s="47"/>
      <c r="G20" s="47"/>
      <c r="H20" s="47"/>
    </row>
    <row r="21" spans="1:8" x14ac:dyDescent="0.2">
      <c r="A21" s="29"/>
      <c r="B21" s="8"/>
      <c r="C21" s="8"/>
      <c r="D21" s="8"/>
    </row>
    <row r="22" spans="1:8" ht="25.5" customHeight="1" x14ac:dyDescent="0.2">
      <c r="A22" s="287" t="s">
        <v>267</v>
      </c>
      <c r="B22" s="287"/>
      <c r="C22" s="287"/>
      <c r="D22" s="287"/>
    </row>
    <row r="23" spans="1:8" x14ac:dyDescent="0.2">
      <c r="A23" s="29"/>
      <c r="B23" s="8"/>
      <c r="C23" s="8"/>
      <c r="D23" s="8"/>
    </row>
    <row r="24" spans="1:8" x14ac:dyDescent="0.2">
      <c r="A24" s="45" t="s">
        <v>16</v>
      </c>
      <c r="B24" s="8"/>
      <c r="C24" s="8"/>
      <c r="D24" s="8"/>
    </row>
    <row r="25" spans="1:8" x14ac:dyDescent="0.2">
      <c r="A25" s="10"/>
      <c r="B25" s="8"/>
      <c r="C25" s="8"/>
      <c r="D25" s="8"/>
    </row>
  </sheetData>
  <customSheetViews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D3" sqref="D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D22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4"/>
  <sheetViews>
    <sheetView zoomScale="130" zoomScaleNormal="130" workbookViewId="0"/>
  </sheetViews>
  <sheetFormatPr defaultRowHeight="12" x14ac:dyDescent="0.2"/>
  <cols>
    <col min="1" max="2" width="9.140625" style="5"/>
    <col min="3" max="6" width="14.85546875" style="5" customWidth="1"/>
    <col min="7" max="16384" width="9.140625" style="5"/>
  </cols>
  <sheetData>
    <row r="1" spans="1:6" ht="15" customHeight="1" x14ac:dyDescent="0.2">
      <c r="A1" s="31" t="s">
        <v>19</v>
      </c>
      <c r="B1" s="4"/>
      <c r="C1" s="4"/>
      <c r="D1" s="4"/>
      <c r="E1" s="4"/>
      <c r="F1" s="4"/>
    </row>
    <row r="2" spans="1:6" ht="12.75" thickBot="1" x14ac:dyDescent="0.25">
      <c r="A2" s="32"/>
      <c r="B2" s="4"/>
      <c r="C2" s="4"/>
      <c r="D2" s="4"/>
      <c r="E2" s="4"/>
      <c r="F2" s="80" t="s">
        <v>0</v>
      </c>
    </row>
    <row r="3" spans="1:6" s="51" customFormat="1" ht="21" customHeight="1" thickTop="1" x14ac:dyDescent="0.25">
      <c r="A3" s="291"/>
      <c r="B3" s="277" t="s">
        <v>20</v>
      </c>
      <c r="C3" s="288" t="s">
        <v>21</v>
      </c>
      <c r="D3" s="288"/>
      <c r="E3" s="289" t="s">
        <v>22</v>
      </c>
      <c r="F3" s="290"/>
    </row>
    <row r="4" spans="1:6" ht="28.5" customHeight="1" x14ac:dyDescent="0.2">
      <c r="A4" s="292"/>
      <c r="B4" s="278"/>
      <c r="C4" s="81" t="s">
        <v>23</v>
      </c>
      <c r="D4" s="81" t="s">
        <v>158</v>
      </c>
      <c r="E4" s="81" t="s">
        <v>23</v>
      </c>
      <c r="F4" s="82" t="s">
        <v>158</v>
      </c>
    </row>
    <row r="5" spans="1:6" ht="15" customHeight="1" x14ac:dyDescent="0.2">
      <c r="A5" s="77">
        <v>2007</v>
      </c>
      <c r="B5" s="33">
        <v>11</v>
      </c>
      <c r="C5" s="26">
        <v>8</v>
      </c>
      <c r="D5" s="33">
        <v>2</v>
      </c>
      <c r="E5" s="33" t="s">
        <v>1</v>
      </c>
      <c r="F5" s="26">
        <v>1</v>
      </c>
    </row>
    <row r="6" spans="1:6" ht="15" customHeight="1" x14ac:dyDescent="0.2">
      <c r="A6" s="77">
        <v>2008</v>
      </c>
      <c r="B6" s="33">
        <v>11</v>
      </c>
      <c r="C6" s="26">
        <v>7</v>
      </c>
      <c r="D6" s="33">
        <v>1</v>
      </c>
      <c r="E6" s="33" t="s">
        <v>1</v>
      </c>
      <c r="F6" s="26">
        <v>3</v>
      </c>
    </row>
    <row r="7" spans="1:6" ht="15" customHeight="1" x14ac:dyDescent="0.2">
      <c r="A7" s="77">
        <v>2009</v>
      </c>
      <c r="B7" s="33">
        <v>11</v>
      </c>
      <c r="C7" s="26">
        <v>7</v>
      </c>
      <c r="D7" s="33">
        <v>1</v>
      </c>
      <c r="E7" s="33" t="s">
        <v>1</v>
      </c>
      <c r="F7" s="26">
        <v>3</v>
      </c>
    </row>
    <row r="8" spans="1:6" ht="15" customHeight="1" x14ac:dyDescent="0.2">
      <c r="A8" s="77">
        <v>2010</v>
      </c>
      <c r="B8" s="33">
        <v>11</v>
      </c>
      <c r="C8" s="26">
        <v>7</v>
      </c>
      <c r="D8" s="33">
        <v>1</v>
      </c>
      <c r="E8" s="33" t="s">
        <v>1</v>
      </c>
      <c r="F8" s="26">
        <v>3</v>
      </c>
    </row>
    <row r="9" spans="1:6" ht="15" customHeight="1" x14ac:dyDescent="0.2">
      <c r="A9" s="77">
        <v>2011</v>
      </c>
      <c r="B9" s="33">
        <v>11</v>
      </c>
      <c r="C9" s="26">
        <v>7</v>
      </c>
      <c r="D9" s="33">
        <v>1</v>
      </c>
      <c r="E9" s="33" t="s">
        <v>1</v>
      </c>
      <c r="F9" s="26">
        <v>3</v>
      </c>
    </row>
    <row r="10" spans="1:6" ht="15" customHeight="1" x14ac:dyDescent="0.2">
      <c r="A10" s="77">
        <v>2012</v>
      </c>
      <c r="B10" s="33">
        <v>11</v>
      </c>
      <c r="C10" s="26">
        <v>7</v>
      </c>
      <c r="D10" s="33">
        <v>1</v>
      </c>
      <c r="E10" s="33" t="s">
        <v>1</v>
      </c>
      <c r="F10" s="26">
        <v>3</v>
      </c>
    </row>
    <row r="11" spans="1:6" ht="15" customHeight="1" x14ac:dyDescent="0.2">
      <c r="A11" s="77">
        <v>2013</v>
      </c>
      <c r="B11" s="33">
        <v>12</v>
      </c>
      <c r="C11" s="26">
        <v>8</v>
      </c>
      <c r="D11" s="33">
        <v>1</v>
      </c>
      <c r="E11" s="33" t="s">
        <v>1</v>
      </c>
      <c r="F11" s="26">
        <v>3</v>
      </c>
    </row>
    <row r="12" spans="1:6" ht="15" customHeight="1" x14ac:dyDescent="0.2">
      <c r="A12" s="77">
        <v>2014</v>
      </c>
      <c r="B12" s="33">
        <v>12</v>
      </c>
      <c r="C12" s="26">
        <v>8</v>
      </c>
      <c r="D12" s="33">
        <v>1</v>
      </c>
      <c r="E12" s="33" t="s">
        <v>1</v>
      </c>
      <c r="F12" s="26">
        <v>3</v>
      </c>
    </row>
    <row r="13" spans="1:6" ht="15" customHeight="1" x14ac:dyDescent="0.2">
      <c r="A13" s="77">
        <v>2015</v>
      </c>
      <c r="B13" s="33">
        <v>12</v>
      </c>
      <c r="C13" s="33">
        <v>7</v>
      </c>
      <c r="D13" s="33">
        <v>2</v>
      </c>
      <c r="E13" s="33" t="s">
        <v>1</v>
      </c>
      <c r="F13" s="33">
        <v>3</v>
      </c>
    </row>
    <row r="14" spans="1:6" ht="15" customHeight="1" x14ac:dyDescent="0.2">
      <c r="A14" s="77">
        <v>2016</v>
      </c>
      <c r="B14" s="33">
        <v>14</v>
      </c>
      <c r="C14" s="33">
        <v>9</v>
      </c>
      <c r="D14" s="33">
        <v>2</v>
      </c>
      <c r="E14" s="33" t="s">
        <v>1</v>
      </c>
      <c r="F14" s="33">
        <v>3</v>
      </c>
    </row>
    <row r="15" spans="1:6" ht="15" customHeight="1" x14ac:dyDescent="0.2">
      <c r="A15" s="77">
        <v>2017</v>
      </c>
      <c r="B15" s="142">
        <v>14</v>
      </c>
      <c r="C15" s="142">
        <v>9</v>
      </c>
      <c r="D15" s="142">
        <v>2</v>
      </c>
      <c r="E15" s="142" t="s">
        <v>1</v>
      </c>
      <c r="F15" s="142">
        <v>3</v>
      </c>
    </row>
    <row r="16" spans="1:6" ht="15" customHeight="1" x14ac:dyDescent="0.2">
      <c r="A16" s="77">
        <v>2018</v>
      </c>
      <c r="B16" s="142">
        <v>15</v>
      </c>
      <c r="C16" s="142">
        <v>9</v>
      </c>
      <c r="D16" s="142">
        <v>3</v>
      </c>
      <c r="E16" s="142" t="s">
        <v>1</v>
      </c>
      <c r="F16" s="142">
        <v>3</v>
      </c>
    </row>
    <row r="17" spans="1:6" ht="15" customHeight="1" x14ac:dyDescent="0.2">
      <c r="A17" s="77">
        <v>2019</v>
      </c>
      <c r="B17" s="142">
        <v>15</v>
      </c>
      <c r="C17" s="142">
        <v>9</v>
      </c>
      <c r="D17" s="142">
        <v>3</v>
      </c>
      <c r="E17" s="142" t="s">
        <v>1</v>
      </c>
      <c r="F17" s="142">
        <v>3</v>
      </c>
    </row>
    <row r="18" spans="1:6" ht="15" customHeight="1" x14ac:dyDescent="0.2">
      <c r="A18" s="77">
        <v>2020</v>
      </c>
      <c r="B18" s="142">
        <v>14</v>
      </c>
      <c r="C18" s="142">
        <v>9</v>
      </c>
      <c r="D18" s="142">
        <v>3</v>
      </c>
      <c r="E18" s="142" t="s">
        <v>1</v>
      </c>
      <c r="F18" s="142">
        <v>2</v>
      </c>
    </row>
    <row r="19" spans="1:6" ht="15" customHeight="1" x14ac:dyDescent="0.2">
      <c r="A19" s="77">
        <v>2021</v>
      </c>
      <c r="B19" s="142">
        <v>14</v>
      </c>
      <c r="C19" s="142">
        <v>9</v>
      </c>
      <c r="D19" s="142">
        <v>3</v>
      </c>
      <c r="E19" s="142" t="s">
        <v>1</v>
      </c>
      <c r="F19" s="142">
        <v>2</v>
      </c>
    </row>
    <row r="20" spans="1:6" ht="15" customHeight="1" x14ac:dyDescent="0.2">
      <c r="A20" s="77">
        <v>2022</v>
      </c>
      <c r="B20" s="142">
        <v>14</v>
      </c>
      <c r="C20" s="142">
        <v>10</v>
      </c>
      <c r="D20" s="142">
        <v>2</v>
      </c>
      <c r="E20" s="142" t="s">
        <v>1</v>
      </c>
      <c r="F20" s="142">
        <v>2</v>
      </c>
    </row>
    <row r="21" spans="1:6" ht="15" customHeight="1" x14ac:dyDescent="0.2">
      <c r="A21" s="77">
        <v>2023</v>
      </c>
      <c r="B21" s="142">
        <v>14</v>
      </c>
      <c r="C21" s="142">
        <v>10</v>
      </c>
      <c r="D21" s="142">
        <v>2</v>
      </c>
      <c r="E21" s="142" t="s">
        <v>1</v>
      </c>
      <c r="F21" s="142">
        <v>2</v>
      </c>
    </row>
    <row r="22" spans="1:6" x14ac:dyDescent="0.2">
      <c r="A22" s="29"/>
      <c r="B22" s="4"/>
      <c r="C22" s="4"/>
      <c r="D22" s="4"/>
      <c r="E22" s="4"/>
      <c r="F22" s="4"/>
    </row>
    <row r="23" spans="1:6" x14ac:dyDescent="0.2">
      <c r="A23" s="45" t="s">
        <v>16</v>
      </c>
      <c r="B23" s="4"/>
      <c r="C23" s="4"/>
      <c r="D23" s="4"/>
      <c r="E23" s="4"/>
      <c r="F23" s="4"/>
    </row>
    <row r="24" spans="1:6" x14ac:dyDescent="0.2">
      <c r="A24" s="10"/>
      <c r="B24" s="4"/>
      <c r="C24" s="4"/>
      <c r="D24" s="4"/>
      <c r="E24" s="4"/>
      <c r="F24" s="4"/>
    </row>
  </sheetData>
  <customSheetViews>
    <customSheetView guid="{3313E7EF-7E86-410F-B3F2-3CB98B791DBF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Normal="100" workbookViewId="0"/>
  </sheetViews>
  <sheetFormatPr defaultRowHeight="12" x14ac:dyDescent="0.2"/>
  <cols>
    <col min="1" max="1" width="42" style="5" customWidth="1"/>
    <col min="2" max="11" width="10.5703125" style="5" customWidth="1"/>
    <col min="12" max="16384" width="9.140625" style="5"/>
  </cols>
  <sheetData>
    <row r="1" spans="1:11" x14ac:dyDescent="0.2">
      <c r="A1" s="2" t="s">
        <v>24</v>
      </c>
      <c r="B1" s="4"/>
      <c r="C1" s="4"/>
      <c r="D1" s="4"/>
      <c r="E1" s="4"/>
      <c r="F1" s="4"/>
      <c r="G1" s="4"/>
    </row>
    <row r="2" spans="1:11" ht="12.75" thickBot="1" x14ac:dyDescent="0.25">
      <c r="A2" s="180" t="s">
        <v>268</v>
      </c>
      <c r="B2" s="4"/>
      <c r="C2" s="4"/>
      <c r="D2" s="4"/>
      <c r="E2" s="4"/>
      <c r="F2" s="4"/>
      <c r="K2" s="80" t="s">
        <v>0</v>
      </c>
    </row>
    <row r="3" spans="1:11" ht="22.5" customHeight="1" thickTop="1" x14ac:dyDescent="0.2">
      <c r="A3" s="49"/>
      <c r="B3" s="234">
        <v>2014</v>
      </c>
      <c r="C3" s="234">
        <v>2015</v>
      </c>
      <c r="D3" s="234">
        <v>2016</v>
      </c>
      <c r="E3" s="234">
        <v>2017</v>
      </c>
      <c r="F3" s="234">
        <v>2018</v>
      </c>
      <c r="G3" s="234">
        <v>2019</v>
      </c>
      <c r="H3" s="234">
        <v>2020</v>
      </c>
      <c r="I3" s="234">
        <v>2021</v>
      </c>
      <c r="J3" s="234">
        <v>2022</v>
      </c>
      <c r="K3" s="130">
        <v>2023</v>
      </c>
    </row>
    <row r="4" spans="1:11" ht="17.100000000000001" customHeight="1" x14ac:dyDescent="0.2">
      <c r="A4" s="86" t="s">
        <v>100</v>
      </c>
      <c r="B4" s="149">
        <v>155753</v>
      </c>
      <c r="C4" s="149">
        <v>171324</v>
      </c>
      <c r="D4" s="149">
        <v>187393</v>
      </c>
      <c r="E4" s="149">
        <v>207888</v>
      </c>
      <c r="F4" s="168">
        <v>214989</v>
      </c>
      <c r="G4" s="168">
        <v>230759.28558100003</v>
      </c>
      <c r="H4" s="168">
        <v>226771</v>
      </c>
      <c r="I4" s="168">
        <v>245615</v>
      </c>
      <c r="J4" s="168">
        <v>265561</v>
      </c>
      <c r="K4" s="168">
        <v>301581</v>
      </c>
    </row>
    <row r="5" spans="1:11" s="51" customFormat="1" ht="24.95" customHeight="1" x14ac:dyDescent="0.25">
      <c r="A5" s="89" t="s">
        <v>159</v>
      </c>
      <c r="B5" s="169"/>
      <c r="C5" s="169"/>
      <c r="D5" s="169"/>
      <c r="E5" s="170"/>
      <c r="F5" s="171"/>
      <c r="G5" s="171"/>
      <c r="H5" s="171"/>
      <c r="I5" s="171"/>
      <c r="J5" s="171"/>
      <c r="K5" s="171"/>
    </row>
    <row r="6" spans="1:11" ht="17.100000000000001" customHeight="1" x14ac:dyDescent="0.2">
      <c r="A6" s="44" t="s">
        <v>42</v>
      </c>
      <c r="B6" s="155">
        <v>140548</v>
      </c>
      <c r="C6" s="155">
        <v>153028</v>
      </c>
      <c r="D6" s="155">
        <v>166528</v>
      </c>
      <c r="E6" s="147">
        <v>184686</v>
      </c>
      <c r="F6" s="172">
        <v>193224</v>
      </c>
      <c r="G6" s="172">
        <v>206079.53656100002</v>
      </c>
      <c r="H6" s="172">
        <v>201136</v>
      </c>
      <c r="I6" s="172">
        <v>218086</v>
      </c>
      <c r="J6" s="172">
        <v>237672</v>
      </c>
      <c r="K6" s="172">
        <v>273033</v>
      </c>
    </row>
    <row r="7" spans="1:11" ht="17.100000000000001" customHeight="1" x14ac:dyDescent="0.2">
      <c r="A7" s="87" t="s">
        <v>212</v>
      </c>
      <c r="B7" s="155">
        <v>9798</v>
      </c>
      <c r="C7" s="155">
        <v>11200</v>
      </c>
      <c r="D7" s="155">
        <v>11797</v>
      </c>
      <c r="E7" s="147">
        <v>14077</v>
      </c>
      <c r="F7" s="172">
        <v>15477</v>
      </c>
      <c r="G7" s="172">
        <v>17487.665710000001</v>
      </c>
      <c r="H7" s="172">
        <v>13564</v>
      </c>
      <c r="I7" s="172">
        <v>14927</v>
      </c>
      <c r="J7" s="172">
        <v>17446</v>
      </c>
      <c r="K7" s="172">
        <v>20156</v>
      </c>
    </row>
    <row r="8" spans="1:11" ht="17.100000000000001" customHeight="1" x14ac:dyDescent="0.2">
      <c r="A8" s="87" t="s">
        <v>213</v>
      </c>
      <c r="B8" s="155">
        <v>1057</v>
      </c>
      <c r="C8" s="155">
        <v>1156</v>
      </c>
      <c r="D8" s="155">
        <v>1343</v>
      </c>
      <c r="E8" s="147">
        <v>1800</v>
      </c>
      <c r="F8" s="172">
        <v>2031</v>
      </c>
      <c r="G8" s="172">
        <v>2270.4704899999997</v>
      </c>
      <c r="H8" s="172">
        <v>974</v>
      </c>
      <c r="I8" s="172">
        <v>1636</v>
      </c>
      <c r="J8" s="172">
        <v>2323</v>
      </c>
      <c r="K8" s="172">
        <v>2544</v>
      </c>
    </row>
    <row r="9" spans="1:11" ht="24" x14ac:dyDescent="0.2">
      <c r="A9" s="87" t="s">
        <v>214</v>
      </c>
      <c r="B9" s="155">
        <v>10091</v>
      </c>
      <c r="C9" s="155">
        <v>9821</v>
      </c>
      <c r="D9" s="155">
        <v>10078</v>
      </c>
      <c r="E9" s="147">
        <v>11407</v>
      </c>
      <c r="F9" s="172">
        <v>12419</v>
      </c>
      <c r="G9" s="172">
        <v>14770.940559999999</v>
      </c>
      <c r="H9" s="172">
        <v>14568</v>
      </c>
      <c r="I9" s="172">
        <v>16660</v>
      </c>
      <c r="J9" s="172">
        <v>18798</v>
      </c>
      <c r="K9" s="172">
        <v>22108</v>
      </c>
    </row>
    <row r="10" spans="1:11" ht="17.100000000000001" customHeight="1" x14ac:dyDescent="0.2">
      <c r="A10" s="87" t="s">
        <v>215</v>
      </c>
      <c r="B10" s="155" t="s">
        <v>25</v>
      </c>
      <c r="C10" s="155" t="s">
        <v>1</v>
      </c>
      <c r="D10" s="155" t="s">
        <v>1</v>
      </c>
      <c r="E10" s="147" t="s">
        <v>1</v>
      </c>
      <c r="F10" s="172" t="s">
        <v>1</v>
      </c>
      <c r="G10" s="172" t="s">
        <v>1</v>
      </c>
      <c r="H10" s="172">
        <v>21</v>
      </c>
      <c r="I10" s="172">
        <v>24</v>
      </c>
      <c r="J10" s="172">
        <v>14</v>
      </c>
      <c r="K10" s="172">
        <v>8</v>
      </c>
    </row>
    <row r="11" spans="1:11" ht="17.100000000000001" customHeight="1" x14ac:dyDescent="0.2">
      <c r="A11" s="87" t="s">
        <v>216</v>
      </c>
      <c r="B11" s="155">
        <v>3</v>
      </c>
      <c r="C11" s="155" t="s">
        <v>1</v>
      </c>
      <c r="D11" s="155" t="s">
        <v>1</v>
      </c>
      <c r="E11" s="147">
        <v>0</v>
      </c>
      <c r="F11" s="172">
        <v>0</v>
      </c>
      <c r="G11" s="172" t="s">
        <v>1</v>
      </c>
      <c r="H11" s="172">
        <v>27</v>
      </c>
      <c r="I11" s="172">
        <v>8</v>
      </c>
      <c r="J11" s="172">
        <v>105</v>
      </c>
      <c r="K11" s="172">
        <v>57</v>
      </c>
    </row>
    <row r="12" spans="1:11" x14ac:dyDescent="0.2">
      <c r="A12" s="87" t="s">
        <v>217</v>
      </c>
      <c r="B12" s="155">
        <v>15</v>
      </c>
      <c r="C12" s="155">
        <v>2</v>
      </c>
      <c r="D12" s="155">
        <v>0</v>
      </c>
      <c r="E12" s="147">
        <v>1</v>
      </c>
      <c r="F12" s="172">
        <v>5</v>
      </c>
      <c r="G12" s="172">
        <v>6.4539</v>
      </c>
      <c r="H12" s="172">
        <v>2</v>
      </c>
      <c r="I12" s="172">
        <v>2</v>
      </c>
      <c r="J12" s="172">
        <v>2</v>
      </c>
      <c r="K12" s="172">
        <v>2</v>
      </c>
    </row>
    <row r="13" spans="1:11" ht="17.100000000000001" customHeight="1" x14ac:dyDescent="0.2">
      <c r="A13" s="87" t="s">
        <v>218</v>
      </c>
      <c r="B13" s="155">
        <v>840</v>
      </c>
      <c r="C13" s="155">
        <v>949</v>
      </c>
      <c r="D13" s="155">
        <v>948</v>
      </c>
      <c r="E13" s="147">
        <v>1082</v>
      </c>
      <c r="F13" s="172">
        <v>1120</v>
      </c>
      <c r="G13" s="172">
        <v>1059.4891200000002</v>
      </c>
      <c r="H13" s="172">
        <v>837</v>
      </c>
      <c r="I13" s="172">
        <v>800</v>
      </c>
      <c r="J13" s="172">
        <v>998</v>
      </c>
      <c r="K13" s="172">
        <v>1344</v>
      </c>
    </row>
    <row r="14" spans="1:11" ht="17.100000000000001" customHeight="1" x14ac:dyDescent="0.2">
      <c r="A14" s="87" t="s">
        <v>219</v>
      </c>
      <c r="B14" s="155">
        <v>7206</v>
      </c>
      <c r="C14" s="155">
        <v>6507</v>
      </c>
      <c r="D14" s="155">
        <v>6321</v>
      </c>
      <c r="E14" s="147">
        <v>8076</v>
      </c>
      <c r="F14" s="172">
        <v>6823</v>
      </c>
      <c r="G14" s="172">
        <v>7840.8546200000001</v>
      </c>
      <c r="H14" s="172">
        <v>7599</v>
      </c>
      <c r="I14" s="172">
        <v>8052</v>
      </c>
      <c r="J14" s="172">
        <v>8804</v>
      </c>
      <c r="K14" s="172">
        <v>9549</v>
      </c>
    </row>
    <row r="15" spans="1:11" x14ac:dyDescent="0.2">
      <c r="A15" s="87" t="s">
        <v>220</v>
      </c>
      <c r="B15" s="155">
        <v>10301</v>
      </c>
      <c r="C15" s="155">
        <v>12777</v>
      </c>
      <c r="D15" s="155">
        <v>11602</v>
      </c>
      <c r="E15" s="147">
        <v>10881</v>
      </c>
      <c r="F15" s="172">
        <v>11484</v>
      </c>
      <c r="G15" s="172">
        <v>11650.157970000002</v>
      </c>
      <c r="H15" s="172">
        <v>11321</v>
      </c>
      <c r="I15" s="172">
        <v>11990</v>
      </c>
      <c r="J15" s="172">
        <v>16024</v>
      </c>
      <c r="K15" s="172">
        <v>15440</v>
      </c>
    </row>
    <row r="16" spans="1:11" ht="17.100000000000001" customHeight="1" x14ac:dyDescent="0.2">
      <c r="A16" s="87" t="s">
        <v>221</v>
      </c>
      <c r="B16" s="155">
        <v>99632</v>
      </c>
      <c r="C16" s="155">
        <v>109042</v>
      </c>
      <c r="D16" s="155">
        <v>122547</v>
      </c>
      <c r="E16" s="147">
        <v>134794</v>
      </c>
      <c r="F16" s="172">
        <v>140755</v>
      </c>
      <c r="G16" s="172">
        <v>147222.73747100003</v>
      </c>
      <c r="H16" s="172">
        <v>147028</v>
      </c>
      <c r="I16" s="172">
        <v>157680</v>
      </c>
      <c r="J16" s="172">
        <v>164492</v>
      </c>
      <c r="K16" s="172">
        <v>191206</v>
      </c>
    </row>
    <row r="17" spans="1:11" ht="17.100000000000001" customHeight="1" x14ac:dyDescent="0.2">
      <c r="A17" s="87" t="s">
        <v>222</v>
      </c>
      <c r="B17" s="155">
        <v>6</v>
      </c>
      <c r="C17" s="155">
        <v>6</v>
      </c>
      <c r="D17" s="155">
        <v>6</v>
      </c>
      <c r="E17" s="147">
        <v>18</v>
      </c>
      <c r="F17" s="172">
        <v>15</v>
      </c>
      <c r="G17" s="172">
        <v>43.491550000000004</v>
      </c>
      <c r="H17" s="172">
        <v>57</v>
      </c>
      <c r="I17" s="172">
        <v>158</v>
      </c>
      <c r="J17" s="172">
        <v>198</v>
      </c>
      <c r="K17" s="172">
        <v>209</v>
      </c>
    </row>
    <row r="18" spans="1:11" ht="17.100000000000001" customHeight="1" x14ac:dyDescent="0.2">
      <c r="A18" s="87" t="s">
        <v>160</v>
      </c>
      <c r="B18" s="155">
        <v>5</v>
      </c>
      <c r="C18" s="155" t="s">
        <v>1</v>
      </c>
      <c r="D18" s="155">
        <v>1</v>
      </c>
      <c r="E18" s="147">
        <v>2</v>
      </c>
      <c r="F18" s="172">
        <v>3</v>
      </c>
      <c r="G18" s="172">
        <v>5.7263500000000001</v>
      </c>
      <c r="H18" s="172">
        <v>8</v>
      </c>
      <c r="I18" s="172">
        <v>10</v>
      </c>
      <c r="J18" s="172">
        <v>10</v>
      </c>
      <c r="K18" s="172">
        <v>12</v>
      </c>
    </row>
    <row r="19" spans="1:11" ht="17.100000000000001" customHeight="1" x14ac:dyDescent="0.2">
      <c r="A19" s="87" t="s">
        <v>223</v>
      </c>
      <c r="B19" s="155">
        <v>1122</v>
      </c>
      <c r="C19" s="155">
        <v>1055</v>
      </c>
      <c r="D19" s="155">
        <v>1260</v>
      </c>
      <c r="E19" s="147">
        <v>1768</v>
      </c>
      <c r="F19" s="172">
        <v>2014</v>
      </c>
      <c r="G19" s="172">
        <v>2037.38564</v>
      </c>
      <c r="H19" s="172">
        <v>2663</v>
      </c>
      <c r="I19" s="172">
        <v>3104</v>
      </c>
      <c r="J19" s="172">
        <v>3204</v>
      </c>
      <c r="K19" s="172">
        <v>4018</v>
      </c>
    </row>
    <row r="20" spans="1:11" ht="17.100000000000001" customHeight="1" x14ac:dyDescent="0.2">
      <c r="A20" s="87" t="s">
        <v>224</v>
      </c>
      <c r="B20" s="155">
        <v>22</v>
      </c>
      <c r="C20" s="155">
        <v>64</v>
      </c>
      <c r="D20" s="155">
        <v>62</v>
      </c>
      <c r="E20" s="147">
        <v>116</v>
      </c>
      <c r="F20" s="172">
        <v>416</v>
      </c>
      <c r="G20" s="172">
        <v>916.85540000000003</v>
      </c>
      <c r="H20" s="172">
        <v>1625</v>
      </c>
      <c r="I20" s="172">
        <v>2044</v>
      </c>
      <c r="J20" s="172">
        <v>3570</v>
      </c>
      <c r="K20" s="172">
        <v>4348</v>
      </c>
    </row>
    <row r="21" spans="1:11" ht="17.100000000000001" customHeight="1" x14ac:dyDescent="0.2">
      <c r="A21" s="87" t="s">
        <v>225</v>
      </c>
      <c r="B21" s="155">
        <v>1</v>
      </c>
      <c r="C21" s="155">
        <v>3</v>
      </c>
      <c r="D21" s="155">
        <v>11</v>
      </c>
      <c r="E21" s="147">
        <v>14</v>
      </c>
      <c r="F21" s="172">
        <v>16</v>
      </c>
      <c r="G21" s="172">
        <v>24.582999999999998</v>
      </c>
      <c r="H21" s="172">
        <v>20</v>
      </c>
      <c r="I21" s="172">
        <v>17</v>
      </c>
      <c r="J21" s="172">
        <v>22</v>
      </c>
      <c r="K21" s="172">
        <v>24</v>
      </c>
    </row>
    <row r="22" spans="1:11" ht="17.100000000000001" customHeight="1" x14ac:dyDescent="0.2">
      <c r="A22" s="87" t="s">
        <v>226</v>
      </c>
      <c r="B22" s="155">
        <v>445</v>
      </c>
      <c r="C22" s="155">
        <v>443</v>
      </c>
      <c r="D22" s="155">
        <v>549</v>
      </c>
      <c r="E22" s="147">
        <v>647</v>
      </c>
      <c r="F22" s="172">
        <v>616</v>
      </c>
      <c r="G22" s="172">
        <v>642.91399999999999</v>
      </c>
      <c r="H22" s="172">
        <v>742</v>
      </c>
      <c r="I22" s="172">
        <v>836</v>
      </c>
      <c r="J22" s="172">
        <v>1272</v>
      </c>
      <c r="K22" s="172">
        <v>1327</v>
      </c>
    </row>
    <row r="23" spans="1:11" ht="17.100000000000001" customHeight="1" x14ac:dyDescent="0.2">
      <c r="A23" s="87" t="s">
        <v>227</v>
      </c>
      <c r="B23" s="155" t="s">
        <v>25</v>
      </c>
      <c r="C23" s="155" t="s">
        <v>1</v>
      </c>
      <c r="D23" s="155" t="s">
        <v>1</v>
      </c>
      <c r="E23" s="147" t="s">
        <v>1</v>
      </c>
      <c r="F23" s="172" t="s">
        <v>1</v>
      </c>
      <c r="G23" s="172" t="s">
        <v>1</v>
      </c>
      <c r="H23" s="172" t="s">
        <v>1</v>
      </c>
      <c r="I23" s="172">
        <v>1</v>
      </c>
      <c r="J23" s="172">
        <v>1</v>
      </c>
      <c r="K23" s="172">
        <v>1</v>
      </c>
    </row>
    <row r="24" spans="1:11" ht="17.100000000000001" customHeight="1" x14ac:dyDescent="0.2">
      <c r="A24" s="87" t="s">
        <v>228</v>
      </c>
      <c r="B24" s="155">
        <v>5</v>
      </c>
      <c r="C24" s="155">
        <v>3</v>
      </c>
      <c r="D24" s="155">
        <v>4</v>
      </c>
      <c r="E24" s="147">
        <v>5</v>
      </c>
      <c r="F24" s="172">
        <v>29</v>
      </c>
      <c r="G24" s="172">
        <v>99.810779999999994</v>
      </c>
      <c r="H24" s="172">
        <v>82</v>
      </c>
      <c r="I24" s="172">
        <v>136</v>
      </c>
      <c r="J24" s="172">
        <v>391</v>
      </c>
      <c r="K24" s="172">
        <v>679</v>
      </c>
    </row>
    <row r="25" spans="1:11" s="51" customFormat="1" ht="24.95" customHeight="1" x14ac:dyDescent="0.25">
      <c r="A25" s="89" t="s">
        <v>161</v>
      </c>
      <c r="B25" s="169"/>
      <c r="C25" s="169"/>
      <c r="D25" s="169"/>
      <c r="E25" s="170"/>
      <c r="F25" s="173"/>
      <c r="G25" s="173"/>
      <c r="H25" s="173"/>
      <c r="I25" s="173"/>
      <c r="J25" s="173"/>
      <c r="K25" s="173"/>
    </row>
    <row r="26" spans="1:11" ht="17.100000000000001" customHeight="1" x14ac:dyDescent="0.2">
      <c r="A26" s="44" t="s">
        <v>42</v>
      </c>
      <c r="B26" s="155">
        <v>15205</v>
      </c>
      <c r="C26" s="155">
        <v>18295</v>
      </c>
      <c r="D26" s="155">
        <v>20866</v>
      </c>
      <c r="E26" s="144">
        <v>23202</v>
      </c>
      <c r="F26" s="174">
        <v>21765</v>
      </c>
      <c r="G26" s="174">
        <v>24679.749019999999</v>
      </c>
      <c r="H26" s="174">
        <v>25634</v>
      </c>
      <c r="I26" s="174">
        <v>27529</v>
      </c>
      <c r="J26" s="174">
        <v>27888</v>
      </c>
      <c r="K26" s="174">
        <v>28548</v>
      </c>
    </row>
    <row r="27" spans="1:11" ht="17.100000000000001" customHeight="1" x14ac:dyDescent="0.2">
      <c r="A27" s="87" t="s">
        <v>229</v>
      </c>
      <c r="B27" s="155">
        <v>13955</v>
      </c>
      <c r="C27" s="155">
        <v>16308</v>
      </c>
      <c r="D27" s="155">
        <v>18686</v>
      </c>
      <c r="E27" s="144">
        <v>20883</v>
      </c>
      <c r="F27" s="174">
        <v>19294</v>
      </c>
      <c r="G27" s="174">
        <v>21928.74308</v>
      </c>
      <c r="H27" s="174">
        <v>22623</v>
      </c>
      <c r="I27" s="174">
        <v>24514</v>
      </c>
      <c r="J27" s="174">
        <v>24801</v>
      </c>
      <c r="K27" s="174">
        <v>25422</v>
      </c>
    </row>
    <row r="28" spans="1:11" ht="17.100000000000001" customHeight="1" x14ac:dyDescent="0.2">
      <c r="A28" s="87" t="s">
        <v>162</v>
      </c>
      <c r="B28" s="155">
        <v>7</v>
      </c>
      <c r="C28" s="155">
        <v>11</v>
      </c>
      <c r="D28" s="155">
        <v>64</v>
      </c>
      <c r="E28" s="144">
        <v>18</v>
      </c>
      <c r="F28" s="174">
        <v>14</v>
      </c>
      <c r="G28" s="174">
        <v>55.595010000000002</v>
      </c>
      <c r="H28" s="174">
        <v>133</v>
      </c>
      <c r="I28" s="174">
        <v>6</v>
      </c>
      <c r="J28" s="174">
        <v>42</v>
      </c>
      <c r="K28" s="174">
        <v>41</v>
      </c>
    </row>
    <row r="29" spans="1:11" ht="17.100000000000001" customHeight="1" x14ac:dyDescent="0.2">
      <c r="A29" s="87" t="s">
        <v>230</v>
      </c>
      <c r="B29" s="155">
        <v>1243</v>
      </c>
      <c r="C29" s="155">
        <v>1794</v>
      </c>
      <c r="D29" s="155">
        <v>1893</v>
      </c>
      <c r="E29" s="144">
        <v>2042</v>
      </c>
      <c r="F29" s="174">
        <v>2193</v>
      </c>
      <c r="G29" s="174">
        <v>2451.49098</v>
      </c>
      <c r="H29" s="174">
        <v>2657</v>
      </c>
      <c r="I29" s="174">
        <v>2798</v>
      </c>
      <c r="J29" s="174">
        <v>2834</v>
      </c>
      <c r="K29" s="174">
        <v>2867</v>
      </c>
    </row>
    <row r="30" spans="1:11" ht="17.100000000000001" customHeight="1" x14ac:dyDescent="0.2">
      <c r="A30" s="87" t="s">
        <v>231</v>
      </c>
      <c r="B30" s="155" t="s">
        <v>1</v>
      </c>
      <c r="C30" s="155">
        <v>183</v>
      </c>
      <c r="D30" s="155">
        <v>223</v>
      </c>
      <c r="E30" s="144">
        <v>259</v>
      </c>
      <c r="F30" s="174">
        <v>264</v>
      </c>
      <c r="G30" s="174">
        <v>243.91995</v>
      </c>
      <c r="H30" s="174">
        <v>222</v>
      </c>
      <c r="I30" s="174">
        <v>211</v>
      </c>
      <c r="J30" s="174">
        <v>211</v>
      </c>
      <c r="K30" s="174">
        <v>218</v>
      </c>
    </row>
    <row r="31" spans="1:11" s="51" customFormat="1" ht="24.95" customHeight="1" x14ac:dyDescent="0.25">
      <c r="A31" s="89" t="s">
        <v>101</v>
      </c>
      <c r="B31" s="175"/>
      <c r="C31" s="175"/>
      <c r="D31" s="175"/>
      <c r="E31" s="170"/>
      <c r="F31" s="170"/>
      <c r="G31" s="170"/>
      <c r="H31" s="170"/>
      <c r="I31" s="170"/>
      <c r="J31" s="170"/>
      <c r="K31" s="170"/>
    </row>
    <row r="32" spans="1:11" ht="17.100000000000001" customHeight="1" x14ac:dyDescent="0.2">
      <c r="A32" s="88" t="s">
        <v>100</v>
      </c>
      <c r="B32" s="164">
        <v>100</v>
      </c>
      <c r="C32" s="164">
        <v>100</v>
      </c>
      <c r="D32" s="164">
        <v>100</v>
      </c>
      <c r="E32" s="164">
        <v>99.999999518971705</v>
      </c>
      <c r="F32" s="176">
        <v>100</v>
      </c>
      <c r="G32" s="176">
        <v>100</v>
      </c>
      <c r="H32" s="176">
        <v>100</v>
      </c>
      <c r="I32" s="176">
        <v>100</v>
      </c>
      <c r="J32" s="176">
        <v>100</v>
      </c>
      <c r="K32" s="176">
        <v>100</v>
      </c>
    </row>
    <row r="33" spans="1:11" s="51" customFormat="1" ht="24.95" customHeight="1" x14ac:dyDescent="0.25">
      <c r="A33" s="89" t="s">
        <v>159</v>
      </c>
      <c r="B33" s="177"/>
      <c r="C33" s="177"/>
      <c r="D33" s="177"/>
      <c r="E33" s="170"/>
      <c r="F33" s="170"/>
      <c r="G33" s="170"/>
      <c r="H33" s="170"/>
      <c r="I33" s="170"/>
      <c r="J33" s="170"/>
      <c r="K33" s="170"/>
    </row>
    <row r="34" spans="1:11" ht="17.100000000000001" customHeight="1" x14ac:dyDescent="0.2">
      <c r="A34" s="87" t="s">
        <v>42</v>
      </c>
      <c r="B34" s="164">
        <v>90.2</v>
      </c>
      <c r="C34" s="164">
        <v>89.3</v>
      </c>
      <c r="D34" s="164">
        <v>88.9</v>
      </c>
      <c r="E34" s="147">
        <v>88.839043881604354</v>
      </c>
      <c r="F34" s="178">
        <v>89.876288167406059</v>
      </c>
      <c r="G34" s="178">
        <v>89.304981180773751</v>
      </c>
      <c r="H34" s="178">
        <v>88.695644504808811</v>
      </c>
      <c r="I34" s="178">
        <v>88.791808317895899</v>
      </c>
      <c r="J34" s="178">
        <v>89.498081420088042</v>
      </c>
      <c r="K34" s="178">
        <f>K6/K4*100</f>
        <v>90.533886418574113</v>
      </c>
    </row>
    <row r="35" spans="1:11" ht="17.100000000000001" customHeight="1" x14ac:dyDescent="0.2">
      <c r="A35" s="87" t="s">
        <v>212</v>
      </c>
      <c r="B35" s="164">
        <v>6.3</v>
      </c>
      <c r="C35" s="164">
        <v>6.5</v>
      </c>
      <c r="D35" s="164">
        <v>6.3</v>
      </c>
      <c r="E35" s="147">
        <v>6.7714906534903143</v>
      </c>
      <c r="F35" s="178">
        <v>7.1991636894382465</v>
      </c>
      <c r="G35" s="178">
        <v>7.578315068002567</v>
      </c>
      <c r="H35" s="178">
        <v>5.9813644601822986</v>
      </c>
      <c r="I35" s="178">
        <v>6.0773975530810418</v>
      </c>
      <c r="J35" s="178">
        <v>6.5694887426994173</v>
      </c>
      <c r="K35" s="178">
        <f>K7/K4*100</f>
        <v>6.6834449119805299</v>
      </c>
    </row>
    <row r="36" spans="1:11" ht="17.100000000000001" customHeight="1" x14ac:dyDescent="0.2">
      <c r="A36" s="87" t="s">
        <v>213</v>
      </c>
      <c r="B36" s="164">
        <v>0.7</v>
      </c>
      <c r="C36" s="164">
        <v>0.7</v>
      </c>
      <c r="D36" s="164">
        <v>0.7</v>
      </c>
      <c r="E36" s="147">
        <v>0.86576531135436796</v>
      </c>
      <c r="F36" s="178">
        <v>0.94460694418075541</v>
      </c>
      <c r="G36" s="178">
        <v>0.98391294819771391</v>
      </c>
      <c r="H36" s="178">
        <v>0.42950818226316417</v>
      </c>
      <c r="I36" s="178">
        <v>0.66608309753068828</v>
      </c>
      <c r="J36" s="178">
        <v>0.87475194023218772</v>
      </c>
      <c r="K36" s="178">
        <f>K8/K4*100</f>
        <v>0.84355446795388311</v>
      </c>
    </row>
    <row r="37" spans="1:11" ht="24" x14ac:dyDescent="0.2">
      <c r="A37" s="87" t="s">
        <v>214</v>
      </c>
      <c r="B37" s="164">
        <v>6.5</v>
      </c>
      <c r="C37" s="164">
        <v>5.7</v>
      </c>
      <c r="D37" s="164">
        <v>5.4</v>
      </c>
      <c r="E37" s="147">
        <v>5.4870310971036531</v>
      </c>
      <c r="F37" s="178">
        <v>5.7765416773046612</v>
      </c>
      <c r="G37" s="178">
        <v>6.401016766371975</v>
      </c>
      <c r="H37" s="178">
        <v>6.4241018472379618</v>
      </c>
      <c r="I37" s="178">
        <v>6.782973352604686</v>
      </c>
      <c r="J37" s="178">
        <v>7.0785996437729937</v>
      </c>
      <c r="K37" s="178">
        <f>K9/K4*100</f>
        <v>7.3307005414797359</v>
      </c>
    </row>
    <row r="38" spans="1:11" ht="17.100000000000001" customHeight="1" x14ac:dyDescent="0.2">
      <c r="A38" s="87" t="s">
        <v>215</v>
      </c>
      <c r="B38" s="164" t="s">
        <v>1</v>
      </c>
      <c r="C38" s="164" t="s">
        <v>1</v>
      </c>
      <c r="D38" s="164" t="s">
        <v>1</v>
      </c>
      <c r="E38" s="147" t="s">
        <v>1</v>
      </c>
      <c r="F38" s="178" t="s">
        <v>1</v>
      </c>
      <c r="G38" s="178" t="s">
        <v>1</v>
      </c>
      <c r="H38" s="178">
        <v>9.2604433547499466E-3</v>
      </c>
      <c r="I38" s="178">
        <v>9.7713901838242766E-3</v>
      </c>
      <c r="J38" s="178">
        <v>5.2718584430695775E-3</v>
      </c>
      <c r="K38" s="178">
        <f>K10/K4*100</f>
        <v>2.652687006144286E-3</v>
      </c>
    </row>
    <row r="39" spans="1:11" ht="17.100000000000001" customHeight="1" x14ac:dyDescent="0.2">
      <c r="A39" s="87" t="s">
        <v>216</v>
      </c>
      <c r="B39" s="164">
        <v>0</v>
      </c>
      <c r="C39" s="164" t="s">
        <v>1</v>
      </c>
      <c r="D39" s="164" t="s">
        <v>1</v>
      </c>
      <c r="E39" s="147">
        <v>9.4137237700200245E-6</v>
      </c>
      <c r="F39" s="178">
        <v>4.6513923708771588E-5</v>
      </c>
      <c r="G39" s="178" t="s">
        <v>1</v>
      </c>
      <c r="H39" s="178">
        <v>1.1906284313249931E-2</v>
      </c>
      <c r="I39" s="178">
        <v>3.2571300612747596E-3</v>
      </c>
      <c r="J39" s="178">
        <v>3.9538938323021827E-2</v>
      </c>
      <c r="K39" s="178">
        <f>K11/K4*100</f>
        <v>1.8900394918778041E-2</v>
      </c>
    </row>
    <row r="40" spans="1:11" ht="17.100000000000001" customHeight="1" x14ac:dyDescent="0.2">
      <c r="A40" s="87" t="s">
        <v>217</v>
      </c>
      <c r="B40" s="164">
        <v>0</v>
      </c>
      <c r="C40" s="164">
        <v>0</v>
      </c>
      <c r="D40" s="164">
        <v>0</v>
      </c>
      <c r="E40" s="164">
        <v>4.0262068449191423E-4</v>
      </c>
      <c r="F40" s="178">
        <v>2.2779310371820417E-3</v>
      </c>
      <c r="G40" s="178">
        <v>2.7968105308310912E-3</v>
      </c>
      <c r="H40" s="178">
        <v>8.8194698616666145E-4</v>
      </c>
      <c r="I40" s="178">
        <v>8.1428251531868989E-4</v>
      </c>
      <c r="J40" s="178">
        <v>7.5312263472422528E-4</v>
      </c>
      <c r="K40" s="178">
        <f>K12/K4*100</f>
        <v>6.6317175153607149E-4</v>
      </c>
    </row>
    <row r="41" spans="1:11" ht="17.100000000000001" customHeight="1" x14ac:dyDescent="0.2">
      <c r="A41" s="87" t="s">
        <v>218</v>
      </c>
      <c r="B41" s="164">
        <v>0.5</v>
      </c>
      <c r="C41" s="164">
        <v>0.6</v>
      </c>
      <c r="D41" s="164">
        <v>0.5</v>
      </c>
      <c r="E41" s="164">
        <v>0.52058277270848241</v>
      </c>
      <c r="F41" s="178">
        <v>0.52108608684538671</v>
      </c>
      <c r="G41" s="178">
        <v>0.45913173865677587</v>
      </c>
      <c r="H41" s="178">
        <v>0.36909481371074787</v>
      </c>
      <c r="I41" s="178">
        <v>0.32571300612747589</v>
      </c>
      <c r="J41" s="178">
        <v>0.37580819472738841</v>
      </c>
      <c r="K41" s="178">
        <f>K13/K4*100</f>
        <v>0.44565141703224009</v>
      </c>
    </row>
    <row r="42" spans="1:11" ht="17.100000000000001" customHeight="1" x14ac:dyDescent="0.2">
      <c r="A42" s="87" t="s">
        <v>219</v>
      </c>
      <c r="B42" s="164">
        <v>4.5999999999999996</v>
      </c>
      <c r="C42" s="164">
        <v>3.8</v>
      </c>
      <c r="D42" s="164">
        <v>3.4</v>
      </c>
      <c r="E42" s="164">
        <v>3.8846137605898501</v>
      </c>
      <c r="F42" s="178">
        <v>3.1738664023207694</v>
      </c>
      <c r="G42" s="178">
        <v>3.397850101788316</v>
      </c>
      <c r="H42" s="178">
        <v>3.3509575739402302</v>
      </c>
      <c r="I42" s="178">
        <v>3.2783014066730454</v>
      </c>
      <c r="J42" s="178">
        <v>3.3152458380560397</v>
      </c>
      <c r="K42" s="178">
        <f>K14/K4*100</f>
        <v>3.1663135277089736</v>
      </c>
    </row>
    <row r="43" spans="1:11" x14ac:dyDescent="0.2">
      <c r="A43" s="87" t="s">
        <v>220</v>
      </c>
      <c r="B43" s="164">
        <v>6.6</v>
      </c>
      <c r="C43" s="164">
        <v>7.5</v>
      </c>
      <c r="D43" s="164">
        <v>6.2</v>
      </c>
      <c r="E43" s="164">
        <v>5.2338293463030361</v>
      </c>
      <c r="F43" s="178">
        <v>5.3418441939025767</v>
      </c>
      <c r="G43" s="178">
        <v>5.0486193613693695</v>
      </c>
      <c r="H43" s="178">
        <v>4.9922609151963879</v>
      </c>
      <c r="I43" s="178">
        <v>4.8816236793355454</v>
      </c>
      <c r="J43" s="178">
        <v>6.0340185494104936</v>
      </c>
      <c r="K43" s="178">
        <f>K15/K4*100</f>
        <v>5.1196859218584727</v>
      </c>
    </row>
    <row r="44" spans="1:11" ht="17.100000000000001" customHeight="1" x14ac:dyDescent="0.2">
      <c r="A44" s="87" t="s">
        <v>221</v>
      </c>
      <c r="B44" s="164">
        <v>64</v>
      </c>
      <c r="C44" s="164">
        <v>63.6</v>
      </c>
      <c r="D44" s="164">
        <v>65.400000000000006</v>
      </c>
      <c r="E44" s="164">
        <v>64.839964916104961</v>
      </c>
      <c r="F44" s="178">
        <v>65.470696568591904</v>
      </c>
      <c r="G44" s="178">
        <v>63.799269052305419</v>
      </c>
      <c r="H44" s="178">
        <v>64.835450741055951</v>
      </c>
      <c r="I44" s="178">
        <v>64.198033507725512</v>
      </c>
      <c r="J44" s="178">
        <v>61.941324215528638</v>
      </c>
      <c r="K44" s="178">
        <f>K16/K4*100</f>
        <v>63.401208962103048</v>
      </c>
    </row>
    <row r="45" spans="1:11" ht="24" x14ac:dyDescent="0.2">
      <c r="A45" s="87" t="s">
        <v>222</v>
      </c>
      <c r="B45" s="164">
        <v>0</v>
      </c>
      <c r="C45" s="164">
        <v>0</v>
      </c>
      <c r="D45" s="164">
        <v>0</v>
      </c>
      <c r="E45" s="164">
        <v>8.469465223236718E-3</v>
      </c>
      <c r="F45" s="178">
        <v>6.9103689841478761E-3</v>
      </c>
      <c r="G45" s="178">
        <v>1.8847150566659997E-2</v>
      </c>
      <c r="H45" s="178">
        <v>2.5135489105749854E-2</v>
      </c>
      <c r="I45" s="178">
        <v>6.4328318710176496E-2</v>
      </c>
      <c r="J45" s="178">
        <v>7.4559140837698309E-2</v>
      </c>
      <c r="K45" s="178">
        <f>K17/K4*100</f>
        <v>6.9301448035519478E-2</v>
      </c>
    </row>
    <row r="46" spans="1:11" ht="17.100000000000001" customHeight="1" x14ac:dyDescent="0.2">
      <c r="A46" s="87" t="s">
        <v>160</v>
      </c>
      <c r="B46" s="164">
        <v>0</v>
      </c>
      <c r="C46" s="164" t="s">
        <v>1</v>
      </c>
      <c r="D46" s="164">
        <v>0</v>
      </c>
      <c r="E46" s="164">
        <v>7.4126460549825543E-4</v>
      </c>
      <c r="F46" s="178">
        <v>1.1757464037637322E-3</v>
      </c>
      <c r="G46" s="178">
        <v>2.4815252766892297E-3</v>
      </c>
      <c r="H46" s="178">
        <v>3.5277879446666458E-3</v>
      </c>
      <c r="I46" s="178">
        <v>4.0714125765934491E-3</v>
      </c>
      <c r="J46" s="178">
        <v>3.7656131736211267E-3</v>
      </c>
      <c r="K46" s="178">
        <f>K18/K4*100</f>
        <v>3.97903050921643E-3</v>
      </c>
    </row>
    <row r="47" spans="1:11" ht="17.100000000000001" customHeight="1" x14ac:dyDescent="0.2">
      <c r="A47" s="87" t="s">
        <v>223</v>
      </c>
      <c r="B47" s="164">
        <v>0.7</v>
      </c>
      <c r="C47" s="164">
        <v>0.6</v>
      </c>
      <c r="D47" s="164">
        <v>0.7</v>
      </c>
      <c r="E47" s="164">
        <v>0.8503445062128604</v>
      </c>
      <c r="F47" s="178">
        <v>0.93696305527111268</v>
      </c>
      <c r="G47" s="178">
        <v>0.88290516018470111</v>
      </c>
      <c r="H47" s="178">
        <v>1.1743124120809099</v>
      </c>
      <c r="I47" s="178">
        <v>1.2637664637746067</v>
      </c>
      <c r="J47" s="178">
        <v>1.2065024608282091</v>
      </c>
      <c r="K47" s="178">
        <f>K19/K4*100</f>
        <v>1.3323120488359679</v>
      </c>
    </row>
    <row r="48" spans="1:11" ht="17.100000000000001" customHeight="1" x14ac:dyDescent="0.2">
      <c r="A48" s="87" t="s">
        <v>224</v>
      </c>
      <c r="B48" s="164">
        <v>0</v>
      </c>
      <c r="C48" s="164">
        <v>0</v>
      </c>
      <c r="D48" s="164">
        <v>0</v>
      </c>
      <c r="E48" s="164">
        <v>5.5586667931322123E-2</v>
      </c>
      <c r="F48" s="178">
        <v>0.19333176093882495</v>
      </c>
      <c r="G48" s="178">
        <v>0.39732112954482596</v>
      </c>
      <c r="H48" s="178">
        <v>0.71658192626041251</v>
      </c>
      <c r="I48" s="178">
        <v>0.83219673065570099</v>
      </c>
      <c r="J48" s="178">
        <v>1.3443239029827423</v>
      </c>
      <c r="K48" s="178">
        <f>K20/K4*100</f>
        <v>1.4417353878394197</v>
      </c>
    </row>
    <row r="49" spans="1:11" ht="17.100000000000001" customHeight="1" x14ac:dyDescent="0.2">
      <c r="A49" s="87" t="s">
        <v>225</v>
      </c>
      <c r="B49" s="164">
        <v>0</v>
      </c>
      <c r="C49" s="164">
        <v>0</v>
      </c>
      <c r="D49" s="164">
        <v>0</v>
      </c>
      <c r="E49" s="164">
        <v>6.8084745140962405E-3</v>
      </c>
      <c r="F49" s="178">
        <v>7.4390369382370328E-3</v>
      </c>
      <c r="G49" s="178">
        <v>1.0653092437041278E-2</v>
      </c>
      <c r="H49" s="178">
        <v>8.8194698616666147E-3</v>
      </c>
      <c r="I49" s="178">
        <v>6.9214013802088642E-3</v>
      </c>
      <c r="J49" s="178">
        <v>8.284348981966479E-3</v>
      </c>
      <c r="K49" s="178">
        <f>K21/K4*100</f>
        <v>7.9580610184328601E-3</v>
      </c>
    </row>
    <row r="50" spans="1:11" ht="17.100000000000001" customHeight="1" x14ac:dyDescent="0.2">
      <c r="A50" s="87" t="s">
        <v>226</v>
      </c>
      <c r="B50" s="164">
        <v>0.3</v>
      </c>
      <c r="C50" s="164">
        <v>0.3</v>
      </c>
      <c r="D50" s="164">
        <v>0.3</v>
      </c>
      <c r="E50" s="164">
        <v>0.31105598612344965</v>
      </c>
      <c r="F50" s="178">
        <v>0.28675070207830394</v>
      </c>
      <c r="G50" s="178">
        <v>0.27860807350884581</v>
      </c>
      <c r="H50" s="178">
        <v>0.32720233186783143</v>
      </c>
      <c r="I50" s="178">
        <v>0.34037009140321234</v>
      </c>
      <c r="J50" s="178">
        <v>0.47898599568460731</v>
      </c>
      <c r="K50" s="178">
        <f>K22/K4*100</f>
        <v>0.44001445714418347</v>
      </c>
    </row>
    <row r="51" spans="1:11" ht="17.100000000000001" customHeight="1" x14ac:dyDescent="0.2">
      <c r="A51" s="87" t="s">
        <v>227</v>
      </c>
      <c r="B51" s="164" t="s">
        <v>1</v>
      </c>
      <c r="C51" s="164" t="s">
        <v>1</v>
      </c>
      <c r="D51" s="164" t="s">
        <v>1</v>
      </c>
      <c r="E51" s="164" t="s">
        <v>1</v>
      </c>
      <c r="F51" s="178" t="s">
        <v>1</v>
      </c>
      <c r="G51" s="178" t="s">
        <v>1</v>
      </c>
      <c r="H51" s="178" t="s">
        <v>1</v>
      </c>
      <c r="I51" s="178">
        <v>4.0714125765934495E-4</v>
      </c>
      <c r="J51" s="178">
        <v>3.7656131736211264E-4</v>
      </c>
      <c r="K51" s="178">
        <f>K23/K4*100</f>
        <v>3.3158587576803575E-4</v>
      </c>
    </row>
    <row r="52" spans="1:11" ht="17.100000000000001" customHeight="1" x14ac:dyDescent="0.2">
      <c r="A52" s="87" t="s">
        <v>228</v>
      </c>
      <c r="B52" s="164">
        <v>0</v>
      </c>
      <c r="C52" s="164">
        <v>0</v>
      </c>
      <c r="D52" s="164">
        <v>0</v>
      </c>
      <c r="E52" s="164">
        <v>2.3478991170908401E-3</v>
      </c>
      <c r="F52" s="178">
        <v>1.3587489246465748E-2</v>
      </c>
      <c r="G52" s="178">
        <v>4.3253202032021758E-2</v>
      </c>
      <c r="H52" s="178">
        <v>3.6159826432833123E-2</v>
      </c>
      <c r="I52" s="178">
        <v>5.5371211041670913E-2</v>
      </c>
      <c r="J52" s="178">
        <v>0.14723547508858606</v>
      </c>
      <c r="K52" s="178">
        <f>K24/K4*100</f>
        <v>0.2251468096464963</v>
      </c>
    </row>
    <row r="53" spans="1:11" s="51" customFormat="1" ht="24.95" customHeight="1" x14ac:dyDescent="0.25">
      <c r="A53" s="89" t="s">
        <v>161</v>
      </c>
      <c r="B53" s="177"/>
      <c r="C53" s="177"/>
      <c r="D53" s="177"/>
      <c r="E53" s="170"/>
      <c r="F53" s="181"/>
      <c r="G53" s="181"/>
      <c r="H53" s="181"/>
      <c r="I53" s="181"/>
      <c r="J53" s="181"/>
      <c r="K53" s="181"/>
    </row>
    <row r="54" spans="1:11" ht="17.100000000000001" customHeight="1" x14ac:dyDescent="0.2">
      <c r="A54" s="44" t="s">
        <v>42</v>
      </c>
      <c r="B54" s="164">
        <v>9.8000000000000007</v>
      </c>
      <c r="C54" s="164">
        <v>10.7</v>
      </c>
      <c r="D54" s="164">
        <v>11.1</v>
      </c>
      <c r="E54" s="164">
        <v>11.160955637367351</v>
      </c>
      <c r="F54" s="178">
        <v>10.123711832593951</v>
      </c>
      <c r="G54" s="178">
        <v>10.695018819226251</v>
      </c>
      <c r="H54" s="178">
        <v>11.303914521698101</v>
      </c>
      <c r="I54" s="178">
        <v>11.208191682104106</v>
      </c>
      <c r="J54" s="178">
        <v>10.501542018594598</v>
      </c>
      <c r="K54" s="178">
        <f>K26/K4*100</f>
        <v>9.466113581425887</v>
      </c>
    </row>
    <row r="55" spans="1:11" ht="17.100000000000001" customHeight="1" x14ac:dyDescent="0.2">
      <c r="A55" s="87" t="s">
        <v>229</v>
      </c>
      <c r="B55" s="164">
        <v>9</v>
      </c>
      <c r="C55" s="164">
        <v>9.5</v>
      </c>
      <c r="D55" s="164">
        <v>10</v>
      </c>
      <c r="E55" s="164">
        <v>10.045269188197116</v>
      </c>
      <c r="F55" s="178">
        <v>8.9745631323187869</v>
      </c>
      <c r="G55" s="178">
        <v>9.5028648683793371</v>
      </c>
      <c r="H55" s="178">
        <v>9.9761433340241918</v>
      </c>
      <c r="I55" s="178">
        <v>9.9806607902611812</v>
      </c>
      <c r="J55" s="178">
        <v>9.339097231897755</v>
      </c>
      <c r="K55" s="178">
        <f>K27/K4*100</f>
        <v>8.4295761337750061</v>
      </c>
    </row>
    <row r="56" spans="1:11" ht="17.100000000000001" customHeight="1" x14ac:dyDescent="0.2">
      <c r="A56" s="87" t="s">
        <v>162</v>
      </c>
      <c r="B56" s="164">
        <v>0</v>
      </c>
      <c r="C56" s="164">
        <v>0</v>
      </c>
      <c r="D56" s="164">
        <v>0</v>
      </c>
      <c r="E56" s="164">
        <v>8.744613409054372E-3</v>
      </c>
      <c r="F56" s="178">
        <v>6.4948275439108234E-3</v>
      </c>
      <c r="G56" s="178">
        <v>2.4092209273409847E-2</v>
      </c>
      <c r="H56" s="178">
        <v>5.8649474580082996E-2</v>
      </c>
      <c r="I56" s="178">
        <v>2.4428475459560691E-3</v>
      </c>
      <c r="J56" s="178">
        <v>1.5815575329208732E-2</v>
      </c>
      <c r="K56" s="178">
        <f>K28/K4*100</f>
        <v>1.3595020906489468E-2</v>
      </c>
    </row>
    <row r="57" spans="1:11" ht="17.100000000000001" customHeight="1" x14ac:dyDescent="0.2">
      <c r="A57" s="87" t="s">
        <v>230</v>
      </c>
      <c r="B57" s="164">
        <v>0.8</v>
      </c>
      <c r="C57" s="164">
        <v>1</v>
      </c>
      <c r="D57" s="164">
        <v>1</v>
      </c>
      <c r="E57" s="164">
        <v>0.98214144927610958</v>
      </c>
      <c r="F57" s="178">
        <v>1.019960798327437</v>
      </c>
      <c r="G57" s="178">
        <v>1.0623585412078635</v>
      </c>
      <c r="H57" s="178">
        <v>1.1716665711224099</v>
      </c>
      <c r="I57" s="178">
        <v>1.1391812389308471</v>
      </c>
      <c r="J57" s="178">
        <v>1.0671747734042272</v>
      </c>
      <c r="K57" s="178">
        <f>K29/K4*100</f>
        <v>0.9506567058269586</v>
      </c>
    </row>
    <row r="58" spans="1:11" ht="17.100000000000001" customHeight="1" x14ac:dyDescent="0.2">
      <c r="A58" s="87" t="s">
        <v>231</v>
      </c>
      <c r="B58" s="164" t="s">
        <v>1</v>
      </c>
      <c r="C58" s="164">
        <v>0.1</v>
      </c>
      <c r="D58" s="164">
        <v>0.1</v>
      </c>
      <c r="E58" s="164">
        <v>0.12480038648507132</v>
      </c>
      <c r="F58" s="178">
        <v>0.12269307440381778</v>
      </c>
      <c r="G58" s="178">
        <v>0.10570320036563832</v>
      </c>
      <c r="H58" s="178">
        <v>9.7896115464499431E-2</v>
      </c>
      <c r="I58" s="178">
        <v>8.5906805366121775E-2</v>
      </c>
      <c r="J58" s="178">
        <v>7.9454437963405775E-2</v>
      </c>
      <c r="K58" s="178">
        <f>K30/K4*100</f>
        <v>7.2285720917431795E-2</v>
      </c>
    </row>
    <row r="59" spans="1:11" x14ac:dyDescent="0.2">
      <c r="A59" s="29"/>
      <c r="B59" s="4"/>
      <c r="C59" s="4"/>
      <c r="D59" s="4"/>
      <c r="E59" s="4"/>
      <c r="F59" s="4"/>
      <c r="G59" s="4"/>
    </row>
    <row r="60" spans="1:11" x14ac:dyDescent="0.2">
      <c r="A60" s="55" t="s">
        <v>16</v>
      </c>
      <c r="B60" s="4"/>
      <c r="C60" s="4"/>
      <c r="D60" s="4"/>
      <c r="E60" s="4"/>
      <c r="F60" s="4"/>
      <c r="G60" s="4"/>
    </row>
    <row r="61" spans="1:11" x14ac:dyDescent="0.2">
      <c r="A61" s="10"/>
      <c r="B61" s="4"/>
      <c r="C61" s="4"/>
      <c r="D61" s="4"/>
      <c r="E61" s="4"/>
      <c r="F61" s="4"/>
      <c r="G61" s="4"/>
    </row>
  </sheetData>
  <customSheetViews>
    <customSheetView guid="{3313E7EF-7E86-410F-B3F2-3CB98B791DBF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howPageBreaks="1">
      <selection activeCell="K3" sqref="K3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80" t="s">
        <v>268</v>
      </c>
      <c r="B2" s="4"/>
      <c r="C2" s="4"/>
      <c r="D2" s="4"/>
      <c r="E2" s="4"/>
      <c r="F2" s="4"/>
      <c r="G2" s="4"/>
      <c r="H2" s="4"/>
      <c r="I2" s="4"/>
      <c r="J2" s="80" t="s">
        <v>0</v>
      </c>
    </row>
    <row r="3" spans="1:10" ht="39" customHeight="1" thickTop="1" x14ac:dyDescent="0.2">
      <c r="A3" s="94"/>
      <c r="B3" s="288" t="s">
        <v>163</v>
      </c>
      <c r="C3" s="288"/>
      <c r="D3" s="288"/>
      <c r="E3" s="288" t="s">
        <v>164</v>
      </c>
      <c r="F3" s="288"/>
      <c r="G3" s="288"/>
      <c r="H3" s="288" t="s">
        <v>27</v>
      </c>
      <c r="I3" s="288"/>
      <c r="J3" s="293"/>
    </row>
    <row r="4" spans="1:10" ht="37.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s="37" customFormat="1" ht="17.100000000000001" customHeight="1" x14ac:dyDescent="0.2">
      <c r="A5" s="77">
        <v>2014</v>
      </c>
      <c r="B5" s="149">
        <v>171123</v>
      </c>
      <c r="C5" s="149">
        <v>144101</v>
      </c>
      <c r="D5" s="149">
        <v>27022</v>
      </c>
      <c r="E5" s="149">
        <v>135142</v>
      </c>
      <c r="F5" s="149">
        <v>120271</v>
      </c>
      <c r="G5" s="149">
        <v>14871</v>
      </c>
      <c r="H5" s="149">
        <v>35982</v>
      </c>
      <c r="I5" s="149">
        <v>23831</v>
      </c>
      <c r="J5" s="149">
        <v>12151</v>
      </c>
    </row>
    <row r="6" spans="1:10" s="37" customFormat="1" ht="17.100000000000001" customHeight="1" x14ac:dyDescent="0.2">
      <c r="A6" s="77">
        <v>2015</v>
      </c>
      <c r="B6" s="149">
        <v>182755</v>
      </c>
      <c r="C6" s="149">
        <v>152209</v>
      </c>
      <c r="D6" s="149">
        <v>30546</v>
      </c>
      <c r="E6" s="149">
        <v>142533</v>
      </c>
      <c r="F6" s="149">
        <v>124977</v>
      </c>
      <c r="G6" s="149">
        <v>17556</v>
      </c>
      <c r="H6" s="149">
        <v>40221</v>
      </c>
      <c r="I6" s="149">
        <v>27231</v>
      </c>
      <c r="J6" s="149">
        <v>12990</v>
      </c>
    </row>
    <row r="7" spans="1:10" s="37" customFormat="1" ht="17.100000000000001" customHeight="1" x14ac:dyDescent="0.2">
      <c r="A7" s="77">
        <v>2016</v>
      </c>
      <c r="B7" s="149">
        <v>198148</v>
      </c>
      <c r="C7" s="149">
        <v>165469</v>
      </c>
      <c r="D7" s="149">
        <v>32679</v>
      </c>
      <c r="E7" s="149">
        <v>155728</v>
      </c>
      <c r="F7" s="149">
        <v>137050</v>
      </c>
      <c r="G7" s="149">
        <v>18679</v>
      </c>
      <c r="H7" s="149">
        <v>42420</v>
      </c>
      <c r="I7" s="149">
        <v>28419</v>
      </c>
      <c r="J7" s="149">
        <v>14000</v>
      </c>
    </row>
    <row r="8" spans="1:10" s="37" customFormat="1" ht="17.100000000000001" customHeight="1" x14ac:dyDescent="0.2">
      <c r="A8" s="77">
        <v>2017</v>
      </c>
      <c r="B8" s="149">
        <v>213290</v>
      </c>
      <c r="C8" s="149">
        <v>178431</v>
      </c>
      <c r="D8" s="149">
        <v>34859</v>
      </c>
      <c r="E8" s="149">
        <v>169595</v>
      </c>
      <c r="F8" s="149">
        <v>149588</v>
      </c>
      <c r="G8" s="149">
        <v>20007</v>
      </c>
      <c r="H8" s="149">
        <v>43695</v>
      </c>
      <c r="I8" s="149">
        <v>28843</v>
      </c>
      <c r="J8" s="149">
        <v>14852</v>
      </c>
    </row>
    <row r="9" spans="1:10" s="37" customFormat="1" ht="17.100000000000001" customHeight="1" x14ac:dyDescent="0.2">
      <c r="A9" s="77">
        <v>2018</v>
      </c>
      <c r="B9" s="149">
        <v>226100</v>
      </c>
      <c r="C9" s="149">
        <v>188307</v>
      </c>
      <c r="D9" s="149">
        <v>37793</v>
      </c>
      <c r="E9" s="149">
        <v>173809</v>
      </c>
      <c r="F9" s="149">
        <v>153902</v>
      </c>
      <c r="G9" s="149">
        <v>19907</v>
      </c>
      <c r="H9" s="149">
        <v>52291</v>
      </c>
      <c r="I9" s="149">
        <v>34404</v>
      </c>
      <c r="J9" s="149">
        <v>17886</v>
      </c>
    </row>
    <row r="10" spans="1:10" s="37" customFormat="1" ht="17.100000000000001" customHeight="1" x14ac:dyDescent="0.2">
      <c r="A10" s="77">
        <v>2019</v>
      </c>
      <c r="B10" s="149">
        <v>236636.87489090001</v>
      </c>
      <c r="C10" s="149">
        <v>193200.59781090001</v>
      </c>
      <c r="D10" s="149">
        <v>43436.277080000007</v>
      </c>
      <c r="E10" s="149">
        <v>183064.66260100002</v>
      </c>
      <c r="F10" s="149">
        <v>159762.97367100001</v>
      </c>
      <c r="G10" s="149">
        <v>23301.68893</v>
      </c>
      <c r="H10" s="149">
        <v>53572.212289899995</v>
      </c>
      <c r="I10" s="149">
        <v>33437.624139899999</v>
      </c>
      <c r="J10" s="149">
        <v>20134.588150000003</v>
      </c>
    </row>
    <row r="11" spans="1:10" s="37" customFormat="1" ht="17.100000000000001" customHeight="1" x14ac:dyDescent="0.2">
      <c r="A11" s="77">
        <v>2020</v>
      </c>
      <c r="B11" s="149">
        <v>238295</v>
      </c>
      <c r="C11" s="149">
        <v>192658</v>
      </c>
      <c r="D11" s="149">
        <v>45637</v>
      </c>
      <c r="E11" s="149">
        <v>181422</v>
      </c>
      <c r="F11" s="149">
        <v>157116</v>
      </c>
      <c r="G11" s="149">
        <v>24306</v>
      </c>
      <c r="H11" s="149">
        <v>56873</v>
      </c>
      <c r="I11" s="149">
        <v>35542</v>
      </c>
      <c r="J11" s="149">
        <v>21331</v>
      </c>
    </row>
    <row r="12" spans="1:10" s="37" customFormat="1" ht="17.100000000000001" customHeight="1" x14ac:dyDescent="0.2">
      <c r="A12" s="77">
        <v>2021</v>
      </c>
      <c r="B12" s="149">
        <v>258089</v>
      </c>
      <c r="C12" s="149">
        <v>204831</v>
      </c>
      <c r="D12" s="149">
        <v>53258</v>
      </c>
      <c r="E12" s="149">
        <v>191996</v>
      </c>
      <c r="F12" s="149">
        <v>165669</v>
      </c>
      <c r="G12" s="149">
        <v>26327</v>
      </c>
      <c r="H12" s="149">
        <v>66093</v>
      </c>
      <c r="I12" s="149">
        <v>39162</v>
      </c>
      <c r="J12" s="149">
        <v>26931</v>
      </c>
    </row>
    <row r="13" spans="1:10" s="37" customFormat="1" ht="17.100000000000001" customHeight="1" x14ac:dyDescent="0.2">
      <c r="A13" s="77">
        <v>2022</v>
      </c>
      <c r="B13" s="149">
        <v>276859</v>
      </c>
      <c r="C13" s="149">
        <v>222078</v>
      </c>
      <c r="D13" s="149">
        <v>54780</v>
      </c>
      <c r="E13" s="149">
        <v>204446.7269299</v>
      </c>
      <c r="F13" s="149">
        <v>177786.43060990001</v>
      </c>
      <c r="G13" s="149">
        <v>26660</v>
      </c>
      <c r="H13" s="149">
        <v>72412</v>
      </c>
      <c r="I13" s="149">
        <v>44292</v>
      </c>
      <c r="J13" s="149">
        <v>28120</v>
      </c>
    </row>
    <row r="14" spans="1:10" s="37" customFormat="1" ht="17.100000000000001" customHeight="1" x14ac:dyDescent="0.2">
      <c r="A14" s="77">
        <v>2023</v>
      </c>
      <c r="B14" s="149">
        <v>320471</v>
      </c>
      <c r="C14" s="149">
        <v>263709</v>
      </c>
      <c r="D14" s="149">
        <v>56762</v>
      </c>
      <c r="E14" s="149">
        <v>237235</v>
      </c>
      <c r="F14" s="149">
        <v>209967</v>
      </c>
      <c r="G14" s="149">
        <v>27268</v>
      </c>
      <c r="H14" s="149">
        <v>83236</v>
      </c>
      <c r="I14" s="149">
        <v>53741</v>
      </c>
      <c r="J14" s="149">
        <v>29495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3313E7EF-7E86-410F-B3F2-3CB98B791DBF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16" sqref="F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H3:J3"/>
    <mergeCell ref="B3:D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5" customWidth="1"/>
    <col min="2" max="12" width="9.140625" style="5"/>
    <col min="13" max="13" width="8.42578125" style="5" customWidth="1"/>
    <col min="14" max="16384" width="9.140625" style="5"/>
  </cols>
  <sheetData>
    <row r="1" spans="1:12" x14ac:dyDescent="0.2">
      <c r="A1" s="2" t="s">
        <v>31</v>
      </c>
      <c r="B1" s="4"/>
      <c r="C1" s="4"/>
      <c r="D1" s="4"/>
      <c r="E1" s="4"/>
      <c r="F1" s="4"/>
      <c r="G1" s="4"/>
      <c r="H1" s="12"/>
      <c r="I1" s="12"/>
      <c r="J1" s="12"/>
      <c r="K1" s="4"/>
      <c r="L1" s="4"/>
    </row>
    <row r="2" spans="1:12" ht="12.75" thickBot="1" x14ac:dyDescent="0.25">
      <c r="A2" s="180" t="s">
        <v>268</v>
      </c>
      <c r="B2" s="4"/>
      <c r="C2" s="4"/>
      <c r="D2" s="4"/>
      <c r="E2" s="4"/>
      <c r="F2" s="4"/>
      <c r="K2" s="38" t="s">
        <v>0</v>
      </c>
      <c r="L2" s="4"/>
    </row>
    <row r="3" spans="1:12" ht="25.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6">
        <v>2023</v>
      </c>
      <c r="L3" s="4"/>
    </row>
    <row r="4" spans="1:12" s="37" customFormat="1" ht="17.100000000000001" customHeight="1" x14ac:dyDescent="0.2">
      <c r="A4" s="86" t="s">
        <v>100</v>
      </c>
      <c r="B4" s="149">
        <v>73273</v>
      </c>
      <c r="C4" s="149">
        <v>80580</v>
      </c>
      <c r="D4" s="149">
        <v>61331</v>
      </c>
      <c r="E4" s="149">
        <v>63614</v>
      </c>
      <c r="F4" s="149">
        <v>72866</v>
      </c>
      <c r="G4" s="149">
        <v>73224.979370000001</v>
      </c>
      <c r="H4" s="149">
        <v>78233</v>
      </c>
      <c r="I4" s="149">
        <v>84792</v>
      </c>
      <c r="J4" s="149">
        <v>109809</v>
      </c>
      <c r="K4" s="149">
        <v>119133</v>
      </c>
      <c r="L4" s="34"/>
    </row>
    <row r="5" spans="1:12" ht="24.95" customHeight="1" x14ac:dyDescent="0.2">
      <c r="A5" s="89" t="s">
        <v>159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4"/>
    </row>
    <row r="6" spans="1:12" ht="15" customHeight="1" x14ac:dyDescent="0.2">
      <c r="A6" s="60" t="s">
        <v>100</v>
      </c>
      <c r="B6" s="149">
        <v>69010</v>
      </c>
      <c r="C6" s="149">
        <v>74290</v>
      </c>
      <c r="D6" s="149">
        <v>53706</v>
      </c>
      <c r="E6" s="149">
        <v>55850</v>
      </c>
      <c r="F6" s="149">
        <v>65304</v>
      </c>
      <c r="G6" s="149">
        <v>65285.1417</v>
      </c>
      <c r="H6" s="149">
        <v>68269</v>
      </c>
      <c r="I6" s="149">
        <v>72437</v>
      </c>
      <c r="J6" s="149">
        <v>94552</v>
      </c>
      <c r="K6" s="149">
        <v>102111</v>
      </c>
      <c r="L6" s="85"/>
    </row>
    <row r="7" spans="1:12" ht="15" customHeight="1" x14ac:dyDescent="0.2">
      <c r="A7" s="88" t="s">
        <v>212</v>
      </c>
      <c r="B7" s="149">
        <v>4795</v>
      </c>
      <c r="C7" s="149">
        <v>4837</v>
      </c>
      <c r="D7" s="149">
        <v>4440</v>
      </c>
      <c r="E7" s="149">
        <v>4502</v>
      </c>
      <c r="F7" s="149">
        <v>5553</v>
      </c>
      <c r="G7" s="149">
        <v>6208.1956400000008</v>
      </c>
      <c r="H7" s="149">
        <v>6743</v>
      </c>
      <c r="I7" s="149">
        <v>7862</v>
      </c>
      <c r="J7" s="149">
        <v>7385</v>
      </c>
      <c r="K7" s="149">
        <v>7516</v>
      </c>
      <c r="L7" s="85"/>
    </row>
    <row r="8" spans="1:12" ht="15" customHeight="1" x14ac:dyDescent="0.2">
      <c r="A8" s="88" t="s">
        <v>213</v>
      </c>
      <c r="B8" s="149">
        <v>472</v>
      </c>
      <c r="C8" s="149">
        <v>621</v>
      </c>
      <c r="D8" s="149">
        <v>429</v>
      </c>
      <c r="E8" s="149">
        <v>602</v>
      </c>
      <c r="F8" s="149">
        <v>933</v>
      </c>
      <c r="G8" s="149">
        <v>593.63586000000009</v>
      </c>
      <c r="H8" s="149">
        <v>544</v>
      </c>
      <c r="I8" s="149">
        <v>419</v>
      </c>
      <c r="J8" s="149">
        <v>589</v>
      </c>
      <c r="K8" s="149">
        <v>666</v>
      </c>
      <c r="L8" s="85"/>
    </row>
    <row r="9" spans="1:12" ht="15" customHeight="1" x14ac:dyDescent="0.2">
      <c r="A9" s="88" t="s">
        <v>214</v>
      </c>
      <c r="B9" s="149">
        <v>7955</v>
      </c>
      <c r="C9" s="149">
        <v>7517</v>
      </c>
      <c r="D9" s="149">
        <v>7278</v>
      </c>
      <c r="E9" s="149">
        <v>9011</v>
      </c>
      <c r="F9" s="149">
        <v>9577</v>
      </c>
      <c r="G9" s="149">
        <v>10308.725099999998</v>
      </c>
      <c r="H9" s="149">
        <v>10925</v>
      </c>
      <c r="I9" s="149">
        <v>11413</v>
      </c>
      <c r="J9" s="149">
        <v>12452</v>
      </c>
      <c r="K9" s="149">
        <v>12885</v>
      </c>
      <c r="L9" s="85"/>
    </row>
    <row r="10" spans="1:12" ht="15" customHeight="1" x14ac:dyDescent="0.2">
      <c r="A10" s="88" t="s">
        <v>215</v>
      </c>
      <c r="B10" s="149" t="s">
        <v>32</v>
      </c>
      <c r="C10" s="149" t="s">
        <v>25</v>
      </c>
      <c r="D10" s="149" t="s">
        <v>1</v>
      </c>
      <c r="E10" s="149" t="s">
        <v>1</v>
      </c>
      <c r="F10" s="149" t="s">
        <v>1</v>
      </c>
      <c r="G10" s="149" t="s">
        <v>1</v>
      </c>
      <c r="H10" s="149" t="s">
        <v>1</v>
      </c>
      <c r="I10" s="149">
        <v>9</v>
      </c>
      <c r="J10" s="149" t="s">
        <v>1</v>
      </c>
      <c r="K10" s="149">
        <v>1</v>
      </c>
      <c r="L10" s="85"/>
    </row>
    <row r="11" spans="1:12" ht="15" customHeight="1" x14ac:dyDescent="0.2">
      <c r="A11" s="88" t="s">
        <v>216</v>
      </c>
      <c r="B11" s="149" t="s">
        <v>32</v>
      </c>
      <c r="C11" s="149" t="s">
        <v>25</v>
      </c>
      <c r="D11" s="149">
        <v>10</v>
      </c>
      <c r="E11" s="149" t="s">
        <v>1</v>
      </c>
      <c r="F11" s="149" t="s">
        <v>1</v>
      </c>
      <c r="G11" s="149" t="s">
        <v>1</v>
      </c>
      <c r="H11" s="149" t="s">
        <v>1</v>
      </c>
      <c r="I11" s="149" t="s">
        <v>1</v>
      </c>
      <c r="J11" s="149" t="s">
        <v>1</v>
      </c>
      <c r="K11" s="149" t="s">
        <v>1</v>
      </c>
      <c r="L11" s="85"/>
    </row>
    <row r="12" spans="1:12" ht="15" customHeight="1" x14ac:dyDescent="0.2">
      <c r="A12" s="88" t="s">
        <v>217</v>
      </c>
      <c r="B12" s="149" t="s">
        <v>32</v>
      </c>
      <c r="C12" s="149" t="s">
        <v>25</v>
      </c>
      <c r="D12" s="149" t="s">
        <v>25</v>
      </c>
      <c r="E12" s="149" t="s">
        <v>1</v>
      </c>
      <c r="F12" s="149" t="s">
        <v>1</v>
      </c>
      <c r="G12" s="149" t="s">
        <v>1</v>
      </c>
      <c r="H12" s="149">
        <v>2</v>
      </c>
      <c r="I12" s="149" t="s">
        <v>1</v>
      </c>
      <c r="J12" s="149">
        <v>102</v>
      </c>
      <c r="K12" s="149">
        <v>164</v>
      </c>
      <c r="L12" s="85"/>
    </row>
    <row r="13" spans="1:12" ht="15" customHeight="1" x14ac:dyDescent="0.2">
      <c r="A13" s="88" t="s">
        <v>218</v>
      </c>
      <c r="B13" s="149">
        <v>29</v>
      </c>
      <c r="C13" s="149">
        <v>86</v>
      </c>
      <c r="D13" s="149">
        <v>19</v>
      </c>
      <c r="E13" s="149">
        <v>17</v>
      </c>
      <c r="F13" s="149">
        <v>73</v>
      </c>
      <c r="G13" s="149">
        <v>41.469949999999997</v>
      </c>
      <c r="H13" s="149">
        <v>42</v>
      </c>
      <c r="I13" s="149">
        <v>59</v>
      </c>
      <c r="J13" s="149">
        <v>60</v>
      </c>
      <c r="K13" s="149">
        <v>218</v>
      </c>
      <c r="L13" s="85"/>
    </row>
    <row r="14" spans="1:12" ht="15" customHeight="1" x14ac:dyDescent="0.2">
      <c r="A14" s="88" t="s">
        <v>219</v>
      </c>
      <c r="B14" s="149">
        <v>3532</v>
      </c>
      <c r="C14" s="149">
        <v>3839</v>
      </c>
      <c r="D14" s="149">
        <v>2496</v>
      </c>
      <c r="E14" s="149">
        <v>1614</v>
      </c>
      <c r="F14" s="149">
        <v>1303</v>
      </c>
      <c r="G14" s="149">
        <v>2369.5810000000006</v>
      </c>
      <c r="H14" s="149">
        <v>5052</v>
      </c>
      <c r="I14" s="149">
        <v>3542</v>
      </c>
      <c r="J14" s="149">
        <v>5040</v>
      </c>
      <c r="K14" s="149">
        <v>6904</v>
      </c>
      <c r="L14" s="85"/>
    </row>
    <row r="15" spans="1:12" ht="15" customHeight="1" x14ac:dyDescent="0.2">
      <c r="A15" s="88" t="s">
        <v>220</v>
      </c>
      <c r="B15" s="149">
        <v>24923</v>
      </c>
      <c r="C15" s="149">
        <v>28610</v>
      </c>
      <c r="D15" s="149">
        <v>4320</v>
      </c>
      <c r="E15" s="149">
        <v>3980</v>
      </c>
      <c r="F15" s="149">
        <v>2384</v>
      </c>
      <c r="G15" s="149">
        <v>2305.83815</v>
      </c>
      <c r="H15" s="149">
        <v>1594</v>
      </c>
      <c r="I15" s="149">
        <v>2718</v>
      </c>
      <c r="J15" s="149">
        <v>10837</v>
      </c>
      <c r="K15" s="149">
        <v>10429</v>
      </c>
      <c r="L15" s="85"/>
    </row>
    <row r="16" spans="1:12" ht="15" customHeight="1" x14ac:dyDescent="0.2">
      <c r="A16" s="88" t="s">
        <v>221</v>
      </c>
      <c r="B16" s="149">
        <v>27229</v>
      </c>
      <c r="C16" s="149">
        <v>28411</v>
      </c>
      <c r="D16" s="149">
        <v>34545</v>
      </c>
      <c r="E16" s="149">
        <v>35831</v>
      </c>
      <c r="F16" s="149">
        <v>45186</v>
      </c>
      <c r="G16" s="149">
        <v>42896.615230000003</v>
      </c>
      <c r="H16" s="149">
        <v>42627.99871</v>
      </c>
      <c r="I16" s="149">
        <v>45014</v>
      </c>
      <c r="J16" s="149">
        <v>57169</v>
      </c>
      <c r="K16" s="149">
        <v>62153</v>
      </c>
      <c r="L16" s="85"/>
    </row>
    <row r="17" spans="1:12" ht="15" customHeight="1" x14ac:dyDescent="0.2">
      <c r="A17" s="88" t="s">
        <v>222</v>
      </c>
      <c r="B17" s="149" t="s">
        <v>32</v>
      </c>
      <c r="C17" s="149" t="s">
        <v>25</v>
      </c>
      <c r="D17" s="149" t="s">
        <v>1</v>
      </c>
      <c r="E17" s="149" t="s">
        <v>1</v>
      </c>
      <c r="F17" s="149" t="s">
        <v>1</v>
      </c>
      <c r="G17" s="149" t="s">
        <v>1</v>
      </c>
      <c r="H17" s="149" t="s">
        <v>1</v>
      </c>
      <c r="I17" s="149" t="s">
        <v>1</v>
      </c>
      <c r="J17" s="149" t="s">
        <v>1</v>
      </c>
      <c r="K17" s="149">
        <v>33</v>
      </c>
      <c r="L17" s="85"/>
    </row>
    <row r="18" spans="1:12" ht="15" customHeight="1" x14ac:dyDescent="0.2">
      <c r="A18" s="88" t="s">
        <v>160</v>
      </c>
      <c r="B18" s="149" t="s">
        <v>32</v>
      </c>
      <c r="C18" s="149" t="s">
        <v>25</v>
      </c>
      <c r="D18" s="149" t="s">
        <v>1</v>
      </c>
      <c r="E18" s="149" t="s">
        <v>1</v>
      </c>
      <c r="F18" s="149" t="s">
        <v>1</v>
      </c>
      <c r="G18" s="149" t="s">
        <v>1</v>
      </c>
      <c r="H18" s="149" t="s">
        <v>1</v>
      </c>
      <c r="I18" s="149" t="s">
        <v>1</v>
      </c>
      <c r="J18" s="149" t="s">
        <v>1</v>
      </c>
      <c r="K18" s="149" t="s">
        <v>1</v>
      </c>
      <c r="L18" s="85"/>
    </row>
    <row r="19" spans="1:12" ht="15" customHeight="1" x14ac:dyDescent="0.2">
      <c r="A19" s="88" t="s">
        <v>223</v>
      </c>
      <c r="B19" s="149">
        <v>75</v>
      </c>
      <c r="C19" s="149">
        <v>95</v>
      </c>
      <c r="D19" s="149">
        <v>139</v>
      </c>
      <c r="E19" s="149">
        <v>252</v>
      </c>
      <c r="F19" s="149">
        <v>229</v>
      </c>
      <c r="G19" s="149">
        <v>355.51308999999998</v>
      </c>
      <c r="H19" s="149">
        <v>209</v>
      </c>
      <c r="I19" s="149">
        <v>623</v>
      </c>
      <c r="J19" s="149">
        <v>351</v>
      </c>
      <c r="K19" s="149">
        <v>447</v>
      </c>
      <c r="L19" s="85"/>
    </row>
    <row r="20" spans="1:12" ht="15" customHeight="1" x14ac:dyDescent="0.2">
      <c r="A20" s="88" t="s">
        <v>224</v>
      </c>
      <c r="B20" s="149" t="s">
        <v>32</v>
      </c>
      <c r="C20" s="149">
        <v>1</v>
      </c>
      <c r="D20" s="149">
        <v>1</v>
      </c>
      <c r="E20" s="149">
        <v>1</v>
      </c>
      <c r="F20" s="149">
        <v>8</v>
      </c>
      <c r="G20" s="149">
        <v>49.70964</v>
      </c>
      <c r="H20" s="149">
        <v>215</v>
      </c>
      <c r="I20" s="149">
        <v>622</v>
      </c>
      <c r="J20" s="149">
        <v>460</v>
      </c>
      <c r="K20" s="149">
        <v>637</v>
      </c>
      <c r="L20" s="85"/>
    </row>
    <row r="21" spans="1:12" ht="15" customHeight="1" x14ac:dyDescent="0.2">
      <c r="A21" s="88" t="s">
        <v>225</v>
      </c>
      <c r="B21" s="149" t="s">
        <v>32</v>
      </c>
      <c r="C21" s="149" t="s">
        <v>25</v>
      </c>
      <c r="D21" s="149" t="s">
        <v>1</v>
      </c>
      <c r="E21" s="149" t="s">
        <v>1</v>
      </c>
      <c r="F21" s="149" t="s">
        <v>1</v>
      </c>
      <c r="G21" s="149">
        <v>0.86080999999999996</v>
      </c>
      <c r="H21" s="149" t="s">
        <v>1</v>
      </c>
      <c r="I21" s="149" t="s">
        <v>1</v>
      </c>
      <c r="J21" s="149" t="s">
        <v>1</v>
      </c>
      <c r="K21" s="149" t="s">
        <v>1</v>
      </c>
      <c r="L21" s="85"/>
    </row>
    <row r="22" spans="1:12" ht="15" customHeight="1" x14ac:dyDescent="0.2">
      <c r="A22" s="88" t="s">
        <v>226</v>
      </c>
      <c r="B22" s="149" t="s">
        <v>32</v>
      </c>
      <c r="C22" s="149">
        <v>270</v>
      </c>
      <c r="D22" s="149">
        <v>27</v>
      </c>
      <c r="E22" s="149">
        <v>36</v>
      </c>
      <c r="F22" s="149">
        <v>52</v>
      </c>
      <c r="G22" s="149">
        <v>150.87994</v>
      </c>
      <c r="H22" s="149">
        <v>308</v>
      </c>
      <c r="I22" s="149">
        <v>149</v>
      </c>
      <c r="J22" s="149">
        <v>102</v>
      </c>
      <c r="K22" s="149">
        <v>45</v>
      </c>
      <c r="L22" s="85"/>
    </row>
    <row r="23" spans="1:12" ht="15" customHeight="1" x14ac:dyDescent="0.2">
      <c r="A23" s="88" t="s">
        <v>227</v>
      </c>
      <c r="B23" s="149" t="s">
        <v>32</v>
      </c>
      <c r="C23" s="149" t="s">
        <v>32</v>
      </c>
      <c r="D23" s="149" t="s">
        <v>32</v>
      </c>
      <c r="E23" s="149" t="s">
        <v>32</v>
      </c>
      <c r="F23" s="149" t="s">
        <v>32</v>
      </c>
      <c r="G23" s="149" t="s">
        <v>1</v>
      </c>
      <c r="H23" s="149" t="s">
        <v>1</v>
      </c>
      <c r="I23" s="149" t="s">
        <v>1</v>
      </c>
      <c r="J23" s="149" t="s">
        <v>1</v>
      </c>
      <c r="K23" s="149" t="s">
        <v>1</v>
      </c>
      <c r="L23" s="85"/>
    </row>
    <row r="24" spans="1:12" ht="15" customHeight="1" x14ac:dyDescent="0.2">
      <c r="A24" s="88" t="s">
        <v>228</v>
      </c>
      <c r="B24" s="149">
        <v>2</v>
      </c>
      <c r="C24" s="149">
        <v>3</v>
      </c>
      <c r="D24" s="149">
        <v>2</v>
      </c>
      <c r="E24" s="149">
        <v>4</v>
      </c>
      <c r="F24" s="149">
        <v>4</v>
      </c>
      <c r="G24" s="149">
        <v>4.1172899999999997</v>
      </c>
      <c r="H24" s="149">
        <v>6</v>
      </c>
      <c r="I24" s="149">
        <v>6</v>
      </c>
      <c r="J24" s="149">
        <v>5</v>
      </c>
      <c r="K24" s="149">
        <v>13</v>
      </c>
      <c r="L24" s="4"/>
    </row>
    <row r="25" spans="1:12" ht="24.95" customHeight="1" x14ac:dyDescent="0.2">
      <c r="A25" s="89" t="s">
        <v>161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4"/>
    </row>
    <row r="26" spans="1:12" ht="15" customHeight="1" x14ac:dyDescent="0.2">
      <c r="A26" s="60" t="s">
        <v>42</v>
      </c>
      <c r="B26" s="149">
        <v>4263</v>
      </c>
      <c r="C26" s="149">
        <v>6290</v>
      </c>
      <c r="D26" s="149">
        <v>7625</v>
      </c>
      <c r="E26" s="149">
        <v>7763</v>
      </c>
      <c r="F26" s="149">
        <v>7562</v>
      </c>
      <c r="G26" s="149">
        <v>7939.8376699999999</v>
      </c>
      <c r="H26" s="149">
        <v>9963</v>
      </c>
      <c r="I26" s="149">
        <v>12355</v>
      </c>
      <c r="J26" s="149">
        <v>15257</v>
      </c>
      <c r="K26" s="149">
        <v>17022</v>
      </c>
      <c r="L26" s="4"/>
    </row>
    <row r="27" spans="1:12" ht="15" customHeight="1" x14ac:dyDescent="0.2">
      <c r="A27" s="88" t="s">
        <v>229</v>
      </c>
      <c r="B27" s="149">
        <v>3639</v>
      </c>
      <c r="C27" s="149">
        <v>5577</v>
      </c>
      <c r="D27" s="149">
        <v>6607</v>
      </c>
      <c r="E27" s="149">
        <v>7026</v>
      </c>
      <c r="F27" s="149">
        <v>6524</v>
      </c>
      <c r="G27" s="149">
        <v>6665.2063499999995</v>
      </c>
      <c r="H27" s="149">
        <v>8911</v>
      </c>
      <c r="I27" s="149">
        <v>11110</v>
      </c>
      <c r="J27" s="149">
        <v>13970</v>
      </c>
      <c r="K27" s="149">
        <v>15722</v>
      </c>
      <c r="L27" s="4"/>
    </row>
    <row r="28" spans="1:12" ht="15" customHeight="1" x14ac:dyDescent="0.2">
      <c r="A28" s="88" t="s">
        <v>162</v>
      </c>
      <c r="B28" s="149" t="s">
        <v>32</v>
      </c>
      <c r="C28" s="149" t="s">
        <v>32</v>
      </c>
      <c r="D28" s="149" t="s">
        <v>32</v>
      </c>
      <c r="E28" s="149">
        <v>0</v>
      </c>
      <c r="F28" s="149">
        <v>3</v>
      </c>
      <c r="G28" s="149">
        <v>2.9921500000000001</v>
      </c>
      <c r="H28" s="149">
        <v>16</v>
      </c>
      <c r="I28" s="149">
        <v>29</v>
      </c>
      <c r="J28" s="149">
        <v>35</v>
      </c>
      <c r="K28" s="149">
        <v>36</v>
      </c>
      <c r="L28" s="4"/>
    </row>
    <row r="29" spans="1:12" ht="15" customHeight="1" x14ac:dyDescent="0.2">
      <c r="A29" s="88" t="s">
        <v>230</v>
      </c>
      <c r="B29" s="149">
        <v>624</v>
      </c>
      <c r="C29" s="149">
        <v>713</v>
      </c>
      <c r="D29" s="149">
        <v>1018</v>
      </c>
      <c r="E29" s="149">
        <v>737</v>
      </c>
      <c r="F29" s="149">
        <v>1036</v>
      </c>
      <c r="G29" s="149">
        <v>1271.6391699999999</v>
      </c>
      <c r="H29" s="149">
        <v>1036</v>
      </c>
      <c r="I29" s="149">
        <v>1216</v>
      </c>
      <c r="J29" s="149">
        <v>1252</v>
      </c>
      <c r="K29" s="149">
        <v>1264</v>
      </c>
      <c r="L29" s="4"/>
    </row>
    <row r="30" spans="1:12" ht="15" customHeight="1" x14ac:dyDescent="0.2">
      <c r="A30" s="88" t="s">
        <v>231</v>
      </c>
      <c r="B30" s="149" t="s">
        <v>32</v>
      </c>
      <c r="C30" s="149" t="s">
        <v>32</v>
      </c>
      <c r="D30" s="149" t="s">
        <v>32</v>
      </c>
      <c r="E30" s="149" t="s">
        <v>32</v>
      </c>
      <c r="F30" s="149" t="s">
        <v>32</v>
      </c>
      <c r="G30" s="149" t="s">
        <v>32</v>
      </c>
      <c r="H30" s="149" t="s">
        <v>1</v>
      </c>
      <c r="I30" s="149" t="s">
        <v>1</v>
      </c>
      <c r="J30" s="149" t="s">
        <v>1</v>
      </c>
      <c r="K30" s="149" t="s">
        <v>1</v>
      </c>
      <c r="L30" s="4"/>
    </row>
    <row r="31" spans="1:12" x14ac:dyDescent="0.2">
      <c r="A31" s="29"/>
      <c r="B31" s="4"/>
      <c r="C31" s="4"/>
      <c r="D31" s="4"/>
      <c r="E31" s="4"/>
      <c r="F31" s="4"/>
      <c r="G31" s="4"/>
      <c r="H31" s="12"/>
      <c r="I31" s="12"/>
      <c r="J31" s="12"/>
      <c r="K31" s="4"/>
      <c r="L31" s="4"/>
    </row>
    <row r="32" spans="1:12" x14ac:dyDescent="0.2">
      <c r="A32" s="45" t="s">
        <v>16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</row>
    <row r="33" spans="1:12" x14ac:dyDescent="0.2">
      <c r="A33" s="10"/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</row>
  </sheetData>
  <customSheetViews>
    <customSheetView guid="{3313E7EF-7E86-410F-B3F2-3CB98B791DBF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5" sqref="J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33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80" t="s">
        <v>268</v>
      </c>
      <c r="B2" s="4"/>
      <c r="C2" s="4"/>
      <c r="D2" s="4"/>
      <c r="E2" s="4"/>
      <c r="F2" s="4"/>
      <c r="G2" s="4"/>
      <c r="H2" s="4"/>
      <c r="I2" s="4"/>
      <c r="J2" s="38" t="s">
        <v>0</v>
      </c>
    </row>
    <row r="3" spans="1:10" s="51" customFormat="1" ht="27" customHeight="1" thickTop="1" x14ac:dyDescent="0.25">
      <c r="A3" s="97"/>
      <c r="B3" s="288" t="s">
        <v>166</v>
      </c>
      <c r="C3" s="288"/>
      <c r="D3" s="288"/>
      <c r="E3" s="288" t="s">
        <v>165</v>
      </c>
      <c r="F3" s="288"/>
      <c r="G3" s="288"/>
      <c r="H3" s="288" t="s">
        <v>27</v>
      </c>
      <c r="I3" s="288"/>
      <c r="J3" s="293"/>
    </row>
    <row r="4" spans="1:10" ht="33.7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ht="17.100000000000001" customHeight="1" x14ac:dyDescent="0.2">
      <c r="A5" s="77">
        <v>2014</v>
      </c>
      <c r="B5" s="149">
        <v>64894</v>
      </c>
      <c r="C5" s="149">
        <v>59607</v>
      </c>
      <c r="D5" s="149">
        <v>5287</v>
      </c>
      <c r="E5" s="149">
        <v>56054</v>
      </c>
      <c r="F5" s="149">
        <v>51819</v>
      </c>
      <c r="G5" s="149">
        <v>4235</v>
      </c>
      <c r="H5" s="149">
        <v>8840</v>
      </c>
      <c r="I5" s="149">
        <v>7788</v>
      </c>
      <c r="J5" s="149">
        <v>1052</v>
      </c>
    </row>
    <row r="6" spans="1:10" ht="17.100000000000001" customHeight="1" x14ac:dyDescent="0.2">
      <c r="A6" s="77">
        <v>2015</v>
      </c>
      <c r="B6" s="149">
        <v>52541</v>
      </c>
      <c r="C6" s="149">
        <v>44406</v>
      </c>
      <c r="D6" s="149">
        <v>8135</v>
      </c>
      <c r="E6" s="149">
        <v>43580</v>
      </c>
      <c r="F6" s="149">
        <v>37325</v>
      </c>
      <c r="G6" s="149">
        <v>6255</v>
      </c>
      <c r="H6" s="149">
        <v>8960</v>
      </c>
      <c r="I6" s="149">
        <v>7081</v>
      </c>
      <c r="J6" s="149">
        <v>1879</v>
      </c>
    </row>
    <row r="7" spans="1:10" ht="17.100000000000001" customHeight="1" x14ac:dyDescent="0.2">
      <c r="A7" s="77">
        <v>2016</v>
      </c>
      <c r="B7" s="149">
        <v>60713</v>
      </c>
      <c r="C7" s="149">
        <v>50636</v>
      </c>
      <c r="D7" s="149">
        <v>10076</v>
      </c>
      <c r="E7" s="149">
        <v>49037</v>
      </c>
      <c r="F7" s="149">
        <v>41494</v>
      </c>
      <c r="G7" s="149">
        <v>7543</v>
      </c>
      <c r="H7" s="149">
        <v>11676</v>
      </c>
      <c r="I7" s="149">
        <v>9142</v>
      </c>
      <c r="J7" s="149">
        <v>2533</v>
      </c>
    </row>
    <row r="8" spans="1:10" ht="17.100000000000001" customHeight="1" x14ac:dyDescent="0.2">
      <c r="A8" s="77">
        <v>2017</v>
      </c>
      <c r="B8" s="149">
        <v>62253</v>
      </c>
      <c r="C8" s="149">
        <v>52182</v>
      </c>
      <c r="D8" s="149">
        <v>10070</v>
      </c>
      <c r="E8" s="149">
        <v>50004</v>
      </c>
      <c r="F8" s="149">
        <v>42350</v>
      </c>
      <c r="G8" s="149">
        <v>7654</v>
      </c>
      <c r="H8" s="149">
        <v>12248</v>
      </c>
      <c r="I8" s="149">
        <v>9832</v>
      </c>
      <c r="J8" s="149">
        <v>2416</v>
      </c>
    </row>
    <row r="9" spans="1:10" ht="17.100000000000001" customHeight="1" x14ac:dyDescent="0.2">
      <c r="A9" s="77">
        <v>2018</v>
      </c>
      <c r="B9" s="149">
        <v>73146</v>
      </c>
      <c r="C9" s="149">
        <v>63532</v>
      </c>
      <c r="D9" s="149">
        <v>9615</v>
      </c>
      <c r="E9" s="149">
        <v>58997</v>
      </c>
      <c r="F9" s="149">
        <v>51692</v>
      </c>
      <c r="G9" s="149">
        <v>7305</v>
      </c>
      <c r="H9" s="149">
        <v>14149</v>
      </c>
      <c r="I9" s="149">
        <v>11839</v>
      </c>
      <c r="J9" s="149">
        <v>2310</v>
      </c>
    </row>
    <row r="10" spans="1:10" ht="17.100000000000001" customHeight="1" x14ac:dyDescent="0.2">
      <c r="A10" s="77">
        <v>2019</v>
      </c>
      <c r="B10" s="149">
        <v>74106.158921199996</v>
      </c>
      <c r="C10" s="149">
        <v>63496.325161200002</v>
      </c>
      <c r="D10" s="149">
        <v>10609.83376</v>
      </c>
      <c r="E10" s="149">
        <v>56862.635019999994</v>
      </c>
      <c r="F10" s="149">
        <v>49591.006339999993</v>
      </c>
      <c r="G10" s="149">
        <v>7271.6286799999998</v>
      </c>
      <c r="H10" s="149">
        <v>17243.523901200002</v>
      </c>
      <c r="I10" s="149">
        <v>13905.3188212</v>
      </c>
      <c r="J10" s="149">
        <v>3338.2050800000002</v>
      </c>
    </row>
    <row r="11" spans="1:10" ht="17.100000000000001" customHeight="1" x14ac:dyDescent="0.2">
      <c r="A11" s="77">
        <v>2020</v>
      </c>
      <c r="B11" s="149">
        <v>79053</v>
      </c>
      <c r="C11" s="149">
        <v>64940</v>
      </c>
      <c r="D11" s="149">
        <v>14113</v>
      </c>
      <c r="E11" s="149">
        <v>60442</v>
      </c>
      <c r="F11" s="149">
        <v>51514</v>
      </c>
      <c r="G11" s="149">
        <v>8928</v>
      </c>
      <c r="H11" s="149">
        <v>18611</v>
      </c>
      <c r="I11" s="149">
        <v>13426</v>
      </c>
      <c r="J11" s="149">
        <v>5185</v>
      </c>
    </row>
    <row r="12" spans="1:10" ht="17.100000000000001" customHeight="1" x14ac:dyDescent="0.2">
      <c r="A12" s="77">
        <v>2021</v>
      </c>
      <c r="B12" s="149">
        <v>93184</v>
      </c>
      <c r="C12" s="149">
        <v>72711</v>
      </c>
      <c r="D12" s="149">
        <v>20474</v>
      </c>
      <c r="E12" s="149">
        <v>66637</v>
      </c>
      <c r="F12" s="149">
        <v>55376</v>
      </c>
      <c r="G12" s="149">
        <v>11261</v>
      </c>
      <c r="H12" s="149">
        <v>26548</v>
      </c>
      <c r="I12" s="149">
        <v>17335</v>
      </c>
      <c r="J12" s="149">
        <v>9213</v>
      </c>
    </row>
    <row r="13" spans="1:10" ht="17.100000000000001" customHeight="1" x14ac:dyDescent="0.2">
      <c r="A13" s="77">
        <v>2022</v>
      </c>
      <c r="B13" s="149">
        <v>108799</v>
      </c>
      <c r="C13" s="149">
        <v>85001</v>
      </c>
      <c r="D13" s="149">
        <v>23798</v>
      </c>
      <c r="E13" s="149">
        <v>81015</v>
      </c>
      <c r="F13" s="149">
        <v>66792</v>
      </c>
      <c r="G13" s="149">
        <v>14223</v>
      </c>
      <c r="H13" s="149">
        <v>27784</v>
      </c>
      <c r="I13" s="149">
        <v>18209</v>
      </c>
      <c r="J13" s="149">
        <v>9575</v>
      </c>
    </row>
    <row r="14" spans="1:10" ht="17.100000000000001" customHeight="1" x14ac:dyDescent="0.2">
      <c r="A14" s="77">
        <v>2023</v>
      </c>
      <c r="B14" s="149">
        <v>122008</v>
      </c>
      <c r="C14" s="149">
        <v>96875</v>
      </c>
      <c r="D14" s="149">
        <v>25133</v>
      </c>
      <c r="E14" s="149">
        <v>89697</v>
      </c>
      <c r="F14" s="149">
        <v>73473</v>
      </c>
      <c r="G14" s="149">
        <v>16224</v>
      </c>
      <c r="H14" s="149">
        <v>32311</v>
      </c>
      <c r="I14" s="149">
        <v>23402</v>
      </c>
      <c r="J14" s="149">
        <v>8909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3313E7EF-7E86-410F-B3F2-3CB98B791DBF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H3:J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2"/>
  <sheetViews>
    <sheetView zoomScale="130" zoomScaleNormal="130" workbookViewId="0"/>
  </sheetViews>
  <sheetFormatPr defaultRowHeight="12" x14ac:dyDescent="0.2"/>
  <cols>
    <col min="1" max="1" width="10.42578125" style="5" customWidth="1"/>
    <col min="2" max="2" width="31.42578125" style="5" customWidth="1"/>
    <col min="3" max="3" width="25.5703125" style="5" customWidth="1"/>
    <col min="4" max="16384" width="9.140625" style="5"/>
  </cols>
  <sheetData>
    <row r="1" spans="1:9" ht="17.100000000000001" customHeight="1" x14ac:dyDescent="0.2">
      <c r="A1" s="2" t="s">
        <v>34</v>
      </c>
      <c r="B1" s="4"/>
      <c r="C1" s="4"/>
    </row>
    <row r="2" spans="1:9" ht="12.75" customHeight="1" thickBot="1" x14ac:dyDescent="0.25">
      <c r="A2" s="6"/>
      <c r="B2" s="4"/>
      <c r="C2" s="38" t="s">
        <v>0</v>
      </c>
    </row>
    <row r="3" spans="1:9" ht="17.100000000000001" customHeight="1" thickTop="1" x14ac:dyDescent="0.2">
      <c r="A3" s="39" t="s">
        <v>167</v>
      </c>
      <c r="B3" s="78" t="s">
        <v>35</v>
      </c>
      <c r="C3" s="79" t="s">
        <v>36</v>
      </c>
    </row>
    <row r="4" spans="1:9" ht="17.100000000000001" customHeight="1" x14ac:dyDescent="0.2">
      <c r="A4" s="98" t="s">
        <v>168</v>
      </c>
      <c r="B4" s="27" t="s">
        <v>171</v>
      </c>
      <c r="C4" s="269" t="s">
        <v>317</v>
      </c>
      <c r="D4" s="143"/>
      <c r="E4" s="143"/>
      <c r="F4" s="143"/>
      <c r="G4" s="143"/>
      <c r="H4" s="143"/>
      <c r="I4" s="143"/>
    </row>
    <row r="5" spans="1:9" ht="17.100000000000001" customHeight="1" x14ac:dyDescent="0.2">
      <c r="A5" s="99" t="s">
        <v>169</v>
      </c>
      <c r="B5" s="158" t="s">
        <v>293</v>
      </c>
      <c r="C5" s="270" t="s">
        <v>318</v>
      </c>
      <c r="D5" s="143"/>
      <c r="E5" s="143"/>
      <c r="F5" s="143"/>
      <c r="G5" s="143"/>
      <c r="H5" s="143"/>
      <c r="I5" s="143"/>
    </row>
    <row r="6" spans="1:9" ht="17.100000000000001" customHeight="1" x14ac:dyDescent="0.2">
      <c r="A6" s="99" t="s">
        <v>170</v>
      </c>
      <c r="B6" s="27" t="s">
        <v>232</v>
      </c>
      <c r="C6" s="269" t="s">
        <v>319</v>
      </c>
      <c r="D6" s="143"/>
      <c r="E6" s="143"/>
      <c r="F6" s="143"/>
      <c r="G6" s="143"/>
      <c r="H6" s="143"/>
      <c r="I6" s="143"/>
    </row>
    <row r="7" spans="1:9" x14ac:dyDescent="0.2">
      <c r="A7" s="28"/>
      <c r="B7" s="4"/>
      <c r="C7" s="143"/>
      <c r="D7" s="143"/>
      <c r="E7" s="143"/>
      <c r="F7" s="143"/>
      <c r="G7" s="143"/>
      <c r="H7" s="143"/>
      <c r="I7" s="143"/>
    </row>
    <row r="8" spans="1:9" x14ac:dyDescent="0.2">
      <c r="A8" s="45" t="s">
        <v>233</v>
      </c>
      <c r="B8" s="4"/>
      <c r="C8" s="143"/>
      <c r="D8" s="143"/>
      <c r="E8" s="143"/>
      <c r="F8" s="143"/>
      <c r="G8" s="143"/>
      <c r="H8" s="143"/>
      <c r="I8" s="143"/>
    </row>
    <row r="9" spans="1:9" x14ac:dyDescent="0.2">
      <c r="A9" s="10"/>
      <c r="B9" s="4"/>
      <c r="C9" s="143"/>
      <c r="D9" s="143"/>
      <c r="E9" s="143"/>
      <c r="F9" s="143"/>
      <c r="G9" s="143"/>
      <c r="H9" s="143"/>
      <c r="I9" s="143"/>
    </row>
    <row r="10" spans="1:9" x14ac:dyDescent="0.2">
      <c r="B10" s="150"/>
      <c r="C10" s="158"/>
      <c r="D10" s="143"/>
      <c r="E10" s="143"/>
      <c r="F10" s="143"/>
      <c r="G10" s="143"/>
      <c r="H10" s="143"/>
      <c r="I10" s="143"/>
    </row>
    <row r="11" spans="1:9" x14ac:dyDescent="0.2">
      <c r="B11" s="150"/>
      <c r="C11" s="150"/>
    </row>
    <row r="12" spans="1:9" x14ac:dyDescent="0.2">
      <c r="B12" s="150"/>
      <c r="C12" s="150"/>
    </row>
  </sheetData>
  <customSheetViews>
    <customSheetView guid="{3313E7EF-7E86-410F-B3F2-3CB98B791DBF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23" sqref="F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3"/>
  <sheetViews>
    <sheetView zoomScale="150" zoomScaleNormal="150" workbookViewId="0"/>
  </sheetViews>
  <sheetFormatPr defaultRowHeight="12" x14ac:dyDescent="0.2"/>
  <cols>
    <col min="1" max="1" width="9.140625" style="5" customWidth="1"/>
    <col min="2" max="5" width="12" style="5" customWidth="1"/>
    <col min="6" max="6" width="9.140625" style="5"/>
    <col min="7" max="7" width="10" style="5" bestFit="1" customWidth="1"/>
    <col min="8" max="8" width="10.5703125" style="5" customWidth="1"/>
    <col min="9" max="9" width="10.85546875" style="5" customWidth="1"/>
    <col min="10" max="10" width="6.28515625" style="5" customWidth="1"/>
    <col min="11" max="11" width="11.7109375" style="5" customWidth="1"/>
    <col min="12" max="16384" width="9.140625" style="5"/>
  </cols>
  <sheetData>
    <row r="1" spans="1:11" x14ac:dyDescent="0.2">
      <c r="A1" s="2" t="s">
        <v>38</v>
      </c>
      <c r="B1" s="4"/>
      <c r="C1" s="4"/>
      <c r="D1" s="4"/>
      <c r="E1" s="4"/>
    </row>
    <row r="2" spans="1:11" ht="12.75" thickBot="1" x14ac:dyDescent="0.25">
      <c r="A2" s="4"/>
      <c r="B2" s="4"/>
      <c r="C2" s="4"/>
      <c r="D2" s="4"/>
      <c r="E2" s="38" t="s">
        <v>0</v>
      </c>
    </row>
    <row r="3" spans="1:11" ht="30.75" customHeight="1" thickTop="1" x14ac:dyDescent="0.2">
      <c r="A3" s="102"/>
      <c r="B3" s="277" t="s">
        <v>39</v>
      </c>
      <c r="C3" s="277"/>
      <c r="D3" s="295" t="s">
        <v>172</v>
      </c>
      <c r="E3" s="296"/>
    </row>
    <row r="4" spans="1:11" s="51" customFormat="1" ht="18" customHeight="1" x14ac:dyDescent="0.25">
      <c r="A4" s="101"/>
      <c r="B4" s="92" t="s">
        <v>40</v>
      </c>
      <c r="C4" s="92" t="s">
        <v>41</v>
      </c>
      <c r="D4" s="92" t="s">
        <v>40</v>
      </c>
      <c r="E4" s="100" t="s">
        <v>41</v>
      </c>
    </row>
    <row r="5" spans="1:11" s="37" customFormat="1" ht="17.100000000000001" customHeight="1" x14ac:dyDescent="0.2">
      <c r="A5" s="103" t="s">
        <v>42</v>
      </c>
      <c r="B5" s="159">
        <v>179</v>
      </c>
      <c r="C5" s="149">
        <v>1230962133</v>
      </c>
      <c r="D5" s="149">
        <v>138</v>
      </c>
      <c r="E5" s="149">
        <v>713017396</v>
      </c>
      <c r="G5" s="85"/>
      <c r="H5" s="85"/>
      <c r="I5" s="85"/>
      <c r="J5" s="85"/>
      <c r="K5" s="149"/>
    </row>
    <row r="6" spans="1:11" s="37" customFormat="1" ht="17.100000000000001" customHeight="1" x14ac:dyDescent="0.2">
      <c r="A6" s="104">
        <v>2001</v>
      </c>
      <c r="B6" s="159">
        <v>2</v>
      </c>
      <c r="C6" s="149">
        <v>6500000</v>
      </c>
      <c r="D6" s="159">
        <v>1</v>
      </c>
      <c r="E6" s="149">
        <v>2500000</v>
      </c>
      <c r="G6" s="30"/>
      <c r="H6" s="85"/>
      <c r="I6" s="156"/>
      <c r="J6" s="85"/>
    </row>
    <row r="7" spans="1:11" s="37" customFormat="1" ht="17.100000000000001" customHeight="1" x14ac:dyDescent="0.2">
      <c r="A7" s="105">
        <v>2002</v>
      </c>
      <c r="B7" s="159" t="s">
        <v>271</v>
      </c>
      <c r="C7" s="149">
        <v>18393000</v>
      </c>
      <c r="D7" s="159">
        <v>7</v>
      </c>
      <c r="E7" s="149">
        <v>14938000</v>
      </c>
      <c r="G7" s="30"/>
      <c r="H7" s="85"/>
      <c r="I7" s="30"/>
      <c r="J7" s="85"/>
    </row>
    <row r="8" spans="1:11" s="37" customFormat="1" ht="17.100000000000001" customHeight="1" x14ac:dyDescent="0.2">
      <c r="A8" s="104">
        <v>2003</v>
      </c>
      <c r="B8" s="159">
        <v>5</v>
      </c>
      <c r="C8" s="149">
        <v>11600000</v>
      </c>
      <c r="D8" s="159">
        <v>10</v>
      </c>
      <c r="E8" s="149">
        <v>34058000</v>
      </c>
      <c r="G8" s="30"/>
      <c r="H8" s="85"/>
      <c r="I8" s="30"/>
      <c r="J8" s="85"/>
    </row>
    <row r="9" spans="1:11" s="37" customFormat="1" ht="17.100000000000001" customHeight="1" x14ac:dyDescent="0.2">
      <c r="A9" s="104">
        <v>2004</v>
      </c>
      <c r="B9" s="159">
        <v>2</v>
      </c>
      <c r="C9" s="149">
        <v>30200000</v>
      </c>
      <c r="D9" s="159">
        <v>7</v>
      </c>
      <c r="E9" s="149">
        <v>13190786</v>
      </c>
      <c r="G9" s="30"/>
      <c r="H9" s="85"/>
      <c r="I9" s="30"/>
      <c r="J9" s="85"/>
    </row>
    <row r="10" spans="1:11" s="37" customFormat="1" ht="17.100000000000001" customHeight="1" x14ac:dyDescent="0.2">
      <c r="A10" s="104">
        <v>2005</v>
      </c>
      <c r="B10" s="159">
        <v>3</v>
      </c>
      <c r="C10" s="149">
        <v>11750000</v>
      </c>
      <c r="D10" s="159">
        <v>7</v>
      </c>
      <c r="E10" s="149">
        <v>44865790</v>
      </c>
      <c r="G10" s="30"/>
      <c r="H10" s="85"/>
      <c r="I10" s="30"/>
      <c r="J10" s="85"/>
    </row>
    <row r="11" spans="1:11" s="37" customFormat="1" ht="17.100000000000001" customHeight="1" x14ac:dyDescent="0.2">
      <c r="A11" s="104">
        <v>2006</v>
      </c>
      <c r="B11" s="159">
        <v>3</v>
      </c>
      <c r="C11" s="149">
        <v>22590500</v>
      </c>
      <c r="D11" s="159">
        <v>13</v>
      </c>
      <c r="E11" s="149">
        <v>111069855</v>
      </c>
      <c r="G11" s="30"/>
      <c r="H11" s="85"/>
      <c r="I11" s="30"/>
      <c r="J11" s="85"/>
    </row>
    <row r="12" spans="1:11" s="37" customFormat="1" ht="17.100000000000001" customHeight="1" x14ac:dyDescent="0.2">
      <c r="A12" s="104">
        <v>2007</v>
      </c>
      <c r="B12" s="159">
        <v>2</v>
      </c>
      <c r="C12" s="149">
        <v>17551700</v>
      </c>
      <c r="D12" s="159">
        <v>11</v>
      </c>
      <c r="E12" s="149">
        <v>20671000</v>
      </c>
      <c r="G12" s="30"/>
      <c r="H12" s="85"/>
      <c r="I12" s="30"/>
      <c r="J12" s="85"/>
    </row>
    <row r="13" spans="1:11" s="37" customFormat="1" ht="17.100000000000001" customHeight="1" x14ac:dyDescent="0.2">
      <c r="A13" s="104">
        <v>2008</v>
      </c>
      <c r="B13" s="159">
        <v>10</v>
      </c>
      <c r="C13" s="149">
        <v>71818232</v>
      </c>
      <c r="D13" s="159">
        <v>13</v>
      </c>
      <c r="E13" s="149">
        <v>53374434</v>
      </c>
      <c r="G13" s="30"/>
      <c r="H13" s="85"/>
      <c r="I13" s="30"/>
      <c r="J13" s="85"/>
    </row>
    <row r="14" spans="1:11" s="37" customFormat="1" ht="17.100000000000001" customHeight="1" x14ac:dyDescent="0.2">
      <c r="A14" s="104">
        <v>2009</v>
      </c>
      <c r="B14" s="159">
        <v>13</v>
      </c>
      <c r="C14" s="149">
        <v>67679303</v>
      </c>
      <c r="D14" s="159">
        <v>3</v>
      </c>
      <c r="E14" s="149">
        <v>4700000</v>
      </c>
      <c r="G14" s="30"/>
      <c r="H14" s="85"/>
      <c r="I14" s="30"/>
      <c r="J14" s="85"/>
    </row>
    <row r="15" spans="1:11" s="37" customFormat="1" ht="17.100000000000001" customHeight="1" x14ac:dyDescent="0.2">
      <c r="A15" s="104">
        <v>2010</v>
      </c>
      <c r="B15" s="159">
        <v>19</v>
      </c>
      <c r="C15" s="149">
        <v>115073665</v>
      </c>
      <c r="D15" s="159">
        <v>3</v>
      </c>
      <c r="E15" s="149">
        <v>45200000</v>
      </c>
      <c r="G15" s="30"/>
      <c r="H15" s="85"/>
      <c r="I15" s="30"/>
      <c r="J15" s="85"/>
    </row>
    <row r="16" spans="1:11" s="37" customFormat="1" ht="17.100000000000001" customHeight="1" x14ac:dyDescent="0.2">
      <c r="A16" s="104">
        <v>2011</v>
      </c>
      <c r="B16" s="159">
        <v>17</v>
      </c>
      <c r="C16" s="149">
        <v>84677500</v>
      </c>
      <c r="D16" s="159">
        <v>1</v>
      </c>
      <c r="E16" s="149">
        <v>20000400</v>
      </c>
      <c r="G16" s="30"/>
      <c r="H16" s="85"/>
      <c r="I16" s="30"/>
      <c r="J16" s="85"/>
    </row>
    <row r="17" spans="1:11" s="37" customFormat="1" ht="17.100000000000001" customHeight="1" x14ac:dyDescent="0.2">
      <c r="A17" s="104">
        <v>2012</v>
      </c>
      <c r="B17" s="159">
        <v>5</v>
      </c>
      <c r="C17" s="149">
        <v>14770000</v>
      </c>
      <c r="D17" s="159">
        <v>6</v>
      </c>
      <c r="E17" s="149">
        <v>18623197</v>
      </c>
      <c r="G17" s="30"/>
      <c r="H17" s="85"/>
      <c r="I17" s="30"/>
      <c r="J17" s="85"/>
    </row>
    <row r="18" spans="1:11" s="37" customFormat="1" ht="17.100000000000001" customHeight="1" x14ac:dyDescent="0.2">
      <c r="A18" s="104">
        <v>2013</v>
      </c>
      <c r="B18" s="159">
        <v>3</v>
      </c>
      <c r="C18" s="149">
        <v>25000000</v>
      </c>
      <c r="D18" s="159">
        <v>10</v>
      </c>
      <c r="E18" s="149">
        <v>125606693</v>
      </c>
      <c r="G18" s="30"/>
      <c r="H18" s="85"/>
      <c r="I18" s="30"/>
      <c r="J18" s="85"/>
    </row>
    <row r="19" spans="1:11" s="37" customFormat="1" ht="17.100000000000001" customHeight="1" x14ac:dyDescent="0.2">
      <c r="A19" s="104">
        <v>2014</v>
      </c>
      <c r="B19" s="159">
        <v>4</v>
      </c>
      <c r="C19" s="149">
        <v>61650000</v>
      </c>
      <c r="D19" s="159">
        <v>5</v>
      </c>
      <c r="E19" s="149">
        <v>38670000</v>
      </c>
      <c r="G19" s="30"/>
      <c r="H19" s="85"/>
      <c r="I19" s="30"/>
      <c r="J19" s="85"/>
    </row>
    <row r="20" spans="1:11" s="37" customFormat="1" ht="17.100000000000001" customHeight="1" x14ac:dyDescent="0.2">
      <c r="A20" s="104">
        <v>2015</v>
      </c>
      <c r="B20" s="159">
        <v>4</v>
      </c>
      <c r="C20" s="159">
        <v>12100000</v>
      </c>
      <c r="D20" s="159">
        <v>8</v>
      </c>
      <c r="E20" s="159">
        <v>47285800</v>
      </c>
      <c r="G20" s="30"/>
      <c r="H20" s="30"/>
      <c r="I20" s="30"/>
      <c r="J20" s="30"/>
    </row>
    <row r="21" spans="1:11" s="37" customFormat="1" ht="17.100000000000001" customHeight="1" x14ac:dyDescent="0.2">
      <c r="A21" s="104">
        <v>2016</v>
      </c>
      <c r="B21" s="159">
        <v>2</v>
      </c>
      <c r="C21" s="159">
        <v>1423233</v>
      </c>
      <c r="D21" s="159">
        <v>7</v>
      </c>
      <c r="E21" s="159">
        <v>38841141</v>
      </c>
      <c r="G21" s="30"/>
      <c r="H21" s="30"/>
      <c r="I21" s="30"/>
      <c r="J21" s="30"/>
    </row>
    <row r="22" spans="1:11" s="37" customFormat="1" ht="17.100000000000001" customHeight="1" x14ac:dyDescent="0.2">
      <c r="A22" s="104">
        <v>2017</v>
      </c>
      <c r="B22" s="159">
        <v>5</v>
      </c>
      <c r="C22" s="159">
        <v>28875000</v>
      </c>
      <c r="D22" s="159">
        <v>6</v>
      </c>
      <c r="E22" s="159">
        <v>30070000</v>
      </c>
      <c r="G22" s="30"/>
      <c r="H22" s="30"/>
      <c r="I22" s="30"/>
      <c r="J22" s="30"/>
    </row>
    <row r="23" spans="1:11" s="37" customFormat="1" ht="17.100000000000001" customHeight="1" x14ac:dyDescent="0.2">
      <c r="A23" s="104">
        <v>2018</v>
      </c>
      <c r="B23" s="159">
        <v>8</v>
      </c>
      <c r="C23" s="159">
        <v>44650000</v>
      </c>
      <c r="D23" s="159">
        <v>5</v>
      </c>
      <c r="E23" s="159">
        <v>12640000</v>
      </c>
      <c r="G23" s="30"/>
      <c r="H23" s="30"/>
      <c r="I23" s="30"/>
      <c r="J23" s="30"/>
    </row>
    <row r="24" spans="1:11" s="37" customFormat="1" ht="17.100000000000001" customHeight="1" x14ac:dyDescent="0.2">
      <c r="A24" s="104">
        <v>2019</v>
      </c>
      <c r="B24" s="159">
        <v>11</v>
      </c>
      <c r="C24" s="159">
        <v>65410000</v>
      </c>
      <c r="D24" s="159">
        <v>5</v>
      </c>
      <c r="E24" s="159">
        <v>10114300</v>
      </c>
      <c r="G24" s="30"/>
      <c r="H24" s="30"/>
      <c r="I24" s="30"/>
      <c r="J24" s="30"/>
    </row>
    <row r="25" spans="1:11" s="37" customFormat="1" ht="17.100000000000001" customHeight="1" x14ac:dyDescent="0.2">
      <c r="A25" s="104">
        <v>2020</v>
      </c>
      <c r="B25" s="159">
        <v>10</v>
      </c>
      <c r="C25" s="159">
        <v>56100000</v>
      </c>
      <c r="D25" s="159">
        <v>5</v>
      </c>
      <c r="E25" s="159">
        <v>8900000</v>
      </c>
      <c r="G25" s="30"/>
      <c r="H25" s="30"/>
      <c r="I25" s="30"/>
      <c r="J25" s="30"/>
    </row>
    <row r="26" spans="1:11" s="37" customFormat="1" ht="17.100000000000001" customHeight="1" x14ac:dyDescent="0.2">
      <c r="A26" s="104">
        <v>2021</v>
      </c>
      <c r="B26" s="159">
        <v>12</v>
      </c>
      <c r="C26" s="159">
        <v>92300000</v>
      </c>
      <c r="D26" s="159">
        <v>3</v>
      </c>
      <c r="E26" s="159">
        <v>15600000</v>
      </c>
      <c r="G26" s="30"/>
      <c r="H26" s="30"/>
      <c r="I26" s="30"/>
      <c r="J26" s="30"/>
    </row>
    <row r="27" spans="1:11" s="37" customFormat="1" ht="17.100000000000001" customHeight="1" x14ac:dyDescent="0.2">
      <c r="A27" s="104">
        <v>2022</v>
      </c>
      <c r="B27" s="159">
        <v>17</v>
      </c>
      <c r="C27" s="159">
        <v>330175000</v>
      </c>
      <c r="D27" s="159">
        <v>1</v>
      </c>
      <c r="E27" s="159">
        <v>1778000</v>
      </c>
      <c r="G27" s="30"/>
      <c r="H27" s="30"/>
      <c r="I27" s="30"/>
      <c r="J27" s="30"/>
    </row>
    <row r="28" spans="1:11" s="37" customFormat="1" ht="17.100000000000001" customHeight="1" x14ac:dyDescent="0.2">
      <c r="A28" s="104">
        <v>2023</v>
      </c>
      <c r="B28" s="159">
        <v>16</v>
      </c>
      <c r="C28" s="159">
        <v>40675000</v>
      </c>
      <c r="D28" s="159">
        <v>1</v>
      </c>
      <c r="E28" s="159">
        <v>320000</v>
      </c>
      <c r="G28" s="30"/>
      <c r="H28" s="30"/>
      <c r="I28" s="30"/>
      <c r="J28" s="30"/>
    </row>
    <row r="29" spans="1:11" x14ac:dyDescent="0.2">
      <c r="A29" s="4"/>
      <c r="B29" s="4"/>
      <c r="C29" s="4"/>
      <c r="D29" s="4"/>
      <c r="E29" s="4"/>
    </row>
    <row r="30" spans="1:11" ht="60.75" customHeight="1" x14ac:dyDescent="0.2">
      <c r="A30" s="294" t="s">
        <v>173</v>
      </c>
      <c r="B30" s="294"/>
      <c r="C30" s="294"/>
      <c r="D30" s="294"/>
      <c r="E30" s="294"/>
      <c r="F30" s="37"/>
      <c r="G30" s="37"/>
      <c r="H30" s="37"/>
      <c r="I30" s="37"/>
      <c r="J30" s="37"/>
      <c r="K30" s="37"/>
    </row>
    <row r="31" spans="1:11" x14ac:dyDescent="0.2">
      <c r="A31" s="28"/>
      <c r="B31" s="4"/>
      <c r="C31" s="4"/>
      <c r="D31" s="4"/>
      <c r="E31" s="4"/>
    </row>
    <row r="32" spans="1:11" x14ac:dyDescent="0.2">
      <c r="A32" s="45" t="s">
        <v>37</v>
      </c>
      <c r="B32" s="4"/>
      <c r="C32" s="4"/>
      <c r="D32" s="4"/>
      <c r="E32" s="4"/>
    </row>
    <row r="33" spans="1:5" x14ac:dyDescent="0.2">
      <c r="A33" s="10"/>
      <c r="B33" s="4"/>
      <c r="C33" s="4"/>
      <c r="D33" s="4"/>
      <c r="E33" s="4"/>
    </row>
  </sheetData>
  <customSheetViews>
    <customSheetView guid="{3313E7EF-7E86-410F-B3F2-3CB98B791DBF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50">
      <selection activeCell="B6" sqref="B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0:E30"/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3"/>
  <sheetViews>
    <sheetView zoomScale="130" zoomScaleNormal="130" workbookViewId="0"/>
  </sheetViews>
  <sheetFormatPr defaultRowHeight="12" x14ac:dyDescent="0.2"/>
  <cols>
    <col min="1" max="1" width="63.140625" style="5" customWidth="1"/>
    <col min="2" max="2" width="9.140625" style="5"/>
    <col min="3" max="3" width="14.7109375" style="5" customWidth="1"/>
    <col min="4" max="4" width="9.140625" style="5"/>
    <col min="5" max="5" width="11.7109375" style="5" customWidth="1"/>
    <col min="6" max="6" width="9.140625" style="5"/>
    <col min="7" max="7" width="11.5703125" style="5" customWidth="1"/>
    <col min="8" max="16384" width="9.140625" style="5"/>
  </cols>
  <sheetData>
    <row r="1" spans="1:7" ht="17.100000000000001" customHeight="1" x14ac:dyDescent="0.2">
      <c r="A1" s="2" t="s">
        <v>314</v>
      </c>
      <c r="B1" s="4"/>
      <c r="C1" s="4"/>
    </row>
    <row r="2" spans="1:7" ht="12.75" thickBot="1" x14ac:dyDescent="0.25">
      <c r="A2" s="2"/>
      <c r="B2" s="4"/>
      <c r="C2" s="38" t="s">
        <v>0</v>
      </c>
    </row>
    <row r="3" spans="1:7" ht="24.75" thickTop="1" x14ac:dyDescent="0.2">
      <c r="A3" s="48" t="s">
        <v>175</v>
      </c>
      <c r="B3" s="106" t="s">
        <v>43</v>
      </c>
      <c r="C3" s="107" t="s">
        <v>174</v>
      </c>
    </row>
    <row r="4" spans="1:7" ht="17.100000000000001" customHeight="1" x14ac:dyDescent="0.2">
      <c r="A4" s="161" t="s">
        <v>100</v>
      </c>
      <c r="B4" s="159">
        <v>21</v>
      </c>
      <c r="C4" s="159">
        <v>113199000</v>
      </c>
      <c r="E4" s="159"/>
      <c r="F4" s="30"/>
      <c r="G4" s="30"/>
    </row>
    <row r="5" spans="1:7" x14ac:dyDescent="0.2">
      <c r="A5" s="141"/>
      <c r="B5" s="159"/>
      <c r="C5" s="149"/>
      <c r="F5" s="30"/>
      <c r="G5" s="30"/>
    </row>
    <row r="6" spans="1:7" ht="18" customHeight="1" x14ac:dyDescent="0.2">
      <c r="A6" s="243" t="s">
        <v>294</v>
      </c>
      <c r="B6" s="159">
        <v>16</v>
      </c>
      <c r="C6" s="159">
        <v>40675000</v>
      </c>
      <c r="F6" s="30"/>
      <c r="G6" s="30"/>
    </row>
    <row r="7" spans="1:7" ht="18" customHeight="1" x14ac:dyDescent="0.2">
      <c r="A7" s="232" t="s">
        <v>234</v>
      </c>
      <c r="B7" s="159">
        <v>5</v>
      </c>
      <c r="C7" s="159">
        <v>72524000</v>
      </c>
      <c r="F7" s="30"/>
      <c r="G7" s="30"/>
    </row>
    <row r="8" spans="1:7" s="37" customFormat="1" ht="16.5" customHeight="1" x14ac:dyDescent="0.2">
      <c r="A8" s="233" t="s">
        <v>320</v>
      </c>
      <c r="B8" s="159">
        <v>1</v>
      </c>
      <c r="C8" s="159">
        <v>320000</v>
      </c>
      <c r="F8" s="30"/>
      <c r="G8" s="30"/>
    </row>
    <row r="9" spans="1:7" ht="18" customHeight="1" x14ac:dyDescent="0.2">
      <c r="A9" s="233" t="s">
        <v>246</v>
      </c>
      <c r="B9" s="159">
        <v>2</v>
      </c>
      <c r="C9" s="159">
        <v>1500000</v>
      </c>
      <c r="F9" s="30"/>
      <c r="G9" s="30"/>
    </row>
    <row r="10" spans="1:7" ht="18" customHeight="1" x14ac:dyDescent="0.2">
      <c r="A10" s="233" t="s">
        <v>284</v>
      </c>
      <c r="B10" s="159">
        <v>2</v>
      </c>
      <c r="C10" s="159">
        <v>70704000</v>
      </c>
      <c r="F10" s="30"/>
      <c r="G10" s="30"/>
    </row>
    <row r="11" spans="1:7" x14ac:dyDescent="0.2">
      <c r="A11" s="28"/>
      <c r="B11" s="4"/>
      <c r="C11" s="4"/>
    </row>
    <row r="12" spans="1:7" x14ac:dyDescent="0.2">
      <c r="A12" s="45" t="s">
        <v>37</v>
      </c>
      <c r="B12" s="4"/>
      <c r="C12" s="4"/>
    </row>
    <row r="13" spans="1:7" x14ac:dyDescent="0.2">
      <c r="A13" s="10"/>
      <c r="B13" s="30"/>
      <c r="C13" s="30"/>
    </row>
  </sheetData>
  <customSheetViews>
    <customSheetView guid="{3313E7EF-7E86-410F-B3F2-3CB98B791DBF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32"/>
  <sheetViews>
    <sheetView zoomScale="130" zoomScaleNormal="130" workbookViewId="0"/>
  </sheetViews>
  <sheetFormatPr defaultRowHeight="12" x14ac:dyDescent="0.2"/>
  <cols>
    <col min="1" max="1" width="9.140625" style="5"/>
    <col min="2" max="5" width="12.28515625" style="5" customWidth="1"/>
    <col min="6" max="9" width="9.140625" style="5"/>
    <col min="10" max="10" width="10" style="5" bestFit="1" customWidth="1"/>
    <col min="11" max="11" width="9.140625" style="5"/>
    <col min="12" max="12" width="11" style="5" bestFit="1" customWidth="1"/>
    <col min="13" max="16384" width="9.140625" style="5"/>
  </cols>
  <sheetData>
    <row r="1" spans="1:12" x14ac:dyDescent="0.2">
      <c r="A1" s="2" t="s">
        <v>44</v>
      </c>
      <c r="B1" s="4"/>
      <c r="C1" s="4"/>
      <c r="D1" s="4"/>
      <c r="E1" s="4"/>
    </row>
    <row r="2" spans="1:12" ht="12.75" thickBot="1" x14ac:dyDescent="0.25">
      <c r="A2" s="4"/>
      <c r="B2" s="4"/>
      <c r="C2" s="4"/>
      <c r="D2" s="4"/>
      <c r="E2" s="38" t="s">
        <v>0</v>
      </c>
    </row>
    <row r="3" spans="1:12" s="51" customFormat="1" ht="39" customHeight="1" thickTop="1" x14ac:dyDescent="0.25">
      <c r="A3" s="109"/>
      <c r="B3" s="295" t="s">
        <v>211</v>
      </c>
      <c r="C3" s="295"/>
      <c r="D3" s="295" t="s">
        <v>177</v>
      </c>
      <c r="E3" s="296"/>
    </row>
    <row r="4" spans="1:12" ht="20.25" customHeight="1" x14ac:dyDescent="0.2">
      <c r="A4" s="108"/>
      <c r="B4" s="92" t="s">
        <v>40</v>
      </c>
      <c r="C4" s="92" t="s">
        <v>45</v>
      </c>
      <c r="D4" s="92" t="s">
        <v>40</v>
      </c>
      <c r="E4" s="100" t="s">
        <v>45</v>
      </c>
      <c r="I4" s="160"/>
      <c r="J4" s="160"/>
      <c r="K4" s="160"/>
      <c r="L4" s="160"/>
    </row>
    <row r="5" spans="1:12" ht="17.100000000000001" customHeight="1" x14ac:dyDescent="0.2">
      <c r="A5" s="103" t="s">
        <v>42</v>
      </c>
      <c r="B5" s="149">
        <v>128</v>
      </c>
      <c r="C5" s="149">
        <v>474151971</v>
      </c>
      <c r="D5" s="149">
        <v>139</v>
      </c>
      <c r="E5" s="149">
        <v>1515522775</v>
      </c>
      <c r="H5" s="85"/>
      <c r="I5" s="153"/>
      <c r="J5" s="153"/>
      <c r="K5" s="153"/>
      <c r="L5" s="153"/>
    </row>
    <row r="6" spans="1:12" ht="15" customHeight="1" x14ac:dyDescent="0.2">
      <c r="A6" s="105">
        <v>2002</v>
      </c>
      <c r="B6" s="149">
        <v>7</v>
      </c>
      <c r="C6" s="149">
        <v>5575015</v>
      </c>
      <c r="D6" s="149" t="s">
        <v>1</v>
      </c>
      <c r="E6" s="149" t="s">
        <v>46</v>
      </c>
      <c r="H6" s="85"/>
      <c r="I6" s="85"/>
      <c r="J6" s="85"/>
      <c r="K6" s="85"/>
      <c r="L6" s="85"/>
    </row>
    <row r="7" spans="1:12" ht="15" customHeight="1" x14ac:dyDescent="0.2">
      <c r="A7" s="104">
        <v>2003</v>
      </c>
      <c r="B7" s="149">
        <v>3</v>
      </c>
      <c r="C7" s="149">
        <v>2126000</v>
      </c>
      <c r="D7" s="149">
        <v>2</v>
      </c>
      <c r="E7" s="149">
        <v>7485003</v>
      </c>
      <c r="H7" s="85"/>
      <c r="I7" s="85"/>
      <c r="J7" s="85"/>
      <c r="K7" s="85"/>
      <c r="L7" s="85"/>
    </row>
    <row r="8" spans="1:12" ht="15" customHeight="1" x14ac:dyDescent="0.2">
      <c r="A8" s="104">
        <v>2004</v>
      </c>
      <c r="B8" s="149">
        <v>8</v>
      </c>
      <c r="C8" s="149">
        <v>148254640</v>
      </c>
      <c r="D8" s="149">
        <v>12</v>
      </c>
      <c r="E8" s="149">
        <v>63667722</v>
      </c>
      <c r="H8" s="85"/>
      <c r="I8" s="85"/>
      <c r="J8" s="85"/>
      <c r="K8" s="85"/>
      <c r="L8" s="85"/>
    </row>
    <row r="9" spans="1:12" ht="15" customHeight="1" x14ac:dyDescent="0.2">
      <c r="A9" s="104">
        <v>2005</v>
      </c>
      <c r="B9" s="149">
        <v>20</v>
      </c>
      <c r="C9" s="149">
        <v>115550008</v>
      </c>
      <c r="D9" s="149">
        <v>10</v>
      </c>
      <c r="E9" s="149">
        <v>82697595</v>
      </c>
      <c r="H9" s="85"/>
      <c r="I9" s="85"/>
      <c r="J9" s="85"/>
      <c r="K9" s="85"/>
      <c r="L9" s="85"/>
    </row>
    <row r="10" spans="1:12" ht="15" customHeight="1" x14ac:dyDescent="0.2">
      <c r="A10" s="104">
        <v>2006</v>
      </c>
      <c r="B10" s="149">
        <v>16</v>
      </c>
      <c r="C10" s="149">
        <v>12566950</v>
      </c>
      <c r="D10" s="149">
        <v>16</v>
      </c>
      <c r="E10" s="149">
        <v>183382008</v>
      </c>
      <c r="H10" s="85"/>
      <c r="I10" s="85"/>
      <c r="J10" s="85"/>
      <c r="K10" s="85"/>
      <c r="L10" s="85"/>
    </row>
    <row r="11" spans="1:12" ht="15" customHeight="1" x14ac:dyDescent="0.2">
      <c r="A11" s="104">
        <v>2007</v>
      </c>
      <c r="B11" s="149">
        <v>17</v>
      </c>
      <c r="C11" s="149">
        <v>30820606</v>
      </c>
      <c r="D11" s="149">
        <v>17</v>
      </c>
      <c r="E11" s="149">
        <v>220165777</v>
      </c>
      <c r="H11" s="85"/>
      <c r="I11" s="85"/>
      <c r="J11" s="85"/>
      <c r="K11" s="85"/>
      <c r="L11" s="85"/>
    </row>
    <row r="12" spans="1:12" ht="15" customHeight="1" x14ac:dyDescent="0.2">
      <c r="A12" s="104">
        <v>2008</v>
      </c>
      <c r="B12" s="149">
        <v>13</v>
      </c>
      <c r="C12" s="149">
        <v>21757381</v>
      </c>
      <c r="D12" s="149">
        <v>5</v>
      </c>
      <c r="E12" s="149">
        <v>13591740</v>
      </c>
      <c r="H12" s="85"/>
      <c r="I12" s="85"/>
      <c r="J12" s="85"/>
      <c r="K12" s="85"/>
      <c r="L12" s="85"/>
    </row>
    <row r="13" spans="1:12" ht="15" customHeight="1" x14ac:dyDescent="0.2">
      <c r="A13" s="104">
        <v>2009</v>
      </c>
      <c r="B13" s="149">
        <v>9</v>
      </c>
      <c r="C13" s="149">
        <v>15605498</v>
      </c>
      <c r="D13" s="149">
        <v>3</v>
      </c>
      <c r="E13" s="149">
        <v>9053447</v>
      </c>
      <c r="H13" s="85"/>
      <c r="I13" s="85"/>
      <c r="J13" s="85"/>
      <c r="K13" s="85"/>
      <c r="L13" s="85"/>
    </row>
    <row r="14" spans="1:12" ht="15" customHeight="1" x14ac:dyDescent="0.2">
      <c r="A14" s="104">
        <v>2010</v>
      </c>
      <c r="B14" s="149">
        <v>2</v>
      </c>
      <c r="C14" s="149">
        <v>10624762</v>
      </c>
      <c r="D14" s="149">
        <v>11</v>
      </c>
      <c r="E14" s="149">
        <v>154039088</v>
      </c>
      <c r="H14" s="85"/>
      <c r="I14" s="85"/>
      <c r="J14" s="85"/>
      <c r="K14" s="85"/>
      <c r="L14" s="85"/>
    </row>
    <row r="15" spans="1:12" ht="15" customHeight="1" x14ac:dyDescent="0.2">
      <c r="A15" s="104">
        <v>2011</v>
      </c>
      <c r="B15" s="149">
        <v>6</v>
      </c>
      <c r="C15" s="149">
        <v>21844113</v>
      </c>
      <c r="D15" s="149">
        <v>14</v>
      </c>
      <c r="E15" s="149">
        <v>171989154</v>
      </c>
      <c r="H15" s="85"/>
      <c r="I15" s="85"/>
      <c r="J15" s="85"/>
      <c r="K15" s="85"/>
      <c r="L15" s="85"/>
    </row>
    <row r="16" spans="1:12" ht="15" customHeight="1" x14ac:dyDescent="0.2">
      <c r="A16" s="104">
        <v>2012</v>
      </c>
      <c r="B16" s="149">
        <v>3</v>
      </c>
      <c r="C16" s="149">
        <v>2700367</v>
      </c>
      <c r="D16" s="149">
        <v>6</v>
      </c>
      <c r="E16" s="149">
        <v>11895129</v>
      </c>
      <c r="H16" s="85"/>
      <c r="I16" s="85"/>
      <c r="J16" s="85"/>
      <c r="K16" s="85"/>
      <c r="L16" s="85"/>
    </row>
    <row r="17" spans="1:12" ht="15" customHeight="1" x14ac:dyDescent="0.2">
      <c r="A17" s="104">
        <v>2013</v>
      </c>
      <c r="B17" s="149">
        <v>2</v>
      </c>
      <c r="C17" s="149">
        <v>16171658</v>
      </c>
      <c r="D17" s="149">
        <v>6</v>
      </c>
      <c r="E17" s="149">
        <v>118838219</v>
      </c>
      <c r="H17" s="85"/>
      <c r="I17" s="85"/>
      <c r="J17" s="85"/>
      <c r="K17" s="85"/>
      <c r="L17" s="85"/>
    </row>
    <row r="18" spans="1:12" ht="15" customHeight="1" x14ac:dyDescent="0.2">
      <c r="A18" s="104">
        <v>2014</v>
      </c>
      <c r="B18" s="149">
        <v>2</v>
      </c>
      <c r="C18" s="149">
        <v>9650362</v>
      </c>
      <c r="D18" s="149">
        <v>5</v>
      </c>
      <c r="E18" s="149">
        <v>43585060</v>
      </c>
      <c r="H18" s="85"/>
      <c r="I18" s="85"/>
      <c r="J18" s="85"/>
      <c r="K18" s="85"/>
      <c r="L18" s="85"/>
    </row>
    <row r="19" spans="1:12" ht="15.75" customHeight="1" x14ac:dyDescent="0.2">
      <c r="A19" s="104">
        <v>2015</v>
      </c>
      <c r="B19" s="149">
        <v>3</v>
      </c>
      <c r="C19" s="149">
        <v>11469342</v>
      </c>
      <c r="D19" s="149">
        <v>7</v>
      </c>
      <c r="E19" s="149">
        <v>272869983</v>
      </c>
      <c r="H19" s="85"/>
      <c r="I19" s="85"/>
      <c r="J19" s="85"/>
      <c r="K19" s="85"/>
      <c r="L19" s="85"/>
    </row>
    <row r="20" spans="1:12" ht="15.75" customHeight="1" x14ac:dyDescent="0.2">
      <c r="A20" s="104">
        <v>2016</v>
      </c>
      <c r="B20" s="149">
        <v>1</v>
      </c>
      <c r="C20" s="149">
        <v>10892926</v>
      </c>
      <c r="D20" s="149">
        <v>3</v>
      </c>
      <c r="E20" s="149">
        <v>3242942</v>
      </c>
      <c r="H20" s="85"/>
      <c r="I20" s="85"/>
      <c r="J20" s="85"/>
      <c r="K20" s="85"/>
      <c r="L20" s="85"/>
    </row>
    <row r="21" spans="1:12" ht="15.75" customHeight="1" x14ac:dyDescent="0.2">
      <c r="A21" s="104">
        <v>2017</v>
      </c>
      <c r="B21" s="149">
        <v>2</v>
      </c>
      <c r="C21" s="149">
        <v>11488981</v>
      </c>
      <c r="D21" s="149">
        <v>3</v>
      </c>
      <c r="E21" s="149">
        <v>18144179</v>
      </c>
      <c r="H21" s="85"/>
      <c r="I21" s="85"/>
      <c r="J21" s="85"/>
      <c r="K21" s="85"/>
      <c r="L21" s="85"/>
    </row>
    <row r="22" spans="1:12" ht="15.75" customHeight="1" x14ac:dyDescent="0.2">
      <c r="A22" s="104">
        <v>2018</v>
      </c>
      <c r="B22" s="149">
        <v>2</v>
      </c>
      <c r="C22" s="149">
        <v>9363362</v>
      </c>
      <c r="D22" s="149">
        <v>3</v>
      </c>
      <c r="E22" s="149">
        <v>26892312</v>
      </c>
      <c r="H22" s="85"/>
      <c r="I22" s="85"/>
      <c r="J22" s="85"/>
      <c r="K22" s="85"/>
      <c r="L22" s="85"/>
    </row>
    <row r="23" spans="1:12" ht="15.75" customHeight="1" x14ac:dyDescent="0.2">
      <c r="A23" s="104">
        <v>2019</v>
      </c>
      <c r="B23" s="149">
        <v>1</v>
      </c>
      <c r="C23" s="149">
        <v>1930000</v>
      </c>
      <c r="D23" s="149">
        <v>5</v>
      </c>
      <c r="E23" s="149">
        <v>29357241</v>
      </c>
      <c r="H23" s="85"/>
      <c r="I23" s="85"/>
      <c r="J23" s="85"/>
      <c r="K23" s="85"/>
      <c r="L23" s="85"/>
    </row>
    <row r="24" spans="1:12" ht="15.75" customHeight="1" x14ac:dyDescent="0.2">
      <c r="A24" s="104">
        <v>2020</v>
      </c>
      <c r="B24" s="149">
        <v>3</v>
      </c>
      <c r="C24" s="149">
        <v>1900000</v>
      </c>
      <c r="D24" s="149">
        <v>3</v>
      </c>
      <c r="E24" s="149">
        <v>21141500</v>
      </c>
      <c r="H24" s="85"/>
      <c r="I24" s="85"/>
      <c r="J24" s="85"/>
      <c r="K24" s="85"/>
      <c r="L24" s="85"/>
    </row>
    <row r="25" spans="1:12" ht="15.75" customHeight="1" x14ac:dyDescent="0.2">
      <c r="A25" s="104">
        <v>2021</v>
      </c>
      <c r="B25" s="149">
        <v>1</v>
      </c>
      <c r="C25" s="149">
        <v>430000</v>
      </c>
      <c r="D25" s="149">
        <v>4</v>
      </c>
      <c r="E25" s="149">
        <v>5043693</v>
      </c>
      <c r="H25" s="85"/>
      <c r="I25" s="85"/>
      <c r="J25" s="85"/>
      <c r="K25" s="85"/>
      <c r="L25" s="85"/>
    </row>
    <row r="26" spans="1:12" ht="15.75" customHeight="1" x14ac:dyDescent="0.2">
      <c r="A26" s="104">
        <v>2022</v>
      </c>
      <c r="B26" s="149">
        <v>5</v>
      </c>
      <c r="C26" s="149">
        <v>11930000</v>
      </c>
      <c r="D26" s="149">
        <v>2</v>
      </c>
      <c r="E26" s="149">
        <v>46502792</v>
      </c>
      <c r="H26" s="85"/>
      <c r="I26" s="85"/>
      <c r="J26" s="85"/>
      <c r="K26" s="85"/>
      <c r="L26" s="85"/>
    </row>
    <row r="27" spans="1:12" ht="15.75" customHeight="1" x14ac:dyDescent="0.2">
      <c r="A27" s="104">
        <v>2023</v>
      </c>
      <c r="B27" s="149">
        <v>2</v>
      </c>
      <c r="C27" s="149">
        <v>1500000</v>
      </c>
      <c r="D27" s="149">
        <v>2</v>
      </c>
      <c r="E27" s="149">
        <v>11938191</v>
      </c>
      <c r="H27" s="85"/>
      <c r="I27" s="85"/>
      <c r="J27" s="85"/>
      <c r="K27" s="85"/>
      <c r="L27" s="85"/>
    </row>
    <row r="28" spans="1:12" x14ac:dyDescent="0.2">
      <c r="A28" s="4"/>
      <c r="B28" s="4"/>
      <c r="C28" s="4"/>
      <c r="D28" s="4"/>
      <c r="E28" s="4"/>
    </row>
    <row r="29" spans="1:12" x14ac:dyDescent="0.2">
      <c r="A29" s="54" t="s">
        <v>176</v>
      </c>
      <c r="B29" s="34"/>
      <c r="C29" s="4"/>
      <c r="D29" s="4"/>
      <c r="E29" s="4"/>
    </row>
    <row r="30" spans="1:12" x14ac:dyDescent="0.2">
      <c r="A30" s="28"/>
      <c r="B30" s="4"/>
      <c r="C30" s="4"/>
      <c r="D30" s="4"/>
      <c r="E30" s="4"/>
    </row>
    <row r="31" spans="1:12" x14ac:dyDescent="0.2">
      <c r="A31" s="45" t="s">
        <v>37</v>
      </c>
      <c r="B31" s="4"/>
      <c r="C31" s="4"/>
      <c r="D31" s="4"/>
      <c r="E31" s="4"/>
    </row>
    <row r="32" spans="1:12" x14ac:dyDescent="0.2">
      <c r="A32" s="10"/>
      <c r="B32" s="4"/>
      <c r="C32" s="4"/>
      <c r="D32" s="4"/>
      <c r="E32" s="4"/>
    </row>
  </sheetData>
  <customSheetViews>
    <customSheetView guid="{3313E7EF-7E86-410F-B3F2-3CB98B791DBF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0"/>
  <sheetViews>
    <sheetView zoomScale="130" zoomScaleNormal="130" workbookViewId="0"/>
  </sheetViews>
  <sheetFormatPr defaultRowHeight="12" x14ac:dyDescent="0.2"/>
  <cols>
    <col min="1" max="1" width="7" style="5" customWidth="1"/>
    <col min="2" max="2" width="7.85546875" style="5" customWidth="1"/>
    <col min="3" max="3" width="13.5703125" style="5" customWidth="1"/>
    <col min="4" max="4" width="7.85546875" style="5" customWidth="1"/>
    <col min="5" max="5" width="9.5703125" style="5" customWidth="1"/>
    <col min="6" max="6" width="9.28515625" style="5" customWidth="1"/>
    <col min="7" max="7" width="10.5703125" style="5" customWidth="1"/>
    <col min="8" max="8" width="11.28515625" style="5" customWidth="1"/>
    <col min="9" max="10" width="10" style="5" customWidth="1"/>
    <col min="11" max="11" width="7.85546875" style="5" customWidth="1"/>
    <col min="12" max="12" width="12.42578125" style="5" customWidth="1"/>
    <col min="13" max="13" width="11.42578125" style="5" customWidth="1"/>
    <col min="14" max="16384" width="9.140625" style="5"/>
  </cols>
  <sheetData>
    <row r="1" spans="1:13" x14ac:dyDescent="0.2">
      <c r="A1" s="2" t="s">
        <v>3</v>
      </c>
      <c r="G1" s="38"/>
      <c r="H1" s="38"/>
      <c r="I1" s="38"/>
      <c r="J1" s="145"/>
      <c r="K1" s="145"/>
      <c r="L1" s="145"/>
    </row>
    <row r="2" spans="1:13" s="143" customFormat="1" ht="12.75" thickBot="1" x14ac:dyDescent="0.25">
      <c r="A2" s="188"/>
      <c r="M2" s="38" t="s">
        <v>0</v>
      </c>
    </row>
    <row r="3" spans="1:13" s="143" customFormat="1" ht="60.75" thickTop="1" x14ac:dyDescent="0.2">
      <c r="A3" s="189"/>
      <c r="B3" s="205" t="s">
        <v>92</v>
      </c>
      <c r="C3" s="205" t="s">
        <v>93</v>
      </c>
      <c r="D3" s="205" t="s">
        <v>94</v>
      </c>
      <c r="E3" s="206" t="s">
        <v>95</v>
      </c>
      <c r="F3" s="206" t="s">
        <v>96</v>
      </c>
      <c r="G3" s="206" t="s">
        <v>97</v>
      </c>
      <c r="H3" s="206" t="s">
        <v>275</v>
      </c>
      <c r="I3" s="206" t="s">
        <v>276</v>
      </c>
      <c r="J3" s="206" t="s">
        <v>277</v>
      </c>
      <c r="K3" s="206" t="s">
        <v>98</v>
      </c>
      <c r="L3" s="206" t="s">
        <v>235</v>
      </c>
      <c r="M3" s="206" t="s">
        <v>236</v>
      </c>
    </row>
    <row r="4" spans="1:13" s="143" customFormat="1" ht="18" customHeight="1" x14ac:dyDescent="0.2">
      <c r="A4" s="203">
        <v>2011</v>
      </c>
      <c r="B4" s="142">
        <v>10</v>
      </c>
      <c r="C4" s="142">
        <v>8</v>
      </c>
      <c r="D4" s="142">
        <v>2</v>
      </c>
      <c r="E4" s="142">
        <v>11</v>
      </c>
      <c r="F4" s="142">
        <v>864</v>
      </c>
      <c r="G4" s="142">
        <v>13</v>
      </c>
      <c r="H4" s="142">
        <v>14</v>
      </c>
      <c r="I4" s="142">
        <v>14</v>
      </c>
      <c r="J4" s="142">
        <v>3</v>
      </c>
      <c r="K4" s="142">
        <v>8</v>
      </c>
      <c r="L4" s="142" t="s">
        <v>1</v>
      </c>
      <c r="M4" s="142" t="s">
        <v>1</v>
      </c>
    </row>
    <row r="5" spans="1:13" s="143" customFormat="1" ht="18" customHeight="1" x14ac:dyDescent="0.2">
      <c r="A5" s="139">
        <v>2012</v>
      </c>
      <c r="B5" s="142">
        <v>10</v>
      </c>
      <c r="C5" s="142">
        <v>8</v>
      </c>
      <c r="D5" s="142">
        <v>2</v>
      </c>
      <c r="E5" s="142">
        <v>11</v>
      </c>
      <c r="F5" s="142">
        <v>828</v>
      </c>
      <c r="G5" s="142">
        <v>12</v>
      </c>
      <c r="H5" s="142">
        <v>14</v>
      </c>
      <c r="I5" s="142">
        <v>14</v>
      </c>
      <c r="J5" s="142">
        <v>2</v>
      </c>
      <c r="K5" s="142">
        <v>8</v>
      </c>
      <c r="L5" s="142" t="s">
        <v>1</v>
      </c>
      <c r="M5" s="142" t="s">
        <v>1</v>
      </c>
    </row>
    <row r="6" spans="1:13" s="143" customFormat="1" ht="18" customHeight="1" x14ac:dyDescent="0.2">
      <c r="A6" s="139">
        <v>2013</v>
      </c>
      <c r="B6" s="142">
        <v>10</v>
      </c>
      <c r="C6" s="142">
        <v>6</v>
      </c>
      <c r="D6" s="142">
        <v>2</v>
      </c>
      <c r="E6" s="142">
        <v>12</v>
      </c>
      <c r="F6" s="142">
        <v>774</v>
      </c>
      <c r="G6" s="142">
        <v>11</v>
      </c>
      <c r="H6" s="142">
        <v>12</v>
      </c>
      <c r="I6" s="142">
        <v>14</v>
      </c>
      <c r="J6" s="142">
        <v>2</v>
      </c>
      <c r="K6" s="142">
        <v>7</v>
      </c>
      <c r="L6" s="142" t="s">
        <v>1</v>
      </c>
      <c r="M6" s="142" t="s">
        <v>1</v>
      </c>
    </row>
    <row r="7" spans="1:13" s="143" customFormat="1" ht="18" customHeight="1" x14ac:dyDescent="0.2">
      <c r="A7" s="139">
        <v>2014</v>
      </c>
      <c r="B7" s="142">
        <v>9</v>
      </c>
      <c r="C7" s="142">
        <v>6</v>
      </c>
      <c r="D7" s="142">
        <v>1</v>
      </c>
      <c r="E7" s="142">
        <v>12</v>
      </c>
      <c r="F7" s="142">
        <v>746</v>
      </c>
      <c r="G7" s="142">
        <v>9</v>
      </c>
      <c r="H7" s="142">
        <v>12</v>
      </c>
      <c r="I7" s="142">
        <v>14</v>
      </c>
      <c r="J7" s="142">
        <v>2</v>
      </c>
      <c r="K7" s="142">
        <v>6</v>
      </c>
      <c r="L7" s="142" t="s">
        <v>1</v>
      </c>
      <c r="M7" s="142" t="s">
        <v>1</v>
      </c>
    </row>
    <row r="8" spans="1:13" s="143" customFormat="1" ht="18" customHeight="1" x14ac:dyDescent="0.2">
      <c r="A8" s="139">
        <v>2015</v>
      </c>
      <c r="B8" s="142">
        <v>9</v>
      </c>
      <c r="C8" s="142">
        <v>6</v>
      </c>
      <c r="D8" s="142">
        <v>1</v>
      </c>
      <c r="E8" s="142">
        <v>12</v>
      </c>
      <c r="F8" s="142">
        <v>717</v>
      </c>
      <c r="G8" s="142">
        <v>8</v>
      </c>
      <c r="H8" s="142">
        <v>11</v>
      </c>
      <c r="I8" s="142">
        <v>14</v>
      </c>
      <c r="J8" s="142">
        <v>2</v>
      </c>
      <c r="K8" s="142">
        <v>5</v>
      </c>
      <c r="L8" s="142" t="s">
        <v>1</v>
      </c>
      <c r="M8" s="142" t="s">
        <v>1</v>
      </c>
    </row>
    <row r="9" spans="1:13" ht="18" customHeight="1" x14ac:dyDescent="0.2">
      <c r="A9" s="204">
        <v>2016</v>
      </c>
      <c r="B9" s="132">
        <v>8</v>
      </c>
      <c r="C9" s="132">
        <v>9</v>
      </c>
      <c r="D9" s="132">
        <v>1</v>
      </c>
      <c r="E9" s="132">
        <v>14</v>
      </c>
      <c r="F9" s="132">
        <v>683</v>
      </c>
      <c r="G9" s="132">
        <v>7</v>
      </c>
      <c r="H9" s="132">
        <v>5</v>
      </c>
      <c r="I9" s="132">
        <v>14</v>
      </c>
      <c r="J9" s="132">
        <v>1</v>
      </c>
      <c r="K9" s="132">
        <v>4</v>
      </c>
      <c r="L9" s="132" t="s">
        <v>1</v>
      </c>
      <c r="M9" s="132" t="s">
        <v>1</v>
      </c>
    </row>
    <row r="10" spans="1:13" ht="18" customHeight="1" x14ac:dyDescent="0.2">
      <c r="A10" s="204">
        <v>2017</v>
      </c>
      <c r="B10" s="132">
        <v>8</v>
      </c>
      <c r="C10" s="132">
        <v>13</v>
      </c>
      <c r="D10" s="132" t="s">
        <v>1</v>
      </c>
      <c r="E10" s="132">
        <v>14</v>
      </c>
      <c r="F10" s="132">
        <v>681</v>
      </c>
      <c r="G10" s="132">
        <v>5</v>
      </c>
      <c r="H10" s="132">
        <v>5</v>
      </c>
      <c r="I10" s="132">
        <v>14</v>
      </c>
      <c r="J10" s="132">
        <v>5</v>
      </c>
      <c r="K10" s="132">
        <v>3</v>
      </c>
      <c r="L10" s="132">
        <v>1</v>
      </c>
      <c r="M10" s="132">
        <v>1</v>
      </c>
    </row>
    <row r="11" spans="1:13" ht="18" customHeight="1" x14ac:dyDescent="0.2">
      <c r="A11" s="204">
        <v>2018</v>
      </c>
      <c r="B11" s="132">
        <v>8</v>
      </c>
      <c r="C11" s="132">
        <v>13</v>
      </c>
      <c r="D11" s="132" t="s">
        <v>1</v>
      </c>
      <c r="E11" s="132">
        <v>15</v>
      </c>
      <c r="F11" s="132">
        <v>660</v>
      </c>
      <c r="G11" s="132">
        <v>5</v>
      </c>
      <c r="H11" s="132">
        <v>5</v>
      </c>
      <c r="I11" s="132">
        <v>2</v>
      </c>
      <c r="J11" s="132">
        <v>17</v>
      </c>
      <c r="K11" s="132">
        <v>3</v>
      </c>
      <c r="L11" s="132">
        <v>1</v>
      </c>
      <c r="M11" s="132">
        <v>1</v>
      </c>
    </row>
    <row r="12" spans="1:13" ht="18" customHeight="1" x14ac:dyDescent="0.2">
      <c r="A12" s="204">
        <v>2019</v>
      </c>
      <c r="B12" s="132">
        <v>8</v>
      </c>
      <c r="C12" s="132">
        <v>13</v>
      </c>
      <c r="D12" s="132" t="s">
        <v>1</v>
      </c>
      <c r="E12" s="132">
        <v>15</v>
      </c>
      <c r="F12" s="132">
        <v>644</v>
      </c>
      <c r="G12" s="132">
        <v>5</v>
      </c>
      <c r="H12" s="132">
        <v>6</v>
      </c>
      <c r="I12" s="132">
        <v>1</v>
      </c>
      <c r="J12" s="132">
        <v>18</v>
      </c>
      <c r="K12" s="132">
        <v>3</v>
      </c>
      <c r="L12" s="132">
        <v>1</v>
      </c>
      <c r="M12" s="132">
        <v>1</v>
      </c>
    </row>
    <row r="13" spans="1:13" ht="18" customHeight="1" x14ac:dyDescent="0.2">
      <c r="A13" s="204">
        <v>2020</v>
      </c>
      <c r="B13" s="132">
        <v>8</v>
      </c>
      <c r="C13" s="132">
        <v>14</v>
      </c>
      <c r="D13" s="132" t="s">
        <v>1</v>
      </c>
      <c r="E13" s="132">
        <v>14</v>
      </c>
      <c r="F13" s="132">
        <v>635</v>
      </c>
      <c r="G13" s="132">
        <v>5</v>
      </c>
      <c r="H13" s="132">
        <v>6</v>
      </c>
      <c r="I13" s="132">
        <v>1</v>
      </c>
      <c r="J13" s="132">
        <v>18</v>
      </c>
      <c r="K13" s="132">
        <v>3</v>
      </c>
      <c r="L13" s="132">
        <v>1</v>
      </c>
      <c r="M13" s="132">
        <v>1</v>
      </c>
    </row>
    <row r="14" spans="1:13" ht="18" customHeight="1" x14ac:dyDescent="0.2">
      <c r="A14" s="204">
        <v>2021</v>
      </c>
      <c r="B14" s="132">
        <v>8</v>
      </c>
      <c r="C14" s="132">
        <v>13</v>
      </c>
      <c r="D14" s="132" t="s">
        <v>1</v>
      </c>
      <c r="E14" s="132">
        <v>14</v>
      </c>
      <c r="F14" s="132">
        <v>615</v>
      </c>
      <c r="G14" s="132">
        <v>6</v>
      </c>
      <c r="H14" s="132">
        <v>7</v>
      </c>
      <c r="I14" s="132">
        <v>1</v>
      </c>
      <c r="J14" s="132">
        <v>15</v>
      </c>
      <c r="K14" s="132">
        <v>3</v>
      </c>
      <c r="L14" s="132">
        <v>1</v>
      </c>
      <c r="M14" s="132">
        <v>1</v>
      </c>
    </row>
    <row r="15" spans="1:13" ht="18" customHeight="1" x14ac:dyDescent="0.2">
      <c r="A15" s="204">
        <v>2022</v>
      </c>
      <c r="B15" s="132">
        <v>8</v>
      </c>
      <c r="C15" s="132">
        <v>14</v>
      </c>
      <c r="D15" s="132" t="s">
        <v>1</v>
      </c>
      <c r="E15" s="132">
        <v>14</v>
      </c>
      <c r="F15" s="132">
        <v>589</v>
      </c>
      <c r="G15" s="132">
        <v>6</v>
      </c>
      <c r="H15" s="132">
        <v>6</v>
      </c>
      <c r="I15" s="132">
        <v>1</v>
      </c>
      <c r="J15" s="132">
        <v>14</v>
      </c>
      <c r="K15" s="132">
        <v>3</v>
      </c>
      <c r="L15" s="132">
        <v>1</v>
      </c>
      <c r="M15" s="132">
        <v>1</v>
      </c>
    </row>
    <row r="16" spans="1:13" ht="18" customHeight="1" x14ac:dyDescent="0.2">
      <c r="A16" s="204">
        <v>2023</v>
      </c>
      <c r="B16" s="132">
        <v>8</v>
      </c>
      <c r="C16" s="132">
        <v>15</v>
      </c>
      <c r="D16" s="132" t="s">
        <v>1</v>
      </c>
      <c r="E16" s="132">
        <v>14</v>
      </c>
      <c r="F16" s="132">
        <v>580</v>
      </c>
      <c r="G16" s="132">
        <v>5</v>
      </c>
      <c r="H16" s="132">
        <v>6</v>
      </c>
      <c r="I16" s="132" t="s">
        <v>1</v>
      </c>
      <c r="J16" s="132">
        <v>15</v>
      </c>
      <c r="K16" s="132">
        <v>3</v>
      </c>
      <c r="L16" s="132">
        <v>1</v>
      </c>
      <c r="M16" s="132">
        <v>1</v>
      </c>
    </row>
    <row r="18" spans="1:11" ht="12" customHeight="1" x14ac:dyDescent="0.2">
      <c r="A18" s="180" t="s">
        <v>240</v>
      </c>
      <c r="B18" s="199"/>
      <c r="C18" s="199"/>
      <c r="D18" s="199"/>
      <c r="E18" s="199"/>
      <c r="F18" s="199"/>
      <c r="G18" s="199"/>
      <c r="H18" s="199"/>
      <c r="I18" s="199"/>
      <c r="J18" s="199"/>
    </row>
    <row r="20" spans="1:11" x14ac:dyDescent="0.2">
      <c r="J20" s="241"/>
      <c r="K20" s="241"/>
    </row>
  </sheetData>
  <customSheetViews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79F92F78-131C-4300-BFA5-9EB3860E7B73}" scale="130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 showPageBreaks="1">
      <selection activeCell="C6" sqref="C6"/>
      <pageMargins left="0.25" right="0.25" top="0.75" bottom="0.75" header="0.3" footer="0.3"/>
      <pageSetup paperSize="9" orientation="landscape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M2" location="'Листа табела'!A1" display="Листа табела"/>
  </hyperlinks>
  <pageMargins left="0.25" right="0.25" top="0.75" bottom="0.75" header="0.3" footer="0.3"/>
  <pageSetup paperSize="9" orientation="landscape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6"/>
  <sheetViews>
    <sheetView zoomScale="130" zoomScaleNormal="130" workbookViewId="0"/>
  </sheetViews>
  <sheetFormatPr defaultRowHeight="12" x14ac:dyDescent="0.2"/>
  <cols>
    <col min="1" max="1" width="9.140625" style="5"/>
    <col min="2" max="5" width="13.7109375" style="5" customWidth="1"/>
    <col min="6" max="16384" width="9.140625" style="5"/>
  </cols>
  <sheetData>
    <row r="1" spans="1:10" x14ac:dyDescent="0.2">
      <c r="A1" s="2" t="s">
        <v>47</v>
      </c>
      <c r="B1" s="4"/>
      <c r="C1" s="4"/>
      <c r="D1" s="4"/>
      <c r="E1" s="4"/>
    </row>
    <row r="2" spans="1:10" ht="12.75" thickBot="1" x14ac:dyDescent="0.25">
      <c r="A2" s="4"/>
      <c r="B2" s="4"/>
      <c r="C2" s="4"/>
      <c r="D2" s="4"/>
      <c r="E2" s="38" t="s">
        <v>0</v>
      </c>
    </row>
    <row r="3" spans="1:10" ht="23.25" customHeight="1" thickTop="1" x14ac:dyDescent="0.2">
      <c r="A3" s="96"/>
      <c r="B3" s="40" t="s">
        <v>20</v>
      </c>
      <c r="C3" s="40" t="s">
        <v>48</v>
      </c>
      <c r="D3" s="40" t="s">
        <v>49</v>
      </c>
      <c r="E3" s="41" t="s">
        <v>50</v>
      </c>
    </row>
    <row r="4" spans="1:10" ht="15" customHeight="1" x14ac:dyDescent="0.2">
      <c r="A4" s="104">
        <v>2014</v>
      </c>
      <c r="B4" s="30">
        <v>9</v>
      </c>
      <c r="C4" s="30">
        <v>2</v>
      </c>
      <c r="D4" s="30" t="s">
        <v>1</v>
      </c>
      <c r="E4" s="30">
        <v>11</v>
      </c>
      <c r="G4" s="30"/>
      <c r="H4" s="30"/>
      <c r="I4" s="30"/>
      <c r="J4" s="30"/>
    </row>
    <row r="5" spans="1:10" ht="15" customHeight="1" x14ac:dyDescent="0.2">
      <c r="A5" s="104">
        <v>2015</v>
      </c>
      <c r="B5" s="30">
        <v>12</v>
      </c>
      <c r="C5" s="30" t="s">
        <v>1</v>
      </c>
      <c r="D5" s="30" t="s">
        <v>1</v>
      </c>
      <c r="E5" s="30">
        <v>12</v>
      </c>
      <c r="G5" s="30"/>
      <c r="H5" s="30"/>
      <c r="I5" s="30"/>
      <c r="J5" s="30"/>
    </row>
    <row r="6" spans="1:10" ht="15" customHeight="1" x14ac:dyDescent="0.2">
      <c r="A6" s="104">
        <v>2016</v>
      </c>
      <c r="B6" s="30">
        <v>9</v>
      </c>
      <c r="C6" s="30">
        <v>2</v>
      </c>
      <c r="D6" s="30" t="s">
        <v>1</v>
      </c>
      <c r="E6" s="30">
        <v>11</v>
      </c>
      <c r="G6" s="30"/>
      <c r="H6" s="30"/>
      <c r="I6" s="30"/>
      <c r="J6" s="30"/>
    </row>
    <row r="7" spans="1:10" ht="15" customHeight="1" x14ac:dyDescent="0.2">
      <c r="A7" s="104">
        <v>2017</v>
      </c>
      <c r="B7" s="30">
        <v>5</v>
      </c>
      <c r="C7" s="30" t="s">
        <v>1</v>
      </c>
      <c r="D7" s="30" t="s">
        <v>1</v>
      </c>
      <c r="E7" s="30">
        <v>5</v>
      </c>
      <c r="G7" s="30"/>
      <c r="H7" s="30"/>
      <c r="I7" s="30"/>
      <c r="J7" s="30"/>
    </row>
    <row r="8" spans="1:10" ht="15" customHeight="1" x14ac:dyDescent="0.2">
      <c r="A8" s="104">
        <v>2018</v>
      </c>
      <c r="B8" s="159">
        <v>9</v>
      </c>
      <c r="C8" s="159">
        <v>8</v>
      </c>
      <c r="D8" s="159">
        <v>1</v>
      </c>
      <c r="E8" s="159" t="s">
        <v>1</v>
      </c>
      <c r="G8" s="30"/>
      <c r="H8" s="30"/>
      <c r="I8" s="30"/>
      <c r="J8" s="30"/>
    </row>
    <row r="9" spans="1:10" ht="15" customHeight="1" x14ac:dyDescent="0.2">
      <c r="A9" s="104">
        <v>2019</v>
      </c>
      <c r="B9" s="159">
        <v>4</v>
      </c>
      <c r="C9" s="159">
        <v>2</v>
      </c>
      <c r="D9" s="159">
        <v>2</v>
      </c>
      <c r="E9" s="159" t="s">
        <v>1</v>
      </c>
      <c r="G9" s="30"/>
      <c r="H9" s="30"/>
      <c r="I9" s="30"/>
      <c r="J9" s="30"/>
    </row>
    <row r="10" spans="1:10" ht="15" customHeight="1" x14ac:dyDescent="0.2">
      <c r="A10" s="104">
        <v>2020</v>
      </c>
      <c r="B10" s="159">
        <v>10</v>
      </c>
      <c r="C10" s="159">
        <v>9</v>
      </c>
      <c r="D10" s="159" t="s">
        <v>1</v>
      </c>
      <c r="E10" s="159">
        <v>1</v>
      </c>
      <c r="G10" s="30"/>
      <c r="H10" s="30"/>
      <c r="I10" s="30"/>
      <c r="J10" s="30"/>
    </row>
    <row r="11" spans="1:10" ht="15" customHeight="1" x14ac:dyDescent="0.2">
      <c r="A11" s="104">
        <v>2021</v>
      </c>
      <c r="B11" s="159">
        <v>8</v>
      </c>
      <c r="C11" s="159">
        <v>7</v>
      </c>
      <c r="D11" s="159">
        <v>1</v>
      </c>
      <c r="E11" s="159" t="s">
        <v>1</v>
      </c>
      <c r="G11" s="30"/>
      <c r="H11" s="30"/>
      <c r="I11" s="30"/>
      <c r="J11" s="30"/>
    </row>
    <row r="12" spans="1:10" ht="15" customHeight="1" x14ac:dyDescent="0.2">
      <c r="A12" s="104">
        <v>2022</v>
      </c>
      <c r="B12" s="159">
        <v>15</v>
      </c>
      <c r="C12" s="159">
        <v>15</v>
      </c>
      <c r="D12" s="159" t="s">
        <v>1</v>
      </c>
      <c r="E12" s="159" t="s">
        <v>1</v>
      </c>
      <c r="G12" s="30"/>
      <c r="H12" s="30"/>
      <c r="I12" s="30"/>
      <c r="J12" s="30"/>
    </row>
    <row r="13" spans="1:10" ht="15" customHeight="1" x14ac:dyDescent="0.2">
      <c r="A13" s="104">
        <v>2023</v>
      </c>
      <c r="B13" s="159">
        <v>11</v>
      </c>
      <c r="C13" s="159">
        <v>8</v>
      </c>
      <c r="D13" s="159">
        <v>3</v>
      </c>
      <c r="E13" s="159" t="s">
        <v>1</v>
      </c>
      <c r="G13" s="30"/>
      <c r="H13" s="30"/>
      <c r="I13" s="30"/>
      <c r="J13" s="30"/>
    </row>
    <row r="14" spans="1:10" x14ac:dyDescent="0.2">
      <c r="A14" s="28"/>
      <c r="B14" s="4"/>
      <c r="C14" s="4"/>
      <c r="D14" s="4"/>
      <c r="E14" s="4"/>
    </row>
    <row r="15" spans="1:10" x14ac:dyDescent="0.2">
      <c r="A15" s="45" t="s">
        <v>37</v>
      </c>
      <c r="B15" s="4"/>
      <c r="C15" s="4"/>
      <c r="D15" s="4"/>
      <c r="E15" s="4"/>
    </row>
    <row r="16" spans="1:10" x14ac:dyDescent="0.2">
      <c r="A16" s="10"/>
      <c r="B16" s="4"/>
      <c r="C16" s="4"/>
      <c r="D16" s="4"/>
      <c r="E16" s="4"/>
    </row>
  </sheetData>
  <customSheetViews>
    <customSheetView guid="{3313E7EF-7E86-410F-B3F2-3CB98B791DBF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5" customWidth="1"/>
    <col min="2" max="11" width="8" style="5" customWidth="1"/>
    <col min="12" max="16384" width="9.140625" style="5"/>
  </cols>
  <sheetData>
    <row r="1" spans="1:11" x14ac:dyDescent="0.2">
      <c r="A1" s="110" t="s">
        <v>51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4"/>
      <c r="B2" s="4"/>
      <c r="C2" s="4"/>
      <c r="D2" s="4"/>
      <c r="E2" s="4"/>
      <c r="K2" s="38" t="s">
        <v>0</v>
      </c>
    </row>
    <row r="3" spans="1:11" ht="23.25" customHeight="1" thickTop="1" x14ac:dyDescent="0.2">
      <c r="A3" s="96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7">
        <v>2023</v>
      </c>
    </row>
    <row r="4" spans="1:11" ht="30" customHeight="1" x14ac:dyDescent="0.2">
      <c r="A4" s="86" t="s">
        <v>178</v>
      </c>
      <c r="B4" s="111">
        <v>2</v>
      </c>
      <c r="C4" s="111">
        <v>2</v>
      </c>
      <c r="D4" s="111">
        <v>1</v>
      </c>
      <c r="E4" s="111">
        <v>2</v>
      </c>
      <c r="F4" s="111" t="s">
        <v>1</v>
      </c>
      <c r="G4" s="182">
        <v>1</v>
      </c>
      <c r="H4" s="182">
        <v>1</v>
      </c>
      <c r="I4" s="182">
        <v>1</v>
      </c>
      <c r="J4" s="182">
        <v>1</v>
      </c>
      <c r="K4" s="182">
        <v>2</v>
      </c>
    </row>
    <row r="5" spans="1:11" ht="30" customHeight="1" x14ac:dyDescent="0.2">
      <c r="A5" s="88" t="s">
        <v>179</v>
      </c>
      <c r="B5" s="111">
        <v>12</v>
      </c>
      <c r="C5" s="111">
        <v>3</v>
      </c>
      <c r="D5" s="111">
        <v>4</v>
      </c>
      <c r="E5" s="111">
        <v>13</v>
      </c>
      <c r="F5" s="111">
        <v>5</v>
      </c>
      <c r="G5" s="182">
        <v>6</v>
      </c>
      <c r="H5" s="182">
        <v>3</v>
      </c>
      <c r="I5" s="182">
        <v>6</v>
      </c>
      <c r="J5" s="182">
        <v>7</v>
      </c>
      <c r="K5" s="182">
        <v>5</v>
      </c>
    </row>
    <row r="6" spans="1:11" x14ac:dyDescent="0.2">
      <c r="A6" s="28"/>
      <c r="B6" s="4"/>
      <c r="C6" s="4"/>
      <c r="D6" s="4"/>
      <c r="E6" s="4"/>
      <c r="F6" s="4"/>
      <c r="G6" s="12"/>
      <c r="H6" s="12"/>
      <c r="I6" s="12"/>
      <c r="J6" s="12"/>
    </row>
    <row r="7" spans="1:11" x14ac:dyDescent="0.2">
      <c r="A7" s="45" t="s">
        <v>37</v>
      </c>
      <c r="B7" s="4"/>
      <c r="C7" s="4"/>
      <c r="D7" s="4"/>
      <c r="E7" s="4"/>
      <c r="F7" s="4"/>
      <c r="G7" s="12"/>
      <c r="H7" s="12"/>
      <c r="I7" s="12"/>
      <c r="J7" s="12"/>
    </row>
    <row r="8" spans="1:11" x14ac:dyDescent="0.2">
      <c r="A8" s="10"/>
      <c r="B8" s="4"/>
      <c r="C8" s="4"/>
      <c r="D8" s="4"/>
      <c r="E8" s="4"/>
      <c r="F8" s="4"/>
      <c r="G8" s="12"/>
      <c r="H8" s="12"/>
      <c r="I8" s="12"/>
      <c r="J8" s="12"/>
    </row>
  </sheetData>
  <customSheetViews>
    <customSheetView guid="{3313E7EF-7E86-410F-B3F2-3CB98B791DBF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18"/>
  <sheetViews>
    <sheetView zoomScale="130" zoomScaleNormal="130" workbookViewId="0"/>
  </sheetViews>
  <sheetFormatPr defaultRowHeight="12" x14ac:dyDescent="0.2"/>
  <cols>
    <col min="1" max="1" width="24.42578125" style="5" customWidth="1"/>
    <col min="2" max="3" width="16" style="5" customWidth="1"/>
    <col min="4" max="16384" width="9.140625" style="5"/>
  </cols>
  <sheetData>
    <row r="1" spans="1:7" ht="15" customHeight="1" x14ac:dyDescent="0.2">
      <c r="A1" s="2" t="s">
        <v>315</v>
      </c>
      <c r="B1" s="4"/>
      <c r="C1" s="4"/>
    </row>
    <row r="2" spans="1:7" ht="15" customHeight="1" thickBot="1" x14ac:dyDescent="0.25">
      <c r="A2" s="4"/>
      <c r="B2" s="4"/>
      <c r="C2" s="38" t="s">
        <v>0</v>
      </c>
    </row>
    <row r="3" spans="1:7" ht="54" customHeight="1" thickTop="1" x14ac:dyDescent="0.2">
      <c r="A3" s="48" t="s">
        <v>52</v>
      </c>
      <c r="B3" s="78" t="s">
        <v>181</v>
      </c>
      <c r="C3" s="79" t="s">
        <v>90</v>
      </c>
    </row>
    <row r="4" spans="1:7" ht="15" customHeight="1" x14ac:dyDescent="0.2">
      <c r="A4" s="103" t="s">
        <v>42</v>
      </c>
      <c r="B4" s="183">
        <v>158</v>
      </c>
      <c r="C4" s="184">
        <v>100</v>
      </c>
      <c r="E4" s="8"/>
      <c r="F4" s="8"/>
      <c r="G4" s="112"/>
    </row>
    <row r="5" spans="1:7" ht="15" customHeight="1" x14ac:dyDescent="0.2">
      <c r="A5" s="104" t="s">
        <v>53</v>
      </c>
      <c r="B5" s="183">
        <v>42</v>
      </c>
      <c r="C5" s="184">
        <v>26.582278481012654</v>
      </c>
      <c r="E5" s="8"/>
      <c r="F5" s="8"/>
      <c r="G5" s="8"/>
    </row>
    <row r="6" spans="1:7" ht="15" customHeight="1" x14ac:dyDescent="0.2">
      <c r="A6" s="104" t="s">
        <v>54</v>
      </c>
      <c r="B6" s="183">
        <v>23</v>
      </c>
      <c r="C6" s="184">
        <v>14.556962025316455</v>
      </c>
      <c r="E6" s="8"/>
      <c r="F6" s="8"/>
      <c r="G6" s="8"/>
    </row>
    <row r="7" spans="1:7" ht="15" customHeight="1" x14ac:dyDescent="0.2">
      <c r="A7" s="104" t="s">
        <v>55</v>
      </c>
      <c r="B7" s="183">
        <v>12</v>
      </c>
      <c r="C7" s="184">
        <v>7.59493670886076</v>
      </c>
      <c r="E7" s="8"/>
      <c r="F7" s="8"/>
      <c r="G7" s="8"/>
    </row>
    <row r="8" spans="1:7" ht="15" customHeight="1" x14ac:dyDescent="0.2">
      <c r="A8" s="104" t="s">
        <v>56</v>
      </c>
      <c r="B8" s="183">
        <v>4</v>
      </c>
      <c r="C8" s="185">
        <v>2.5316455696202533</v>
      </c>
      <c r="E8" s="8"/>
      <c r="F8" s="8"/>
      <c r="G8" s="8"/>
    </row>
    <row r="9" spans="1:7" ht="15" customHeight="1" x14ac:dyDescent="0.2">
      <c r="A9" s="104" t="s">
        <v>57</v>
      </c>
      <c r="B9" s="159">
        <v>13</v>
      </c>
      <c r="C9" s="185">
        <v>8.2278481012658222</v>
      </c>
      <c r="E9" s="8"/>
      <c r="F9" s="8"/>
      <c r="G9" s="8"/>
    </row>
    <row r="10" spans="1:7" ht="15" customHeight="1" x14ac:dyDescent="0.2">
      <c r="A10" s="104" t="s">
        <v>58</v>
      </c>
      <c r="B10" s="183">
        <v>5</v>
      </c>
      <c r="C10" s="185">
        <v>3.1645569620253164</v>
      </c>
      <c r="E10" s="8"/>
      <c r="F10" s="8"/>
      <c r="G10" s="8"/>
    </row>
    <row r="11" spans="1:7" ht="15" customHeight="1" x14ac:dyDescent="0.2">
      <c r="A11" s="104" t="s">
        <v>59</v>
      </c>
      <c r="B11" s="183">
        <v>8</v>
      </c>
      <c r="C11" s="185">
        <v>5.0632911392405067</v>
      </c>
      <c r="E11" s="8"/>
      <c r="F11" s="8"/>
      <c r="G11" s="8"/>
    </row>
    <row r="12" spans="1:7" ht="15" customHeight="1" x14ac:dyDescent="0.2">
      <c r="A12" s="104" t="s">
        <v>60</v>
      </c>
      <c r="B12" s="183">
        <v>4</v>
      </c>
      <c r="C12" s="185">
        <v>2.5316455696202533</v>
      </c>
      <c r="E12" s="8"/>
      <c r="F12" s="8"/>
      <c r="G12" s="8"/>
    </row>
    <row r="13" spans="1:7" ht="15" customHeight="1" x14ac:dyDescent="0.2">
      <c r="A13" s="104" t="s">
        <v>61</v>
      </c>
      <c r="B13" s="183">
        <v>1</v>
      </c>
      <c r="C13" s="185">
        <v>0.63291139240506333</v>
      </c>
      <c r="E13" s="8"/>
      <c r="F13" s="8"/>
      <c r="G13" s="8"/>
    </row>
    <row r="14" spans="1:7" ht="15" customHeight="1" x14ac:dyDescent="0.2">
      <c r="A14" s="104" t="s">
        <v>62</v>
      </c>
      <c r="B14" s="159">
        <v>2</v>
      </c>
      <c r="C14" s="185">
        <v>1.2658227848101267</v>
      </c>
      <c r="E14" s="8"/>
      <c r="F14" s="8"/>
      <c r="G14" s="8"/>
    </row>
    <row r="15" spans="1:7" ht="15" customHeight="1" x14ac:dyDescent="0.2">
      <c r="A15" s="104" t="s">
        <v>180</v>
      </c>
      <c r="B15" s="183">
        <v>44</v>
      </c>
      <c r="C15" s="184">
        <v>27.848101265822784</v>
      </c>
      <c r="E15" s="8"/>
      <c r="F15" s="8"/>
      <c r="G15" s="8"/>
    </row>
    <row r="16" spans="1:7" x14ac:dyDescent="0.2">
      <c r="A16" s="28"/>
      <c r="B16" s="4"/>
      <c r="C16" s="4"/>
    </row>
    <row r="17" spans="1:3" x14ac:dyDescent="0.2">
      <c r="A17" s="45" t="s">
        <v>37</v>
      </c>
      <c r="B17" s="4"/>
      <c r="C17" s="4"/>
    </row>
    <row r="18" spans="1:3" x14ac:dyDescent="0.2">
      <c r="A18" s="10"/>
      <c r="B18" s="4"/>
      <c r="C18" s="4"/>
    </row>
  </sheetData>
  <customSheetViews>
    <customSheetView guid="{3313E7EF-7E86-410F-B3F2-3CB98B791DBF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30" zoomScaleNormal="130" workbookViewId="0"/>
  </sheetViews>
  <sheetFormatPr defaultRowHeight="12" x14ac:dyDescent="0.2"/>
  <cols>
    <col min="1" max="1" width="26.140625" style="5" customWidth="1"/>
    <col min="2" max="2" width="8.7109375" style="5" customWidth="1"/>
    <col min="3" max="9" width="9.140625" style="5"/>
    <col min="10" max="10" width="10.42578125" style="5" customWidth="1"/>
    <col min="11" max="11" width="9.140625" style="5"/>
    <col min="12" max="12" width="8.140625" style="5" customWidth="1"/>
    <col min="13" max="16384" width="9.140625" style="5"/>
  </cols>
  <sheetData>
    <row r="1" spans="1:10" x14ac:dyDescent="0.2">
      <c r="A1" s="110" t="s">
        <v>297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2.75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38" t="s">
        <v>0</v>
      </c>
    </row>
    <row r="3" spans="1:10" ht="53.25" customHeight="1" thickTop="1" x14ac:dyDescent="0.2">
      <c r="A3" s="297" t="s">
        <v>241</v>
      </c>
      <c r="B3" s="295" t="s">
        <v>63</v>
      </c>
      <c r="C3" s="301" t="s">
        <v>64</v>
      </c>
      <c r="D3" s="301"/>
      <c r="E3" s="301"/>
      <c r="F3" s="301"/>
      <c r="G3" s="301"/>
      <c r="H3" s="301"/>
      <c r="I3" s="297"/>
      <c r="J3" s="296" t="s">
        <v>316</v>
      </c>
    </row>
    <row r="4" spans="1:10" ht="25.5" customHeight="1" x14ac:dyDescent="0.2">
      <c r="A4" s="298"/>
      <c r="B4" s="299"/>
      <c r="C4" s="157">
        <v>2017</v>
      </c>
      <c r="D4" s="165">
        <v>2018</v>
      </c>
      <c r="E4" s="197">
        <v>2019</v>
      </c>
      <c r="F4" s="198">
        <v>2020</v>
      </c>
      <c r="G4" s="235">
        <v>2021</v>
      </c>
      <c r="H4" s="247">
        <v>2022</v>
      </c>
      <c r="I4" s="151">
        <v>2023</v>
      </c>
      <c r="J4" s="300"/>
    </row>
    <row r="5" spans="1:10" ht="15" customHeight="1" x14ac:dyDescent="0.2">
      <c r="A5" s="230" t="s">
        <v>303</v>
      </c>
      <c r="B5" s="162" t="s">
        <v>252</v>
      </c>
      <c r="C5" s="187" t="s">
        <v>1</v>
      </c>
      <c r="D5" s="187">
        <v>5.0199999999999996</v>
      </c>
      <c r="E5" s="187">
        <v>5.37</v>
      </c>
      <c r="F5" s="187">
        <v>5.42</v>
      </c>
      <c r="G5" s="187">
        <v>7.3</v>
      </c>
      <c r="H5" s="187">
        <v>8.3000000000000007</v>
      </c>
      <c r="I5" s="187">
        <v>8.3964999999999996</v>
      </c>
      <c r="J5" s="185">
        <v>1.1626506024096273</v>
      </c>
    </row>
    <row r="6" spans="1:10" ht="15" customHeight="1" x14ac:dyDescent="0.2">
      <c r="A6" s="230" t="s">
        <v>304</v>
      </c>
      <c r="B6" s="162" t="s">
        <v>253</v>
      </c>
      <c r="C6" s="187" t="s">
        <v>1</v>
      </c>
      <c r="D6" s="187">
        <v>6.46</v>
      </c>
      <c r="E6" s="187">
        <v>6.42</v>
      </c>
      <c r="F6" s="187">
        <v>6.77</v>
      </c>
      <c r="G6" s="187">
        <v>7.99</v>
      </c>
      <c r="H6" s="187">
        <v>9.02</v>
      </c>
      <c r="I6" s="187">
        <v>8.7472999999999992</v>
      </c>
      <c r="J6" s="187">
        <v>-3.0232815964523354</v>
      </c>
    </row>
    <row r="7" spans="1:10" ht="15" customHeight="1" x14ac:dyDescent="0.2">
      <c r="A7" s="230" t="s">
        <v>305</v>
      </c>
      <c r="B7" s="162" t="s">
        <v>254</v>
      </c>
      <c r="C7" s="187" t="s">
        <v>1</v>
      </c>
      <c r="D7" s="187">
        <v>4.07</v>
      </c>
      <c r="E7" s="187">
        <v>4.1399999999999997</v>
      </c>
      <c r="F7" s="187">
        <v>3.87</v>
      </c>
      <c r="G7" s="187">
        <v>4.5599999999999996</v>
      </c>
      <c r="H7" s="187">
        <v>5.12</v>
      </c>
      <c r="I7" s="187">
        <v>4.9047999999999998</v>
      </c>
      <c r="J7" s="187">
        <v>-4.2031250000000142</v>
      </c>
    </row>
    <row r="8" spans="1:10" ht="15" customHeight="1" x14ac:dyDescent="0.2">
      <c r="A8" s="230" t="s">
        <v>306</v>
      </c>
      <c r="B8" s="162" t="s">
        <v>255</v>
      </c>
      <c r="C8" s="187" t="s">
        <v>1</v>
      </c>
      <c r="D8" s="187">
        <v>3.47</v>
      </c>
      <c r="E8" s="187">
        <v>5.0599999999999996</v>
      </c>
      <c r="F8" s="187">
        <v>4.67</v>
      </c>
      <c r="G8" s="187">
        <v>5.0199999999999996</v>
      </c>
      <c r="H8" s="187">
        <v>6.93</v>
      </c>
      <c r="I8" s="187">
        <v>7.7462</v>
      </c>
      <c r="J8" s="187">
        <v>11.777777777777771</v>
      </c>
    </row>
    <row r="9" spans="1:10" ht="15" customHeight="1" x14ac:dyDescent="0.2">
      <c r="A9" s="230" t="s">
        <v>285</v>
      </c>
      <c r="B9" s="162" t="s">
        <v>256</v>
      </c>
      <c r="C9" s="187" t="s">
        <v>1</v>
      </c>
      <c r="D9" s="187">
        <v>0.03</v>
      </c>
      <c r="E9" s="187">
        <v>0.03</v>
      </c>
      <c r="F9" s="187">
        <v>0.03</v>
      </c>
      <c r="G9" s="187" t="s">
        <v>1</v>
      </c>
      <c r="H9" s="187" t="s">
        <v>1</v>
      </c>
      <c r="I9" s="187" t="s">
        <v>1</v>
      </c>
      <c r="J9" s="187" t="s">
        <v>1</v>
      </c>
    </row>
    <row r="10" spans="1:10" ht="15" customHeight="1" x14ac:dyDescent="0.2">
      <c r="A10" s="230" t="s">
        <v>286</v>
      </c>
      <c r="B10" s="162" t="s">
        <v>257</v>
      </c>
      <c r="C10" s="187" t="s">
        <v>1</v>
      </c>
      <c r="D10" s="187">
        <v>11.13</v>
      </c>
      <c r="E10" s="187">
        <v>12.69</v>
      </c>
      <c r="F10" s="187">
        <v>12.06</v>
      </c>
      <c r="G10" s="187">
        <v>13.84</v>
      </c>
      <c r="H10" s="187">
        <v>19.11</v>
      </c>
      <c r="I10" s="187">
        <v>17.0533</v>
      </c>
      <c r="J10" s="187">
        <v>-10.762428048142326</v>
      </c>
    </row>
    <row r="11" spans="1:10" ht="15" customHeight="1" x14ac:dyDescent="0.2">
      <c r="A11" s="230" t="s">
        <v>287</v>
      </c>
      <c r="B11" s="162" t="s">
        <v>242</v>
      </c>
      <c r="C11" s="187">
        <v>11.33</v>
      </c>
      <c r="D11" s="187">
        <v>11.52</v>
      </c>
      <c r="E11" s="187">
        <v>12.32</v>
      </c>
      <c r="F11" s="187">
        <v>12.12</v>
      </c>
      <c r="G11" s="187">
        <v>14.26</v>
      </c>
      <c r="H11" s="187">
        <v>15.47</v>
      </c>
      <c r="I11" s="187">
        <v>15.369899999999999</v>
      </c>
      <c r="J11" s="187">
        <v>-0.64705882352942012</v>
      </c>
    </row>
    <row r="12" spans="1:10" ht="15" customHeight="1" x14ac:dyDescent="0.2">
      <c r="A12" s="230" t="s">
        <v>288</v>
      </c>
      <c r="B12" s="162" t="s">
        <v>245</v>
      </c>
      <c r="C12" s="187">
        <v>0.15</v>
      </c>
      <c r="D12" s="187">
        <v>0.16</v>
      </c>
      <c r="E12" s="187">
        <v>0.16</v>
      </c>
      <c r="F12" s="187">
        <v>0.16</v>
      </c>
      <c r="G12" s="187">
        <v>0.18</v>
      </c>
      <c r="H12" s="187">
        <v>0.22</v>
      </c>
      <c r="I12" s="187">
        <v>0.2235</v>
      </c>
      <c r="J12" s="187">
        <v>1.5909090909090935</v>
      </c>
    </row>
    <row r="13" spans="1:10" ht="15" customHeight="1" x14ac:dyDescent="0.2">
      <c r="A13" s="230" t="s">
        <v>307</v>
      </c>
      <c r="B13" s="162" t="s">
        <v>258</v>
      </c>
      <c r="C13" s="187" t="s">
        <v>1</v>
      </c>
      <c r="D13" s="187">
        <v>2.56</v>
      </c>
      <c r="E13" s="187">
        <v>2.76</v>
      </c>
      <c r="F13" s="187">
        <v>2.79</v>
      </c>
      <c r="G13" s="187">
        <v>2.84</v>
      </c>
      <c r="H13" s="187">
        <v>3.22</v>
      </c>
      <c r="I13" s="187">
        <v>3.3056999999999999</v>
      </c>
      <c r="J13" s="187">
        <v>2.6614906832298004</v>
      </c>
    </row>
    <row r="14" spans="1:10" ht="15" customHeight="1" x14ac:dyDescent="0.2">
      <c r="A14" s="230" t="s">
        <v>289</v>
      </c>
      <c r="B14" s="162" t="s">
        <v>259</v>
      </c>
      <c r="C14" s="187" t="s">
        <v>1</v>
      </c>
      <c r="D14" s="187">
        <v>0.81</v>
      </c>
      <c r="E14" s="187">
        <v>0.81</v>
      </c>
      <c r="F14" s="187">
        <v>0.79</v>
      </c>
      <c r="G14" s="187" t="s">
        <v>1</v>
      </c>
      <c r="H14" s="187" t="s">
        <v>1</v>
      </c>
      <c r="I14" s="187" t="s">
        <v>1</v>
      </c>
      <c r="J14" s="187" t="s">
        <v>1</v>
      </c>
    </row>
    <row r="15" spans="1:10" ht="15" customHeight="1" x14ac:dyDescent="0.2">
      <c r="A15" s="230" t="s">
        <v>290</v>
      </c>
      <c r="B15" s="162" t="s">
        <v>243</v>
      </c>
      <c r="C15" s="187">
        <v>4.53</v>
      </c>
      <c r="D15" s="187">
        <v>4.54</v>
      </c>
      <c r="E15" s="187">
        <v>4.58</v>
      </c>
      <c r="F15" s="187">
        <v>4.79</v>
      </c>
      <c r="G15" s="187">
        <v>5.14</v>
      </c>
      <c r="H15" s="187">
        <v>6.73</v>
      </c>
      <c r="I15" s="187">
        <v>7.2298</v>
      </c>
      <c r="J15" s="187">
        <v>7.426448736998509</v>
      </c>
    </row>
    <row r="16" spans="1:10" ht="15" customHeight="1" x14ac:dyDescent="0.2">
      <c r="A16" s="230" t="s">
        <v>291</v>
      </c>
      <c r="B16" s="162" t="s">
        <v>244</v>
      </c>
      <c r="C16" s="187">
        <v>6.13</v>
      </c>
      <c r="D16" s="187">
        <v>6.07</v>
      </c>
      <c r="E16" s="187">
        <v>6.08</v>
      </c>
      <c r="F16" s="187">
        <v>5.93</v>
      </c>
      <c r="G16" s="187" t="s">
        <v>1</v>
      </c>
      <c r="H16" s="187" t="s">
        <v>1</v>
      </c>
      <c r="I16" s="187" t="s">
        <v>1</v>
      </c>
      <c r="J16" s="187" t="s">
        <v>1</v>
      </c>
    </row>
    <row r="17" spans="1:10" ht="15" customHeight="1" x14ac:dyDescent="0.2">
      <c r="A17" s="230" t="s">
        <v>308</v>
      </c>
      <c r="B17" s="162" t="s">
        <v>260</v>
      </c>
      <c r="C17" s="187" t="s">
        <v>1</v>
      </c>
      <c r="D17" s="187">
        <v>0.92</v>
      </c>
      <c r="E17" s="187">
        <v>0.71</v>
      </c>
      <c r="F17" s="187">
        <v>0.66</v>
      </c>
      <c r="G17" s="187">
        <v>0.75</v>
      </c>
      <c r="H17" s="187" t="s">
        <v>1</v>
      </c>
      <c r="I17" s="187" t="s">
        <v>1</v>
      </c>
      <c r="J17" s="187" t="s">
        <v>1</v>
      </c>
    </row>
    <row r="18" spans="1:10" ht="15" customHeight="1" x14ac:dyDescent="0.2">
      <c r="A18" s="230" t="s">
        <v>309</v>
      </c>
      <c r="B18" s="162" t="s">
        <v>261</v>
      </c>
      <c r="C18" s="187" t="s">
        <v>1</v>
      </c>
      <c r="D18" s="187">
        <v>3.37</v>
      </c>
      <c r="E18" s="187">
        <v>3.38</v>
      </c>
      <c r="F18" s="187">
        <v>3.02</v>
      </c>
      <c r="G18" s="187">
        <v>3.14</v>
      </c>
      <c r="H18" s="187">
        <v>5.24</v>
      </c>
      <c r="I18" s="187">
        <v>6.0911999999999997</v>
      </c>
      <c r="J18" s="187">
        <v>16.244274809160288</v>
      </c>
    </row>
    <row r="19" spans="1:10" ht="15" customHeight="1" x14ac:dyDescent="0.2">
      <c r="A19" s="230" t="s">
        <v>310</v>
      </c>
      <c r="B19" s="162" t="s">
        <v>262</v>
      </c>
      <c r="C19" s="187" t="s">
        <v>1</v>
      </c>
      <c r="D19" s="187">
        <v>2.99</v>
      </c>
      <c r="E19" s="187">
        <v>2.95</v>
      </c>
      <c r="F19" s="187">
        <v>2.98</v>
      </c>
      <c r="G19" s="187">
        <v>3.53</v>
      </c>
      <c r="H19" s="187" t="s">
        <v>1</v>
      </c>
      <c r="I19" s="187" t="s">
        <v>1</v>
      </c>
      <c r="J19" s="187" t="s">
        <v>1</v>
      </c>
    </row>
    <row r="20" spans="1:10" ht="15" customHeight="1" x14ac:dyDescent="0.2">
      <c r="A20" s="230" t="s">
        <v>311</v>
      </c>
      <c r="B20" s="162" t="s">
        <v>263</v>
      </c>
      <c r="C20" s="187" t="s">
        <v>1</v>
      </c>
      <c r="D20" s="187">
        <v>3.98</v>
      </c>
      <c r="E20" s="187">
        <v>4.34</v>
      </c>
      <c r="F20" s="187">
        <v>3.83</v>
      </c>
      <c r="G20" s="187">
        <v>4.4800000000000004</v>
      </c>
      <c r="H20" s="187">
        <v>5.05</v>
      </c>
      <c r="I20" s="187">
        <v>4.5125999999999999</v>
      </c>
      <c r="J20" s="187">
        <v>-10.641584158415839</v>
      </c>
    </row>
    <row r="21" spans="1:10" ht="15" customHeight="1" x14ac:dyDescent="0.2">
      <c r="A21" s="230" t="s">
        <v>312</v>
      </c>
      <c r="B21" s="162" t="s">
        <v>264</v>
      </c>
      <c r="C21" s="187" t="s">
        <v>1</v>
      </c>
      <c r="D21" s="187">
        <v>4.3899999999999997</v>
      </c>
      <c r="E21" s="187">
        <v>4.3899999999999997</v>
      </c>
      <c r="F21" s="187">
        <v>4.4800000000000004</v>
      </c>
      <c r="G21" s="187">
        <v>4.51</v>
      </c>
      <c r="H21" s="187">
        <v>4.7</v>
      </c>
      <c r="I21" s="187">
        <v>4.9706999999999999</v>
      </c>
      <c r="J21" s="187">
        <v>5.7595744680851055</v>
      </c>
    </row>
    <row r="22" spans="1:10" ht="15" customHeight="1" x14ac:dyDescent="0.2">
      <c r="A22" s="186" t="s">
        <v>272</v>
      </c>
      <c r="B22" s="162" t="s">
        <v>269</v>
      </c>
      <c r="C22" s="187" t="s">
        <v>1</v>
      </c>
      <c r="D22" s="187" t="s">
        <v>1</v>
      </c>
      <c r="E22" s="187">
        <v>10.66</v>
      </c>
      <c r="F22" s="187">
        <v>10.26</v>
      </c>
      <c r="G22" s="187">
        <v>12.58</v>
      </c>
      <c r="H22" s="187">
        <v>11.94</v>
      </c>
      <c r="I22" s="187">
        <v>13.5015</v>
      </c>
      <c r="J22" s="187">
        <v>13.077889447236174</v>
      </c>
    </row>
    <row r="23" spans="1:10" ht="15" customHeight="1" x14ac:dyDescent="0.2">
      <c r="A23" s="244" t="s">
        <v>295</v>
      </c>
      <c r="B23" s="162" t="s">
        <v>296</v>
      </c>
      <c r="C23" s="187" t="s">
        <v>1</v>
      </c>
      <c r="D23" s="187" t="s">
        <v>1</v>
      </c>
      <c r="E23" s="187" t="s">
        <v>1</v>
      </c>
      <c r="F23" s="187" t="s">
        <v>1</v>
      </c>
      <c r="G23" s="187" t="s">
        <v>1</v>
      </c>
      <c r="H23" s="187">
        <v>9.3000000000000007</v>
      </c>
      <c r="I23" s="187">
        <v>10.515499999999999</v>
      </c>
      <c r="J23" s="187">
        <v>13.069892473118273</v>
      </c>
    </row>
    <row r="24" spans="1:10" ht="15" customHeight="1" x14ac:dyDescent="0.2">
      <c r="A24" s="218" t="s">
        <v>326</v>
      </c>
      <c r="B24" s="271" t="s">
        <v>321</v>
      </c>
      <c r="C24" s="187" t="s">
        <v>1</v>
      </c>
      <c r="D24" s="187" t="s">
        <v>1</v>
      </c>
      <c r="E24" s="187" t="s">
        <v>1</v>
      </c>
      <c r="F24" s="187" t="s">
        <v>1</v>
      </c>
      <c r="G24" s="187" t="s">
        <v>1</v>
      </c>
      <c r="H24" s="272" t="s">
        <v>1</v>
      </c>
      <c r="I24" s="272">
        <v>10.052899999999999</v>
      </c>
      <c r="J24" s="273" t="s">
        <v>1</v>
      </c>
    </row>
    <row r="26" spans="1:10" x14ac:dyDescent="0.2">
      <c r="A26" s="231" t="s">
        <v>292</v>
      </c>
    </row>
    <row r="27" spans="1:10" x14ac:dyDescent="0.2">
      <c r="A27" s="245" t="s">
        <v>313</v>
      </c>
    </row>
    <row r="29" spans="1:10" x14ac:dyDescent="0.2">
      <c r="A29" s="45" t="s">
        <v>37</v>
      </c>
    </row>
  </sheetData>
  <customSheetViews>
    <customSheetView guid="{91527705-334C-42CA-97EE-77BEA8E5FF0C}" scale="130">
      <selection activeCell="C4" sqref="C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J3:J4"/>
    <mergeCell ref="C3:I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56"/>
  <sheetViews>
    <sheetView zoomScale="130" zoomScaleNormal="130" workbookViewId="0"/>
  </sheetViews>
  <sheetFormatPr defaultRowHeight="12" x14ac:dyDescent="0.2"/>
  <cols>
    <col min="1" max="1" width="8" style="5" customWidth="1"/>
    <col min="2" max="2" width="10" style="5" customWidth="1"/>
    <col min="3" max="3" width="9.42578125" style="5" bestFit="1" customWidth="1"/>
    <col min="4" max="4" width="10.85546875" style="5" customWidth="1"/>
    <col min="5" max="5" width="11.42578125" style="5" customWidth="1"/>
    <col min="6" max="6" width="9.42578125" style="5" bestFit="1" customWidth="1"/>
    <col min="7" max="7" width="9.28515625" style="5" bestFit="1" customWidth="1"/>
    <col min="8" max="8" width="9.42578125" style="5" customWidth="1"/>
    <col min="9" max="10" width="9.28515625" style="5" bestFit="1" customWidth="1"/>
    <col min="11" max="11" width="10.7109375" style="5" customWidth="1"/>
    <col min="12" max="12" width="11.42578125" style="5" customWidth="1"/>
    <col min="13" max="13" width="9.140625" style="5"/>
    <col min="14" max="14" width="9.42578125" style="5" bestFit="1" customWidth="1"/>
    <col min="15" max="16384" width="9.140625" style="5"/>
  </cols>
  <sheetData>
    <row r="1" spans="1:12" ht="15" customHeight="1" x14ac:dyDescent="0.2">
      <c r="A1" s="2" t="s">
        <v>302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.75" thickBot="1" x14ac:dyDescent="0.25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38" t="s">
        <v>0</v>
      </c>
    </row>
    <row r="3" spans="1:12" s="51" customFormat="1" ht="21" customHeight="1" thickTop="1" x14ac:dyDescent="0.25">
      <c r="A3" s="303"/>
      <c r="B3" s="288" t="s">
        <v>65</v>
      </c>
      <c r="C3" s="288"/>
      <c r="D3" s="288"/>
      <c r="E3" s="288"/>
      <c r="F3" s="288"/>
      <c r="G3" s="288"/>
      <c r="H3" s="288"/>
      <c r="I3" s="288"/>
      <c r="J3" s="288" t="s">
        <v>66</v>
      </c>
      <c r="K3" s="288"/>
      <c r="L3" s="293"/>
    </row>
    <row r="4" spans="1:12" s="51" customFormat="1" ht="21" customHeight="1" x14ac:dyDescent="0.25">
      <c r="A4" s="304"/>
      <c r="B4" s="302" t="s">
        <v>67</v>
      </c>
      <c r="C4" s="302"/>
      <c r="D4" s="302"/>
      <c r="E4" s="302"/>
      <c r="F4" s="302" t="s">
        <v>68</v>
      </c>
      <c r="G4" s="302"/>
      <c r="H4" s="302"/>
      <c r="I4" s="302"/>
      <c r="J4" s="302" t="s">
        <v>69</v>
      </c>
      <c r="K4" s="302"/>
      <c r="L4" s="305"/>
    </row>
    <row r="5" spans="1:12" ht="45" customHeight="1" x14ac:dyDescent="0.2">
      <c r="A5" s="304"/>
      <c r="B5" s="81" t="s">
        <v>70</v>
      </c>
      <c r="C5" s="81" t="s">
        <v>71</v>
      </c>
      <c r="D5" s="81" t="s">
        <v>72</v>
      </c>
      <c r="E5" s="81" t="s">
        <v>73</v>
      </c>
      <c r="F5" s="81" t="s">
        <v>74</v>
      </c>
      <c r="G5" s="81" t="s">
        <v>75</v>
      </c>
      <c r="H5" s="81" t="s">
        <v>185</v>
      </c>
      <c r="I5" s="81" t="s">
        <v>89</v>
      </c>
      <c r="J5" s="81" t="s">
        <v>70</v>
      </c>
      <c r="K5" s="81" t="s">
        <v>72</v>
      </c>
      <c r="L5" s="82" t="s">
        <v>73</v>
      </c>
    </row>
    <row r="6" spans="1:12" ht="24.95" customHeight="1" x14ac:dyDescent="0.2">
      <c r="A6" s="66" t="s">
        <v>182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customHeight="1" x14ac:dyDescent="0.2">
      <c r="A7" s="117">
        <v>2002</v>
      </c>
      <c r="B7" s="187">
        <v>3916.1</v>
      </c>
      <c r="C7" s="187" t="s">
        <v>1</v>
      </c>
      <c r="D7" s="187" t="s">
        <v>1</v>
      </c>
      <c r="E7" s="187" t="s">
        <v>1</v>
      </c>
      <c r="F7" s="187">
        <v>3073.07</v>
      </c>
      <c r="G7" s="187" t="s">
        <v>1</v>
      </c>
      <c r="H7" s="187" t="s">
        <v>1</v>
      </c>
      <c r="I7" s="187" t="s">
        <v>1</v>
      </c>
      <c r="J7" s="187" t="s">
        <v>1</v>
      </c>
      <c r="K7" s="187" t="s">
        <v>1</v>
      </c>
      <c r="L7" s="187" t="s">
        <v>1</v>
      </c>
    </row>
    <row r="8" spans="1:12" ht="15" customHeight="1" x14ac:dyDescent="0.2">
      <c r="A8" s="117">
        <v>2003</v>
      </c>
      <c r="B8" s="187">
        <v>39623.449999999997</v>
      </c>
      <c r="C8" s="187">
        <v>202.59</v>
      </c>
      <c r="D8" s="187" t="s">
        <v>1</v>
      </c>
      <c r="E8" s="187" t="s">
        <v>1</v>
      </c>
      <c r="F8" s="187">
        <v>10656.21</v>
      </c>
      <c r="G8" s="187">
        <v>22046.47</v>
      </c>
      <c r="H8" s="187">
        <v>6055.86</v>
      </c>
      <c r="I8" s="187" t="s">
        <v>1</v>
      </c>
      <c r="J8" s="187" t="s">
        <v>1</v>
      </c>
      <c r="K8" s="187" t="s">
        <v>1</v>
      </c>
      <c r="L8" s="187" t="s">
        <v>1</v>
      </c>
    </row>
    <row r="9" spans="1:12" ht="15" customHeight="1" x14ac:dyDescent="0.2">
      <c r="A9" s="117">
        <v>2004</v>
      </c>
      <c r="B9" s="187">
        <v>54062.55</v>
      </c>
      <c r="C9" s="187">
        <v>13190.33</v>
      </c>
      <c r="D9" s="187" t="s">
        <v>1</v>
      </c>
      <c r="E9" s="187" t="s">
        <v>1</v>
      </c>
      <c r="F9" s="187">
        <v>19227.22</v>
      </c>
      <c r="G9" s="187">
        <v>11343.3</v>
      </c>
      <c r="H9" s="187">
        <v>3248.82</v>
      </c>
      <c r="I9" s="187" t="s">
        <v>1</v>
      </c>
      <c r="J9" s="187" t="s">
        <v>1</v>
      </c>
      <c r="K9" s="187" t="s">
        <v>1</v>
      </c>
      <c r="L9" s="187" t="s">
        <v>1</v>
      </c>
    </row>
    <row r="10" spans="1:12" ht="15" customHeight="1" x14ac:dyDescent="0.2">
      <c r="A10" s="117">
        <v>2005</v>
      </c>
      <c r="B10" s="187">
        <v>61939.09</v>
      </c>
      <c r="C10" s="187">
        <v>47935.95</v>
      </c>
      <c r="D10" s="187" t="s">
        <v>1</v>
      </c>
      <c r="E10" s="187" t="s">
        <v>1</v>
      </c>
      <c r="F10" s="187">
        <v>152547.37</v>
      </c>
      <c r="G10" s="187">
        <v>9967.32</v>
      </c>
      <c r="H10" s="187">
        <v>8188.69</v>
      </c>
      <c r="I10" s="187" t="s">
        <v>1</v>
      </c>
      <c r="J10" s="187" t="s">
        <v>1</v>
      </c>
      <c r="K10" s="187" t="s">
        <v>1</v>
      </c>
      <c r="L10" s="187" t="s">
        <v>1</v>
      </c>
    </row>
    <row r="11" spans="1:12" ht="15" customHeight="1" x14ac:dyDescent="0.2">
      <c r="A11" s="117">
        <v>2006</v>
      </c>
      <c r="B11" s="187">
        <v>249184.59</v>
      </c>
      <c r="C11" s="187">
        <v>94275.09</v>
      </c>
      <c r="D11" s="187" t="s">
        <v>1</v>
      </c>
      <c r="E11" s="187" t="s">
        <v>1</v>
      </c>
      <c r="F11" s="187">
        <v>38032.49</v>
      </c>
      <c r="G11" s="187">
        <v>1517.16</v>
      </c>
      <c r="H11" s="187">
        <v>3296.82</v>
      </c>
      <c r="I11" s="187" t="s">
        <v>1</v>
      </c>
      <c r="J11" s="187" t="s">
        <v>1</v>
      </c>
      <c r="K11" s="187" t="s">
        <v>1</v>
      </c>
      <c r="L11" s="187" t="s">
        <v>1</v>
      </c>
    </row>
    <row r="12" spans="1:12" ht="15" customHeight="1" x14ac:dyDescent="0.2">
      <c r="A12" s="117">
        <v>2007</v>
      </c>
      <c r="B12" s="187">
        <v>380739.49</v>
      </c>
      <c r="C12" s="187">
        <v>199152.78</v>
      </c>
      <c r="D12" s="187">
        <v>818.01</v>
      </c>
      <c r="E12" s="187" t="s">
        <v>1</v>
      </c>
      <c r="F12" s="187">
        <v>150772.88</v>
      </c>
      <c r="G12" s="187">
        <v>861.11</v>
      </c>
      <c r="H12" s="187">
        <v>9815.51</v>
      </c>
      <c r="I12" s="187" t="s">
        <v>1</v>
      </c>
      <c r="J12" s="187">
        <v>476.95</v>
      </c>
      <c r="K12" s="187" t="s">
        <v>1</v>
      </c>
      <c r="L12" s="187" t="s">
        <v>1</v>
      </c>
    </row>
    <row r="13" spans="1:12" ht="15" customHeight="1" x14ac:dyDescent="0.2">
      <c r="A13" s="117">
        <v>2008</v>
      </c>
      <c r="B13" s="187">
        <v>75242</v>
      </c>
      <c r="C13" s="187">
        <v>26448.49</v>
      </c>
      <c r="D13" s="187">
        <v>11673.57</v>
      </c>
      <c r="E13" s="187" t="s">
        <v>1</v>
      </c>
      <c r="F13" s="187">
        <v>115505.78</v>
      </c>
      <c r="G13" s="187">
        <v>7210.56</v>
      </c>
      <c r="H13" s="187">
        <v>15921.47</v>
      </c>
      <c r="I13" s="187" t="s">
        <v>1</v>
      </c>
      <c r="J13" s="187">
        <v>5139.37</v>
      </c>
      <c r="K13" s="187">
        <v>17949</v>
      </c>
      <c r="L13" s="187" t="s">
        <v>1</v>
      </c>
    </row>
    <row r="14" spans="1:12" ht="15" customHeight="1" x14ac:dyDescent="0.2">
      <c r="A14" s="117">
        <v>2009</v>
      </c>
      <c r="B14" s="187">
        <v>41259.58</v>
      </c>
      <c r="C14" s="187">
        <v>7667.47</v>
      </c>
      <c r="D14" s="187">
        <v>30251.18</v>
      </c>
      <c r="E14" s="187" t="s">
        <v>1</v>
      </c>
      <c r="F14" s="187">
        <v>19265.55</v>
      </c>
      <c r="G14" s="187">
        <v>6251.93</v>
      </c>
      <c r="H14" s="187">
        <v>48601.98</v>
      </c>
      <c r="I14" s="187" t="s">
        <v>1</v>
      </c>
      <c r="J14" s="187">
        <v>7341.96</v>
      </c>
      <c r="K14" s="187">
        <v>19888</v>
      </c>
      <c r="L14" s="187" t="s">
        <v>1</v>
      </c>
    </row>
    <row r="15" spans="1:12" ht="15" customHeight="1" x14ac:dyDescent="0.2">
      <c r="A15" s="117">
        <v>2010</v>
      </c>
      <c r="B15" s="187">
        <v>29210.43</v>
      </c>
      <c r="C15" s="187">
        <v>7410.24</v>
      </c>
      <c r="D15" s="187">
        <v>28078.959999999999</v>
      </c>
      <c r="E15" s="187" t="s">
        <v>1</v>
      </c>
      <c r="F15" s="187">
        <v>65457.26</v>
      </c>
      <c r="G15" s="187">
        <v>12596.31</v>
      </c>
      <c r="H15" s="187">
        <v>1756.82</v>
      </c>
      <c r="I15" s="187">
        <v>172.11</v>
      </c>
      <c r="J15" s="187">
        <v>3734.35</v>
      </c>
      <c r="K15" s="187">
        <v>27778.61</v>
      </c>
      <c r="L15" s="187" t="s">
        <v>1</v>
      </c>
    </row>
    <row r="16" spans="1:12" ht="15" customHeight="1" x14ac:dyDescent="0.2">
      <c r="A16" s="117">
        <v>2011</v>
      </c>
      <c r="B16" s="187">
        <v>52268.85</v>
      </c>
      <c r="C16" s="187">
        <v>10850.92</v>
      </c>
      <c r="D16" s="187">
        <v>29790.12</v>
      </c>
      <c r="E16" s="187" t="s">
        <v>1</v>
      </c>
      <c r="F16" s="187">
        <v>45697.72</v>
      </c>
      <c r="G16" s="187">
        <v>9766.69</v>
      </c>
      <c r="H16" s="187">
        <v>8368.48</v>
      </c>
      <c r="I16" s="187">
        <v>248.35</v>
      </c>
      <c r="J16" s="187">
        <v>1627.87</v>
      </c>
      <c r="K16" s="187">
        <v>178671.5</v>
      </c>
      <c r="L16" s="187">
        <v>88316.36</v>
      </c>
    </row>
    <row r="17" spans="1:14" ht="15" customHeight="1" x14ac:dyDescent="0.2">
      <c r="A17" s="117">
        <v>2012</v>
      </c>
      <c r="B17" s="187">
        <v>25920.21</v>
      </c>
      <c r="C17" s="187">
        <v>11555.65</v>
      </c>
      <c r="D17" s="187">
        <v>47801.66</v>
      </c>
      <c r="E17" s="187">
        <v>17315.38</v>
      </c>
      <c r="F17" s="187">
        <v>5695.27</v>
      </c>
      <c r="G17" s="187">
        <v>7762.11</v>
      </c>
      <c r="H17" s="187">
        <v>7774.22</v>
      </c>
      <c r="I17" s="187">
        <v>2146.4499999999998</v>
      </c>
      <c r="J17" s="187">
        <v>5400</v>
      </c>
      <c r="K17" s="187">
        <v>36059.480000000003</v>
      </c>
      <c r="L17" s="187">
        <v>94989.46</v>
      </c>
    </row>
    <row r="18" spans="1:14" ht="15" customHeight="1" x14ac:dyDescent="0.2">
      <c r="A18" s="117">
        <v>2013</v>
      </c>
      <c r="B18" s="187">
        <v>24184.7</v>
      </c>
      <c r="C18" s="187">
        <v>11999.15</v>
      </c>
      <c r="D18" s="187">
        <v>77884.63</v>
      </c>
      <c r="E18" s="187">
        <v>13248.3</v>
      </c>
      <c r="F18" s="187">
        <v>21242.65</v>
      </c>
      <c r="G18" s="187">
        <v>8533.2199999999993</v>
      </c>
      <c r="H18" s="187">
        <v>15154.92</v>
      </c>
      <c r="I18" s="187">
        <v>2889.21</v>
      </c>
      <c r="J18" s="187">
        <v>11828.5</v>
      </c>
      <c r="K18" s="187" t="s">
        <v>1</v>
      </c>
      <c r="L18" s="187">
        <v>190886.82</v>
      </c>
    </row>
    <row r="19" spans="1:14" ht="15" customHeight="1" x14ac:dyDescent="0.2">
      <c r="A19" s="117">
        <v>2014</v>
      </c>
      <c r="B19" s="187">
        <v>71606.55</v>
      </c>
      <c r="C19" s="187">
        <v>10447.91</v>
      </c>
      <c r="D19" s="187">
        <v>93192.56</v>
      </c>
      <c r="E19" s="187">
        <v>20223.990000000002</v>
      </c>
      <c r="F19" s="187">
        <v>20532.78</v>
      </c>
      <c r="G19" s="187">
        <v>4455.45</v>
      </c>
      <c r="H19" s="187">
        <v>830.49</v>
      </c>
      <c r="I19" s="187">
        <v>396.51</v>
      </c>
      <c r="J19" s="187">
        <v>6048.5</v>
      </c>
      <c r="K19" s="187">
        <v>187503</v>
      </c>
      <c r="L19" s="187">
        <v>171766.33</v>
      </c>
    </row>
    <row r="20" spans="1:14" ht="15" customHeight="1" x14ac:dyDescent="0.2">
      <c r="A20" s="117">
        <v>2015</v>
      </c>
      <c r="B20" s="187">
        <v>21085.72</v>
      </c>
      <c r="C20" s="187">
        <v>7709.51</v>
      </c>
      <c r="D20" s="187">
        <v>46983.67</v>
      </c>
      <c r="E20" s="187">
        <v>19827.32</v>
      </c>
      <c r="F20" s="187">
        <v>42275.31</v>
      </c>
      <c r="G20" s="187">
        <v>1285.17</v>
      </c>
      <c r="H20" s="187">
        <v>1666.07</v>
      </c>
      <c r="I20" s="187">
        <v>1246.83</v>
      </c>
      <c r="J20" s="187">
        <v>10700</v>
      </c>
      <c r="K20" s="187">
        <v>243764.27</v>
      </c>
      <c r="L20" s="187">
        <v>165275.98000000001</v>
      </c>
    </row>
    <row r="21" spans="1:14" ht="15" customHeight="1" x14ac:dyDescent="0.2">
      <c r="A21" s="117">
        <v>2016</v>
      </c>
      <c r="B21" s="187">
        <v>15325.99</v>
      </c>
      <c r="C21" s="187">
        <v>5620.5</v>
      </c>
      <c r="D21" s="187">
        <v>93693.759999999995</v>
      </c>
      <c r="E21" s="187">
        <v>13226.71</v>
      </c>
      <c r="F21" s="187">
        <v>24834.61</v>
      </c>
      <c r="G21" s="187">
        <v>1590.52</v>
      </c>
      <c r="H21" s="187">
        <v>2684.6</v>
      </c>
      <c r="I21" s="187">
        <v>1031.17</v>
      </c>
      <c r="J21" s="187">
        <v>4.1500000000000004</v>
      </c>
      <c r="K21" s="187">
        <v>282078.96999999997</v>
      </c>
      <c r="L21" s="187">
        <v>186098.83</v>
      </c>
      <c r="N21" s="152"/>
    </row>
    <row r="22" spans="1:14" ht="15" customHeight="1" x14ac:dyDescent="0.2">
      <c r="A22" s="117">
        <v>2017</v>
      </c>
      <c r="B22" s="187">
        <v>13364.94</v>
      </c>
      <c r="C22" s="187">
        <v>3848.23</v>
      </c>
      <c r="D22" s="187">
        <v>41876.239999999998</v>
      </c>
      <c r="E22" s="187">
        <v>399.07</v>
      </c>
      <c r="F22" s="187">
        <v>29667.88</v>
      </c>
      <c r="G22" s="187">
        <v>2108.64</v>
      </c>
      <c r="H22" s="187">
        <v>742.22</v>
      </c>
      <c r="I22" s="187">
        <v>2498.5300000000002</v>
      </c>
      <c r="J22" s="187" t="s">
        <v>1</v>
      </c>
      <c r="K22" s="187">
        <v>251718</v>
      </c>
      <c r="L22" s="187">
        <v>143149.39000000001</v>
      </c>
      <c r="N22" s="152"/>
    </row>
    <row r="23" spans="1:14" ht="15" customHeight="1" x14ac:dyDescent="0.2">
      <c r="A23" s="117">
        <v>2018</v>
      </c>
      <c r="B23" s="187">
        <v>27334.38</v>
      </c>
      <c r="C23" s="187">
        <v>5093.03</v>
      </c>
      <c r="D23" s="187">
        <v>67462.080000000002</v>
      </c>
      <c r="E23" s="187" t="s">
        <v>1</v>
      </c>
      <c r="F23" s="187">
        <v>65830.820000000007</v>
      </c>
      <c r="G23" s="187">
        <v>1600.65</v>
      </c>
      <c r="H23" s="187">
        <v>1008.27</v>
      </c>
      <c r="I23" s="187">
        <v>558.32000000000005</v>
      </c>
      <c r="J23" s="187">
        <v>2177.27</v>
      </c>
      <c r="K23" s="187">
        <v>238589.5</v>
      </c>
      <c r="L23" s="187">
        <v>19970.439999999999</v>
      </c>
      <c r="N23" s="152"/>
    </row>
    <row r="24" spans="1:14" ht="15" customHeight="1" x14ac:dyDescent="0.2">
      <c r="A24" s="117">
        <v>2019</v>
      </c>
      <c r="B24" s="187">
        <v>30932.93</v>
      </c>
      <c r="C24" s="187">
        <v>9932.9699999999993</v>
      </c>
      <c r="D24" s="187">
        <v>45472.44</v>
      </c>
      <c r="E24" s="187" t="s">
        <v>1</v>
      </c>
      <c r="F24" s="187">
        <v>27884.7</v>
      </c>
      <c r="G24" s="187">
        <v>687.91</v>
      </c>
      <c r="H24" s="187">
        <v>110.92</v>
      </c>
      <c r="I24" s="187">
        <v>238.08</v>
      </c>
      <c r="J24" s="187">
        <v>7000</v>
      </c>
      <c r="K24" s="187">
        <v>310117.44</v>
      </c>
      <c r="L24" s="187">
        <v>39990.32</v>
      </c>
      <c r="N24" s="152"/>
    </row>
    <row r="25" spans="1:14" ht="15" customHeight="1" x14ac:dyDescent="0.2">
      <c r="A25" s="117">
        <v>2020</v>
      </c>
      <c r="B25" s="187">
        <v>37652.36</v>
      </c>
      <c r="C25" s="187">
        <v>6482.86</v>
      </c>
      <c r="D25" s="187">
        <v>56726.01</v>
      </c>
      <c r="E25" s="187">
        <v>19424.32</v>
      </c>
      <c r="F25" s="187">
        <v>46218.39</v>
      </c>
      <c r="G25" s="187" t="s">
        <v>1</v>
      </c>
      <c r="H25" s="187">
        <v>20573.14</v>
      </c>
      <c r="I25" s="187">
        <v>869.06100000000004</v>
      </c>
      <c r="J25" s="187">
        <v>1835.57</v>
      </c>
      <c r="K25" s="187">
        <v>308959.25</v>
      </c>
      <c r="L25" s="187">
        <v>236285.26</v>
      </c>
      <c r="N25" s="152"/>
    </row>
    <row r="26" spans="1:14" ht="15" customHeight="1" x14ac:dyDescent="0.2">
      <c r="A26" s="117">
        <v>2021</v>
      </c>
      <c r="B26" s="187">
        <v>44740.15</v>
      </c>
      <c r="C26" s="187">
        <v>6.72</v>
      </c>
      <c r="D26" s="187">
        <v>59634.7</v>
      </c>
      <c r="E26" s="187">
        <v>4992.95</v>
      </c>
      <c r="F26" s="187">
        <v>53012.36</v>
      </c>
      <c r="G26" s="187" t="s">
        <v>1</v>
      </c>
      <c r="H26" s="187">
        <v>693.79</v>
      </c>
      <c r="I26" s="187">
        <v>9314.82</v>
      </c>
      <c r="J26" s="187">
        <v>712.94</v>
      </c>
      <c r="K26" s="187">
        <v>97605.04</v>
      </c>
      <c r="L26" s="187">
        <v>115044.52</v>
      </c>
      <c r="N26" s="152"/>
    </row>
    <row r="27" spans="1:14" ht="15" customHeight="1" x14ac:dyDescent="0.2">
      <c r="A27" s="117">
        <v>2022</v>
      </c>
      <c r="B27" s="187">
        <v>34125.300000000003</v>
      </c>
      <c r="C27" s="187">
        <v>177.2</v>
      </c>
      <c r="D27" s="187">
        <v>78458.12</v>
      </c>
      <c r="E27" s="187" t="s">
        <v>1</v>
      </c>
      <c r="F27" s="187">
        <v>30162.68</v>
      </c>
      <c r="G27" s="187" t="s">
        <v>1</v>
      </c>
      <c r="H27" s="187">
        <v>14279.92</v>
      </c>
      <c r="I27" s="187">
        <v>424.95</v>
      </c>
      <c r="J27" s="187">
        <v>6343.66</v>
      </c>
      <c r="K27" s="187">
        <v>333474.7</v>
      </c>
      <c r="L27" s="187">
        <v>192058.37</v>
      </c>
      <c r="N27" s="152"/>
    </row>
    <row r="28" spans="1:14" ht="15" customHeight="1" x14ac:dyDescent="0.2">
      <c r="A28" s="117">
        <v>2023</v>
      </c>
      <c r="B28" s="187">
        <v>25276.22</v>
      </c>
      <c r="C28" s="187" t="s">
        <v>1</v>
      </c>
      <c r="D28" s="187">
        <v>43199.89</v>
      </c>
      <c r="E28" s="187" t="s">
        <v>1</v>
      </c>
      <c r="F28" s="187">
        <v>68980.479999999996</v>
      </c>
      <c r="G28" s="187" t="s">
        <v>1</v>
      </c>
      <c r="H28" s="187">
        <v>21776.9</v>
      </c>
      <c r="I28" s="187" t="s">
        <v>1</v>
      </c>
      <c r="J28" s="187">
        <v>2887.12</v>
      </c>
      <c r="K28" s="187">
        <v>621103.80000000005</v>
      </c>
      <c r="L28" s="187">
        <v>266817.94</v>
      </c>
      <c r="N28" s="152"/>
    </row>
    <row r="29" spans="1:14" ht="24.95" customHeight="1" x14ac:dyDescent="0.2">
      <c r="A29" s="67" t="s">
        <v>183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</row>
    <row r="30" spans="1:14" ht="15" customHeight="1" x14ac:dyDescent="0.2">
      <c r="A30" s="117">
        <v>2002</v>
      </c>
      <c r="B30" s="149">
        <v>6704</v>
      </c>
      <c r="C30" s="149" t="s">
        <v>1</v>
      </c>
      <c r="D30" s="149" t="s">
        <v>1</v>
      </c>
      <c r="E30" s="149" t="s">
        <v>1</v>
      </c>
      <c r="F30" s="149">
        <v>10</v>
      </c>
      <c r="G30" s="149" t="s">
        <v>1</v>
      </c>
      <c r="H30" s="149" t="s">
        <v>1</v>
      </c>
      <c r="I30" s="149" t="s">
        <v>1</v>
      </c>
      <c r="J30" s="149" t="s">
        <v>1</v>
      </c>
      <c r="K30" s="149" t="s">
        <v>1</v>
      </c>
      <c r="L30" s="149" t="s">
        <v>1</v>
      </c>
    </row>
    <row r="31" spans="1:14" ht="15" customHeight="1" x14ac:dyDescent="0.2">
      <c r="A31" s="117">
        <v>2003</v>
      </c>
      <c r="B31" s="149">
        <v>18513</v>
      </c>
      <c r="C31" s="149">
        <v>1645</v>
      </c>
      <c r="D31" s="149" t="s">
        <v>1</v>
      </c>
      <c r="E31" s="149" t="s">
        <v>1</v>
      </c>
      <c r="F31" s="149">
        <v>34</v>
      </c>
      <c r="G31" s="149">
        <v>71</v>
      </c>
      <c r="H31" s="149">
        <v>30</v>
      </c>
      <c r="I31" s="149" t="s">
        <v>1</v>
      </c>
      <c r="J31" s="149" t="s">
        <v>1</v>
      </c>
      <c r="K31" s="149" t="s">
        <v>1</v>
      </c>
      <c r="L31" s="149" t="s">
        <v>1</v>
      </c>
    </row>
    <row r="32" spans="1:14" ht="15" customHeight="1" x14ac:dyDescent="0.2">
      <c r="A32" s="117">
        <v>2004</v>
      </c>
      <c r="B32" s="149">
        <v>32077</v>
      </c>
      <c r="C32" s="149">
        <v>54297</v>
      </c>
      <c r="D32" s="149" t="s">
        <v>1</v>
      </c>
      <c r="E32" s="149" t="s">
        <v>1</v>
      </c>
      <c r="F32" s="149">
        <v>61</v>
      </c>
      <c r="G32" s="149">
        <v>69</v>
      </c>
      <c r="H32" s="149">
        <v>38</v>
      </c>
      <c r="I32" s="149" t="s">
        <v>1</v>
      </c>
      <c r="J32" s="149" t="s">
        <v>1</v>
      </c>
      <c r="K32" s="149" t="s">
        <v>1</v>
      </c>
      <c r="L32" s="149" t="s">
        <v>1</v>
      </c>
    </row>
    <row r="33" spans="1:12" ht="15" customHeight="1" x14ac:dyDescent="0.2">
      <c r="A33" s="117">
        <v>2005</v>
      </c>
      <c r="B33" s="149">
        <v>35673</v>
      </c>
      <c r="C33" s="149">
        <v>155293</v>
      </c>
      <c r="D33" s="149" t="s">
        <v>1</v>
      </c>
      <c r="E33" s="149" t="s">
        <v>1</v>
      </c>
      <c r="F33" s="149">
        <v>73</v>
      </c>
      <c r="G33" s="149">
        <v>35</v>
      </c>
      <c r="H33" s="149">
        <v>62</v>
      </c>
      <c r="I33" s="149" t="s">
        <v>1</v>
      </c>
      <c r="J33" s="149" t="s">
        <v>1</v>
      </c>
      <c r="K33" s="149" t="s">
        <v>1</v>
      </c>
      <c r="L33" s="149" t="s">
        <v>1</v>
      </c>
    </row>
    <row r="34" spans="1:12" ht="15" customHeight="1" x14ac:dyDescent="0.2">
      <c r="A34" s="117">
        <v>2006</v>
      </c>
      <c r="B34" s="149">
        <v>77376</v>
      </c>
      <c r="C34" s="149">
        <v>105901</v>
      </c>
      <c r="D34" s="149" t="s">
        <v>1</v>
      </c>
      <c r="E34" s="149" t="s">
        <v>1</v>
      </c>
      <c r="F34" s="149">
        <v>39</v>
      </c>
      <c r="G34" s="149">
        <v>4</v>
      </c>
      <c r="H34" s="149">
        <v>48</v>
      </c>
      <c r="I34" s="149" t="s">
        <v>1</v>
      </c>
      <c r="J34" s="149" t="s">
        <v>1</v>
      </c>
      <c r="K34" s="149" t="s">
        <v>1</v>
      </c>
      <c r="L34" s="149" t="s">
        <v>1</v>
      </c>
    </row>
    <row r="35" spans="1:12" ht="15" customHeight="1" x14ac:dyDescent="0.2">
      <c r="A35" s="117">
        <v>2007</v>
      </c>
      <c r="B35" s="149">
        <v>88171</v>
      </c>
      <c r="C35" s="149">
        <v>102696</v>
      </c>
      <c r="D35" s="149">
        <v>17</v>
      </c>
      <c r="E35" s="149" t="s">
        <v>1</v>
      </c>
      <c r="F35" s="149">
        <v>45</v>
      </c>
      <c r="G35" s="149">
        <v>1</v>
      </c>
      <c r="H35" s="149">
        <v>49</v>
      </c>
      <c r="I35" s="149" t="s">
        <v>1</v>
      </c>
      <c r="J35" s="149">
        <v>15</v>
      </c>
      <c r="K35" s="149" t="s">
        <v>1</v>
      </c>
      <c r="L35" s="149" t="s">
        <v>1</v>
      </c>
    </row>
    <row r="36" spans="1:12" ht="15" customHeight="1" x14ac:dyDescent="0.2">
      <c r="A36" s="117">
        <v>2008</v>
      </c>
      <c r="B36" s="149">
        <v>17304</v>
      </c>
      <c r="C36" s="149">
        <v>11394</v>
      </c>
      <c r="D36" s="149">
        <v>1784</v>
      </c>
      <c r="E36" s="149" t="s">
        <v>1</v>
      </c>
      <c r="F36" s="149">
        <v>35</v>
      </c>
      <c r="G36" s="149">
        <v>11</v>
      </c>
      <c r="H36" s="149">
        <v>47</v>
      </c>
      <c r="I36" s="149" t="s">
        <v>1</v>
      </c>
      <c r="J36" s="149">
        <v>207</v>
      </c>
      <c r="K36" s="149">
        <v>139</v>
      </c>
      <c r="L36" s="149" t="s">
        <v>1</v>
      </c>
    </row>
    <row r="37" spans="1:12" ht="15" customHeight="1" x14ac:dyDescent="0.2">
      <c r="A37" s="117">
        <v>2009</v>
      </c>
      <c r="B37" s="149">
        <v>7789</v>
      </c>
      <c r="C37" s="149">
        <v>3738</v>
      </c>
      <c r="D37" s="149">
        <v>6517</v>
      </c>
      <c r="E37" s="149" t="s">
        <v>1</v>
      </c>
      <c r="F37" s="149">
        <v>10</v>
      </c>
      <c r="G37" s="149">
        <v>6</v>
      </c>
      <c r="H37" s="149">
        <v>33</v>
      </c>
      <c r="I37" s="149" t="s">
        <v>1</v>
      </c>
      <c r="J37" s="149">
        <v>21</v>
      </c>
      <c r="K37" s="149">
        <v>111</v>
      </c>
      <c r="L37" s="149" t="s">
        <v>1</v>
      </c>
    </row>
    <row r="38" spans="1:12" ht="15" customHeight="1" x14ac:dyDescent="0.2">
      <c r="A38" s="117">
        <v>2010</v>
      </c>
      <c r="B38" s="149">
        <v>6330</v>
      </c>
      <c r="C38" s="149">
        <v>3834</v>
      </c>
      <c r="D38" s="149">
        <v>8952</v>
      </c>
      <c r="E38" s="149" t="s">
        <v>1</v>
      </c>
      <c r="F38" s="149">
        <v>19</v>
      </c>
      <c r="G38" s="149">
        <v>15</v>
      </c>
      <c r="H38" s="149">
        <v>25</v>
      </c>
      <c r="I38" s="149">
        <v>3</v>
      </c>
      <c r="J38" s="149">
        <v>7</v>
      </c>
      <c r="K38" s="149">
        <v>171</v>
      </c>
      <c r="L38" s="149" t="s">
        <v>1</v>
      </c>
    </row>
    <row r="39" spans="1:12" ht="15" customHeight="1" x14ac:dyDescent="0.2">
      <c r="A39" s="117">
        <v>2011</v>
      </c>
      <c r="B39" s="149">
        <v>9034</v>
      </c>
      <c r="C39" s="149">
        <v>7129</v>
      </c>
      <c r="D39" s="149">
        <v>9392</v>
      </c>
      <c r="E39" s="149" t="s">
        <v>1</v>
      </c>
      <c r="F39" s="149">
        <v>25</v>
      </c>
      <c r="G39" s="149">
        <v>58</v>
      </c>
      <c r="H39" s="149">
        <v>34</v>
      </c>
      <c r="I39" s="149">
        <v>12</v>
      </c>
      <c r="J39" s="149">
        <v>8</v>
      </c>
      <c r="K39" s="149">
        <v>76</v>
      </c>
      <c r="L39" s="149">
        <v>18</v>
      </c>
    </row>
    <row r="40" spans="1:12" ht="15" customHeight="1" x14ac:dyDescent="0.2">
      <c r="A40" s="117">
        <v>2012</v>
      </c>
      <c r="B40" s="149">
        <v>7108</v>
      </c>
      <c r="C40" s="149">
        <v>8031</v>
      </c>
      <c r="D40" s="149">
        <v>11562</v>
      </c>
      <c r="E40" s="149">
        <v>6</v>
      </c>
      <c r="F40" s="149">
        <v>7</v>
      </c>
      <c r="G40" s="149">
        <v>42</v>
      </c>
      <c r="H40" s="149">
        <v>39</v>
      </c>
      <c r="I40" s="149">
        <v>25</v>
      </c>
      <c r="J40" s="149">
        <v>9</v>
      </c>
      <c r="K40" s="149">
        <v>26</v>
      </c>
      <c r="L40" s="149">
        <v>18</v>
      </c>
    </row>
    <row r="41" spans="1:12" ht="15" customHeight="1" x14ac:dyDescent="0.2">
      <c r="A41" s="117">
        <v>2013</v>
      </c>
      <c r="B41" s="149">
        <v>6234</v>
      </c>
      <c r="C41" s="149">
        <v>9997</v>
      </c>
      <c r="D41" s="149">
        <v>14249</v>
      </c>
      <c r="E41" s="149">
        <v>7</v>
      </c>
      <c r="F41" s="149">
        <v>12</v>
      </c>
      <c r="G41" s="149">
        <v>29</v>
      </c>
      <c r="H41" s="149">
        <v>32</v>
      </c>
      <c r="I41" s="149">
        <v>24</v>
      </c>
      <c r="J41" s="149">
        <v>27</v>
      </c>
      <c r="K41" s="149" t="s">
        <v>1</v>
      </c>
      <c r="L41" s="149">
        <v>49</v>
      </c>
    </row>
    <row r="42" spans="1:12" ht="15" customHeight="1" x14ac:dyDescent="0.2">
      <c r="A42" s="117">
        <v>2014</v>
      </c>
      <c r="B42" s="149">
        <v>4570</v>
      </c>
      <c r="C42" s="149">
        <v>6986</v>
      </c>
      <c r="D42" s="149">
        <v>10929</v>
      </c>
      <c r="E42" s="149">
        <v>17</v>
      </c>
      <c r="F42" s="149">
        <v>21</v>
      </c>
      <c r="G42" s="149">
        <v>21</v>
      </c>
      <c r="H42" s="149">
        <v>11</v>
      </c>
      <c r="I42" s="149">
        <v>7</v>
      </c>
      <c r="J42" s="149">
        <v>8</v>
      </c>
      <c r="K42" s="149">
        <v>37</v>
      </c>
      <c r="L42" s="149">
        <v>55</v>
      </c>
    </row>
    <row r="43" spans="1:12" ht="15" customHeight="1" x14ac:dyDescent="0.2">
      <c r="A43" s="117">
        <v>2015</v>
      </c>
      <c r="B43" s="149">
        <v>4447</v>
      </c>
      <c r="C43" s="149">
        <v>5700</v>
      </c>
      <c r="D43" s="149">
        <v>6662</v>
      </c>
      <c r="E43" s="149">
        <v>6</v>
      </c>
      <c r="F43" s="149">
        <v>32</v>
      </c>
      <c r="G43" s="149">
        <v>6</v>
      </c>
      <c r="H43" s="149">
        <v>12</v>
      </c>
      <c r="I43" s="149">
        <v>7</v>
      </c>
      <c r="J43" s="149">
        <v>9</v>
      </c>
      <c r="K43" s="149">
        <v>80</v>
      </c>
      <c r="L43" s="149">
        <v>53</v>
      </c>
    </row>
    <row r="44" spans="1:12" ht="15" customHeight="1" x14ac:dyDescent="0.2">
      <c r="A44" s="117">
        <v>2016</v>
      </c>
      <c r="B44" s="149">
        <v>3197</v>
      </c>
      <c r="C44" s="149">
        <v>3876</v>
      </c>
      <c r="D44" s="149">
        <v>10108</v>
      </c>
      <c r="E44" s="149">
        <v>3</v>
      </c>
      <c r="F44" s="149">
        <v>24</v>
      </c>
      <c r="G44" s="149">
        <v>1</v>
      </c>
      <c r="H44" s="149">
        <v>11</v>
      </c>
      <c r="I44" s="149">
        <v>7</v>
      </c>
      <c r="J44" s="149">
        <v>1</v>
      </c>
      <c r="K44" s="149">
        <v>79</v>
      </c>
      <c r="L44" s="149">
        <v>59</v>
      </c>
    </row>
    <row r="45" spans="1:12" ht="15" customHeight="1" x14ac:dyDescent="0.2">
      <c r="A45" s="117">
        <v>2017</v>
      </c>
      <c r="B45" s="149">
        <v>2548</v>
      </c>
      <c r="C45" s="149">
        <v>5203</v>
      </c>
      <c r="D45" s="149">
        <v>5563</v>
      </c>
      <c r="E45" s="149">
        <v>3</v>
      </c>
      <c r="F45" s="149">
        <v>5</v>
      </c>
      <c r="G45" s="149">
        <v>2</v>
      </c>
      <c r="H45" s="149">
        <v>5</v>
      </c>
      <c r="I45" s="149">
        <v>13</v>
      </c>
      <c r="J45" s="149" t="s">
        <v>1</v>
      </c>
      <c r="K45" s="149">
        <v>108</v>
      </c>
      <c r="L45" s="149">
        <v>41</v>
      </c>
    </row>
    <row r="46" spans="1:12" ht="15" customHeight="1" x14ac:dyDescent="0.2">
      <c r="A46" s="117">
        <v>2018</v>
      </c>
      <c r="B46" s="149">
        <v>3426</v>
      </c>
      <c r="C46" s="149">
        <v>6622</v>
      </c>
      <c r="D46" s="149">
        <v>7088</v>
      </c>
      <c r="E46" s="149" t="s">
        <v>1</v>
      </c>
      <c r="F46" s="149">
        <v>23</v>
      </c>
      <c r="G46" s="149">
        <v>2</v>
      </c>
      <c r="H46" s="149">
        <v>10</v>
      </c>
      <c r="I46" s="149">
        <v>9</v>
      </c>
      <c r="J46" s="149">
        <v>1</v>
      </c>
      <c r="K46" s="149">
        <v>79</v>
      </c>
      <c r="L46" s="149">
        <v>4</v>
      </c>
    </row>
    <row r="47" spans="1:12" ht="15" customHeight="1" x14ac:dyDescent="0.2">
      <c r="A47" s="117">
        <v>2019</v>
      </c>
      <c r="B47" s="149">
        <v>4124</v>
      </c>
      <c r="C47" s="149">
        <v>7372</v>
      </c>
      <c r="D47" s="149">
        <v>3215</v>
      </c>
      <c r="E47" s="149" t="s">
        <v>1</v>
      </c>
      <c r="F47" s="149">
        <v>22</v>
      </c>
      <c r="G47" s="149">
        <v>1</v>
      </c>
      <c r="H47" s="149">
        <v>5</v>
      </c>
      <c r="I47" s="149">
        <v>7</v>
      </c>
      <c r="J47" s="149">
        <v>2</v>
      </c>
      <c r="K47" s="149">
        <v>198</v>
      </c>
      <c r="L47" s="149">
        <v>11</v>
      </c>
    </row>
    <row r="48" spans="1:12" ht="15" customHeight="1" x14ac:dyDescent="0.2">
      <c r="A48" s="117">
        <v>2020</v>
      </c>
      <c r="B48" s="149">
        <v>4428</v>
      </c>
      <c r="C48" s="149">
        <v>1473</v>
      </c>
      <c r="D48" s="149">
        <v>1693</v>
      </c>
      <c r="E48" s="149">
        <v>1</v>
      </c>
      <c r="F48" s="149">
        <v>28</v>
      </c>
      <c r="G48" s="149" t="s">
        <v>1</v>
      </c>
      <c r="H48" s="149" t="s">
        <v>1</v>
      </c>
      <c r="I48" s="149" t="s">
        <v>1</v>
      </c>
      <c r="J48" s="149">
        <v>5</v>
      </c>
      <c r="K48" s="149">
        <v>213</v>
      </c>
      <c r="L48" s="149">
        <v>48</v>
      </c>
    </row>
    <row r="49" spans="1:12" ht="15" customHeight="1" x14ac:dyDescent="0.2">
      <c r="A49" s="117">
        <v>2021</v>
      </c>
      <c r="B49" s="149">
        <v>4096</v>
      </c>
      <c r="C49" s="149">
        <v>2</v>
      </c>
      <c r="D49" s="149">
        <v>1389</v>
      </c>
      <c r="E49" s="149">
        <v>1</v>
      </c>
      <c r="F49" s="149">
        <v>7</v>
      </c>
      <c r="G49" s="149" t="s">
        <v>1</v>
      </c>
      <c r="H49" s="149">
        <v>5</v>
      </c>
      <c r="I49" s="149">
        <v>7</v>
      </c>
      <c r="J49" s="149">
        <v>2</v>
      </c>
      <c r="K49" s="149">
        <v>186</v>
      </c>
      <c r="L49" s="149">
        <v>26</v>
      </c>
    </row>
    <row r="50" spans="1:12" ht="15" customHeight="1" x14ac:dyDescent="0.2">
      <c r="A50" s="117">
        <v>2022</v>
      </c>
      <c r="B50" s="149">
        <v>3902</v>
      </c>
      <c r="C50" s="149">
        <v>3</v>
      </c>
      <c r="D50" s="149">
        <v>965</v>
      </c>
      <c r="E50" s="149" t="s">
        <v>1</v>
      </c>
      <c r="F50" s="149">
        <v>11</v>
      </c>
      <c r="G50" s="149" t="s">
        <v>1</v>
      </c>
      <c r="H50" s="149">
        <v>15</v>
      </c>
      <c r="I50" s="149">
        <v>5</v>
      </c>
      <c r="J50" s="149">
        <v>5</v>
      </c>
      <c r="K50" s="149">
        <v>305</v>
      </c>
      <c r="L50" s="149">
        <v>30</v>
      </c>
    </row>
    <row r="51" spans="1:12" ht="15" customHeight="1" x14ac:dyDescent="0.2">
      <c r="A51" s="117">
        <v>2023</v>
      </c>
      <c r="B51" s="149">
        <v>3481</v>
      </c>
      <c r="C51" s="149" t="s">
        <v>1</v>
      </c>
      <c r="D51" s="149">
        <v>699</v>
      </c>
      <c r="E51" s="149" t="s">
        <v>1</v>
      </c>
      <c r="F51" s="149">
        <v>16</v>
      </c>
      <c r="G51" s="149" t="s">
        <v>1</v>
      </c>
      <c r="H51" s="149" t="s">
        <v>1</v>
      </c>
      <c r="I51" s="149" t="s">
        <v>1</v>
      </c>
      <c r="J51" s="149">
        <v>3</v>
      </c>
      <c r="K51" s="149">
        <v>635</v>
      </c>
      <c r="L51" s="149">
        <v>63</v>
      </c>
    </row>
    <row r="52" spans="1:12" x14ac:dyDescent="0.2">
      <c r="A52" s="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54" t="s">
        <v>184</v>
      </c>
      <c r="B53" s="8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9"/>
      <c r="B54" s="10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5" t="s">
        <v>76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1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</sheetData>
  <customSheetViews>
    <customSheetView guid="{3313E7EF-7E86-410F-B3F2-3CB98B791DBF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C35" sqref="C3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 showPageBreaks="1">
      <selection activeCell="A48" sqref="A4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43"/>
  <sheetViews>
    <sheetView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11" ht="13.5" customHeight="1" x14ac:dyDescent="0.2">
      <c r="A1" s="2" t="s">
        <v>301</v>
      </c>
      <c r="B1" s="4"/>
      <c r="C1" s="4"/>
      <c r="D1" s="4"/>
      <c r="E1" s="4"/>
      <c r="F1" s="4"/>
      <c r="G1" s="4"/>
      <c r="H1" s="4"/>
      <c r="I1" s="4"/>
    </row>
    <row r="2" spans="1:11" ht="15" customHeight="1" thickBot="1" x14ac:dyDescent="0.25">
      <c r="A2" s="84" t="s">
        <v>186</v>
      </c>
      <c r="B2" s="4"/>
      <c r="C2" s="4"/>
      <c r="D2" s="4"/>
      <c r="E2" s="4"/>
      <c r="F2" s="4"/>
      <c r="G2" s="4"/>
      <c r="H2" s="4"/>
      <c r="I2" s="38" t="s">
        <v>0</v>
      </c>
    </row>
    <row r="3" spans="1:11" s="51" customFormat="1" ht="20.100000000000001" customHeight="1" thickTop="1" x14ac:dyDescent="0.25">
      <c r="A3" s="97"/>
      <c r="B3" s="277" t="s">
        <v>77</v>
      </c>
      <c r="C3" s="277"/>
      <c r="D3" s="277"/>
      <c r="E3" s="277"/>
      <c r="F3" s="277" t="s">
        <v>78</v>
      </c>
      <c r="G3" s="277"/>
      <c r="H3" s="277"/>
      <c r="I3" s="281"/>
    </row>
    <row r="4" spans="1:11" ht="55.5" customHeight="1" x14ac:dyDescent="0.2">
      <c r="A4" s="93"/>
      <c r="B4" s="81" t="s">
        <v>70</v>
      </c>
      <c r="C4" s="81" t="s">
        <v>71</v>
      </c>
      <c r="D4" s="81" t="s">
        <v>72</v>
      </c>
      <c r="E4" s="81" t="s">
        <v>73</v>
      </c>
      <c r="F4" s="81" t="s">
        <v>70</v>
      </c>
      <c r="G4" s="81" t="s">
        <v>71</v>
      </c>
      <c r="H4" s="81" t="s">
        <v>72</v>
      </c>
      <c r="I4" s="82" t="s">
        <v>73</v>
      </c>
    </row>
    <row r="5" spans="1:11" ht="20.100000000000001" customHeight="1" x14ac:dyDescent="0.2">
      <c r="A5" s="119" t="s">
        <v>188</v>
      </c>
      <c r="B5" s="90"/>
      <c r="C5" s="90"/>
      <c r="D5" s="90"/>
      <c r="E5" s="90"/>
      <c r="F5" s="90"/>
      <c r="G5" s="90"/>
      <c r="H5" s="90"/>
      <c r="I5" s="90"/>
    </row>
    <row r="6" spans="1:11" ht="15" customHeight="1" x14ac:dyDescent="0.2">
      <c r="A6" s="117">
        <v>2014</v>
      </c>
      <c r="B6" s="85">
        <v>15623</v>
      </c>
      <c r="C6" s="85">
        <v>1341</v>
      </c>
      <c r="D6" s="85">
        <v>57259</v>
      </c>
      <c r="E6" s="85">
        <v>16229</v>
      </c>
      <c r="F6" s="85">
        <v>14025</v>
      </c>
      <c r="G6" s="85">
        <v>1790</v>
      </c>
      <c r="H6" s="85">
        <v>8198</v>
      </c>
      <c r="I6" s="85" t="s">
        <v>1</v>
      </c>
    </row>
    <row r="7" spans="1:11" ht="15" customHeight="1" x14ac:dyDescent="0.2">
      <c r="A7" s="117">
        <v>2015</v>
      </c>
      <c r="B7" s="85">
        <v>18611</v>
      </c>
      <c r="C7" s="85">
        <v>1280</v>
      </c>
      <c r="D7" s="85">
        <v>39647</v>
      </c>
      <c r="E7" s="85">
        <v>7706</v>
      </c>
      <c r="F7" s="85">
        <v>10935</v>
      </c>
      <c r="G7" s="85">
        <v>1249</v>
      </c>
      <c r="H7" s="85">
        <v>5940</v>
      </c>
      <c r="I7" s="85" t="s">
        <v>1</v>
      </c>
    </row>
    <row r="8" spans="1:11" ht="15" customHeight="1" x14ac:dyDescent="0.2">
      <c r="A8" s="117">
        <v>2016</v>
      </c>
      <c r="B8" s="85">
        <v>12762</v>
      </c>
      <c r="C8" s="85">
        <v>239</v>
      </c>
      <c r="D8" s="85">
        <v>58443</v>
      </c>
      <c r="E8" s="85" t="s">
        <v>1</v>
      </c>
      <c r="F8" s="85">
        <v>13256</v>
      </c>
      <c r="G8" s="85">
        <v>1020</v>
      </c>
      <c r="H8" s="85">
        <v>10080</v>
      </c>
      <c r="I8" s="85" t="s">
        <v>1</v>
      </c>
    </row>
    <row r="9" spans="1:11" ht="15" customHeight="1" x14ac:dyDescent="0.2">
      <c r="A9" s="117">
        <v>2017</v>
      </c>
      <c r="B9" s="85">
        <v>29650</v>
      </c>
      <c r="C9" s="85">
        <v>247</v>
      </c>
      <c r="D9" s="85">
        <v>27634</v>
      </c>
      <c r="E9" s="85" t="s">
        <v>1</v>
      </c>
      <c r="F9" s="85">
        <v>7394</v>
      </c>
      <c r="G9" s="85">
        <v>2201</v>
      </c>
      <c r="H9" s="85">
        <v>9778</v>
      </c>
      <c r="I9" s="85" t="s">
        <v>1</v>
      </c>
    </row>
    <row r="10" spans="1:11" ht="15" customHeight="1" x14ac:dyDescent="0.2">
      <c r="A10" s="117">
        <v>2018</v>
      </c>
      <c r="B10" s="85">
        <v>49537</v>
      </c>
      <c r="C10" s="85">
        <v>719</v>
      </c>
      <c r="D10" s="85">
        <v>38428</v>
      </c>
      <c r="E10" s="85" t="s">
        <v>1</v>
      </c>
      <c r="F10" s="85">
        <v>12296</v>
      </c>
      <c r="G10" s="85">
        <v>2678</v>
      </c>
      <c r="H10" s="85">
        <v>11486</v>
      </c>
      <c r="I10" s="85" t="s">
        <v>1</v>
      </c>
    </row>
    <row r="11" spans="1:11" ht="15" customHeight="1" x14ac:dyDescent="0.2">
      <c r="A11" s="117">
        <v>2019</v>
      </c>
      <c r="B11" s="85">
        <v>34052</v>
      </c>
      <c r="C11" s="85">
        <v>2158</v>
      </c>
      <c r="D11" s="85">
        <v>29006</v>
      </c>
      <c r="E11" s="85" t="s">
        <v>1</v>
      </c>
      <c r="F11" s="85">
        <v>13397</v>
      </c>
      <c r="G11" s="85">
        <v>6681</v>
      </c>
      <c r="H11" s="85">
        <v>6455</v>
      </c>
      <c r="I11" s="85" t="s">
        <v>1</v>
      </c>
    </row>
    <row r="12" spans="1:11" ht="15" customHeight="1" x14ac:dyDescent="0.2">
      <c r="A12" s="117">
        <v>2020</v>
      </c>
      <c r="B12" s="85">
        <v>49650</v>
      </c>
      <c r="C12" s="85">
        <v>1106</v>
      </c>
      <c r="D12" s="85">
        <v>27291</v>
      </c>
      <c r="E12" s="85" t="s">
        <v>1</v>
      </c>
      <c r="F12" s="85">
        <v>15785</v>
      </c>
      <c r="G12" s="85">
        <v>4018</v>
      </c>
      <c r="H12" s="85">
        <v>3123</v>
      </c>
      <c r="I12" s="85" t="s">
        <v>1</v>
      </c>
      <c r="K12" s="160"/>
    </row>
    <row r="13" spans="1:11" ht="15" customHeight="1" x14ac:dyDescent="0.2">
      <c r="A13" s="117">
        <v>2021</v>
      </c>
      <c r="B13" s="85">
        <v>34437</v>
      </c>
      <c r="C13" s="85">
        <v>7</v>
      </c>
      <c r="D13" s="85">
        <v>37621</v>
      </c>
      <c r="E13" s="85">
        <v>4993</v>
      </c>
      <c r="F13" s="85">
        <v>17223</v>
      </c>
      <c r="G13" s="85" t="s">
        <v>1</v>
      </c>
      <c r="H13" s="85">
        <v>2323</v>
      </c>
      <c r="I13" s="85" t="s">
        <v>1</v>
      </c>
      <c r="K13" s="160"/>
    </row>
    <row r="14" spans="1:11" ht="15" customHeight="1" x14ac:dyDescent="0.2">
      <c r="A14" s="117">
        <v>2022</v>
      </c>
      <c r="B14" s="85">
        <v>15264</v>
      </c>
      <c r="C14" s="85">
        <v>175</v>
      </c>
      <c r="D14" s="85">
        <v>61711</v>
      </c>
      <c r="E14" s="85" t="s">
        <v>1</v>
      </c>
      <c r="F14" s="85">
        <v>17040</v>
      </c>
      <c r="G14" s="85">
        <v>2</v>
      </c>
      <c r="H14" s="85">
        <v>642</v>
      </c>
      <c r="I14" s="85" t="s">
        <v>1</v>
      </c>
      <c r="K14" s="160"/>
    </row>
    <row r="15" spans="1:11" ht="15" customHeight="1" x14ac:dyDescent="0.2">
      <c r="A15" s="117">
        <v>2023</v>
      </c>
      <c r="B15" s="85">
        <v>40580</v>
      </c>
      <c r="C15" s="85" t="s">
        <v>1</v>
      </c>
      <c r="D15" s="85">
        <v>70716</v>
      </c>
      <c r="E15" s="85" t="s">
        <v>1</v>
      </c>
      <c r="F15" s="85">
        <v>13459</v>
      </c>
      <c r="G15" s="85" t="s">
        <v>1</v>
      </c>
      <c r="H15" s="85">
        <v>821</v>
      </c>
      <c r="I15" s="85" t="s">
        <v>1</v>
      </c>
      <c r="K15" s="160"/>
    </row>
    <row r="16" spans="1:11" ht="20.100000000000001" customHeight="1" x14ac:dyDescent="0.2">
      <c r="A16" s="89" t="s">
        <v>189</v>
      </c>
      <c r="B16" s="90"/>
      <c r="C16" s="90"/>
      <c r="D16" s="90"/>
      <c r="E16" s="90"/>
      <c r="F16" s="90"/>
      <c r="G16" s="90"/>
      <c r="H16" s="90"/>
      <c r="I16" s="90"/>
      <c r="K16" s="160"/>
    </row>
    <row r="17" spans="1:11" ht="15" customHeight="1" x14ac:dyDescent="0.2">
      <c r="A17" s="117">
        <v>2014</v>
      </c>
      <c r="B17" s="85">
        <v>9771</v>
      </c>
      <c r="C17" s="85">
        <v>5727</v>
      </c>
      <c r="D17" s="85">
        <v>27685</v>
      </c>
      <c r="E17" s="85">
        <v>3995</v>
      </c>
      <c r="F17" s="85">
        <v>2073</v>
      </c>
      <c r="G17" s="85">
        <v>178</v>
      </c>
      <c r="H17" s="85">
        <v>348</v>
      </c>
      <c r="I17" s="85" t="s">
        <v>1</v>
      </c>
    </row>
    <row r="18" spans="1:11" ht="15" customHeight="1" x14ac:dyDescent="0.2">
      <c r="A18" s="117">
        <v>2015</v>
      </c>
      <c r="B18" s="85">
        <v>9577</v>
      </c>
      <c r="C18" s="85">
        <v>2787</v>
      </c>
      <c r="D18" s="85">
        <v>1842</v>
      </c>
      <c r="E18" s="85">
        <v>12122</v>
      </c>
      <c r="F18" s="85">
        <v>3454</v>
      </c>
      <c r="G18" s="85">
        <v>361</v>
      </c>
      <c r="H18" s="85">
        <v>526</v>
      </c>
      <c r="I18" s="85" t="s">
        <v>1</v>
      </c>
    </row>
    <row r="19" spans="1:11" ht="15" customHeight="1" x14ac:dyDescent="0.2">
      <c r="A19" s="117">
        <v>2016</v>
      </c>
      <c r="B19" s="85">
        <v>12180</v>
      </c>
      <c r="C19" s="85">
        <v>3800</v>
      </c>
      <c r="D19" s="85">
        <v>25442</v>
      </c>
      <c r="E19" s="85">
        <v>13227</v>
      </c>
      <c r="F19" s="85">
        <v>2361</v>
      </c>
      <c r="G19" s="85">
        <v>492</v>
      </c>
      <c r="H19" s="85">
        <v>445</v>
      </c>
      <c r="I19" s="85" t="s">
        <v>1</v>
      </c>
    </row>
    <row r="20" spans="1:11" ht="15" customHeight="1" x14ac:dyDescent="0.2">
      <c r="A20" s="117">
        <v>2017</v>
      </c>
      <c r="B20" s="85">
        <v>5737</v>
      </c>
      <c r="C20" s="85">
        <v>471</v>
      </c>
      <c r="D20" s="85">
        <v>4932</v>
      </c>
      <c r="E20" s="85">
        <v>399</v>
      </c>
      <c r="F20" s="85">
        <v>1276</v>
      </c>
      <c r="G20" s="85">
        <v>246</v>
      </c>
      <c r="H20" s="85">
        <v>365</v>
      </c>
      <c r="I20" s="85" t="s">
        <v>1</v>
      </c>
    </row>
    <row r="21" spans="1:11" ht="15" customHeight="1" x14ac:dyDescent="0.2">
      <c r="A21" s="117">
        <v>2018</v>
      </c>
      <c r="B21" s="85">
        <v>28993</v>
      </c>
      <c r="C21" s="85">
        <v>439</v>
      </c>
      <c r="D21" s="85">
        <v>17279</v>
      </c>
      <c r="E21" s="85" t="s">
        <v>1</v>
      </c>
      <c r="F21" s="85">
        <v>1387</v>
      </c>
      <c r="G21" s="85">
        <v>413</v>
      </c>
      <c r="H21" s="85">
        <v>793</v>
      </c>
      <c r="I21" s="85" t="s">
        <v>1</v>
      </c>
    </row>
    <row r="22" spans="1:11" ht="15" customHeight="1" x14ac:dyDescent="0.2">
      <c r="A22" s="117">
        <v>2019</v>
      </c>
      <c r="B22" s="85">
        <v>7168</v>
      </c>
      <c r="C22" s="85">
        <v>228</v>
      </c>
      <c r="D22" s="85">
        <v>15156</v>
      </c>
      <c r="E22" s="85" t="s">
        <v>1</v>
      </c>
      <c r="F22" s="85">
        <v>2379</v>
      </c>
      <c r="G22" s="85">
        <v>412</v>
      </c>
      <c r="H22" s="85">
        <v>246</v>
      </c>
      <c r="I22" s="85" t="s">
        <v>1</v>
      </c>
    </row>
    <row r="23" spans="1:11" ht="15" customHeight="1" x14ac:dyDescent="0.2">
      <c r="A23" s="117">
        <v>2020</v>
      </c>
      <c r="B23" s="85">
        <v>13497</v>
      </c>
      <c r="C23" s="85">
        <v>982</v>
      </c>
      <c r="D23" s="85">
        <v>27645</v>
      </c>
      <c r="E23" s="85">
        <v>19424</v>
      </c>
      <c r="F23" s="85">
        <v>800</v>
      </c>
      <c r="G23" s="85">
        <v>433</v>
      </c>
      <c r="H23" s="85">
        <v>34</v>
      </c>
      <c r="I23" s="85" t="s">
        <v>1</v>
      </c>
      <c r="K23" s="160"/>
    </row>
    <row r="24" spans="1:11" ht="15" customHeight="1" x14ac:dyDescent="0.2">
      <c r="A24" s="117">
        <v>2021</v>
      </c>
      <c r="B24" s="85">
        <v>43357</v>
      </c>
      <c r="C24" s="85" t="s">
        <v>1</v>
      </c>
      <c r="D24" s="85">
        <v>19905</v>
      </c>
      <c r="E24" s="85" t="s">
        <v>1</v>
      </c>
      <c r="F24" s="85">
        <v>2385</v>
      </c>
      <c r="G24" s="85" t="s">
        <v>1</v>
      </c>
      <c r="H24" s="85">
        <v>6</v>
      </c>
      <c r="I24" s="85" t="s">
        <v>1</v>
      </c>
      <c r="K24" s="160"/>
    </row>
    <row r="25" spans="1:11" ht="15" customHeight="1" x14ac:dyDescent="0.2">
      <c r="A25" s="117">
        <v>2022</v>
      </c>
      <c r="B25" s="85">
        <v>1118</v>
      </c>
      <c r="C25" s="85" t="s">
        <v>1</v>
      </c>
      <c r="D25" s="85">
        <v>40233</v>
      </c>
      <c r="E25" s="85" t="s">
        <v>1</v>
      </c>
      <c r="F25" s="85">
        <v>2510</v>
      </c>
      <c r="G25" s="85" t="s">
        <v>1</v>
      </c>
      <c r="H25" s="85">
        <v>41</v>
      </c>
      <c r="I25" s="85" t="s">
        <v>1</v>
      </c>
      <c r="K25" s="160"/>
    </row>
    <row r="26" spans="1:11" ht="15" customHeight="1" x14ac:dyDescent="0.2">
      <c r="A26" s="117">
        <v>2023</v>
      </c>
      <c r="B26" s="85">
        <v>12723</v>
      </c>
      <c r="C26" s="85" t="s">
        <v>1</v>
      </c>
      <c r="D26" s="85">
        <v>2069</v>
      </c>
      <c r="E26" s="85" t="s">
        <v>1</v>
      </c>
      <c r="F26" s="85">
        <v>1547</v>
      </c>
      <c r="G26" s="85" t="s">
        <v>1</v>
      </c>
      <c r="H26" s="85">
        <v>11</v>
      </c>
      <c r="I26" s="85" t="s">
        <v>1</v>
      </c>
      <c r="K26" s="160"/>
    </row>
    <row r="27" spans="1:11" x14ac:dyDescent="0.2">
      <c r="A27" s="13"/>
      <c r="B27" s="85"/>
      <c r="C27" s="85"/>
      <c r="D27" s="85"/>
      <c r="E27" s="85"/>
      <c r="F27" s="85"/>
      <c r="G27" s="85"/>
      <c r="H27" s="85"/>
      <c r="I27" s="85"/>
    </row>
    <row r="28" spans="1:11" ht="12.75" thickBot="1" x14ac:dyDescent="0.25">
      <c r="A28" s="84" t="s">
        <v>187</v>
      </c>
      <c r="B28" s="4"/>
      <c r="C28" s="4"/>
      <c r="D28" s="4"/>
      <c r="E28" s="4"/>
      <c r="F28" s="4"/>
      <c r="G28" s="4"/>
      <c r="H28" s="4"/>
      <c r="I28" s="4"/>
    </row>
    <row r="29" spans="1:11" s="51" customFormat="1" ht="21.75" customHeight="1" thickTop="1" x14ac:dyDescent="0.25">
      <c r="A29" s="97"/>
      <c r="B29" s="277" t="s">
        <v>79</v>
      </c>
      <c r="C29" s="277"/>
      <c r="D29" s="277"/>
      <c r="E29" s="281"/>
      <c r="F29" s="95"/>
      <c r="G29" s="95"/>
      <c r="H29" s="95"/>
      <c r="I29" s="95"/>
    </row>
    <row r="30" spans="1:11" ht="53.25" customHeight="1" x14ac:dyDescent="0.2">
      <c r="A30" s="93"/>
      <c r="B30" s="81" t="s">
        <v>70</v>
      </c>
      <c r="C30" s="81" t="s">
        <v>71</v>
      </c>
      <c r="D30" s="81" t="s">
        <v>72</v>
      </c>
      <c r="E30" s="82" t="s">
        <v>73</v>
      </c>
      <c r="F30" s="4"/>
      <c r="G30" s="4"/>
      <c r="H30" s="4"/>
      <c r="I30" s="4"/>
    </row>
    <row r="31" spans="1:11" ht="15" customHeight="1" x14ac:dyDescent="0.2">
      <c r="A31" s="117">
        <v>2014</v>
      </c>
      <c r="B31" s="85">
        <v>51290</v>
      </c>
      <c r="C31" s="85">
        <v>6981</v>
      </c>
      <c r="D31" s="85">
        <v>1358</v>
      </c>
      <c r="E31" s="85" t="s">
        <v>1</v>
      </c>
      <c r="F31" s="12"/>
      <c r="G31" s="12"/>
      <c r="H31" s="12"/>
      <c r="I31" s="12"/>
    </row>
    <row r="32" spans="1:11" ht="15" customHeight="1" x14ac:dyDescent="0.2">
      <c r="A32" s="117">
        <v>2015</v>
      </c>
      <c r="B32" s="85">
        <v>4444</v>
      </c>
      <c r="C32" s="85">
        <v>21243</v>
      </c>
      <c r="D32" s="85">
        <v>108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7">
        <v>2016</v>
      </c>
      <c r="B33" s="85">
        <v>693</v>
      </c>
      <c r="C33" s="85">
        <v>1152</v>
      </c>
      <c r="D33" s="85" t="s">
        <v>1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7">
        <v>2017</v>
      </c>
      <c r="B34" s="85">
        <v>957</v>
      </c>
      <c r="C34" s="85">
        <v>671</v>
      </c>
      <c r="D34" s="85" t="s">
        <v>1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7">
        <v>2018</v>
      </c>
      <c r="B35" s="85">
        <v>2851</v>
      </c>
      <c r="C35" s="85">
        <v>675</v>
      </c>
      <c r="D35" s="85" t="s">
        <v>1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7">
        <v>2019</v>
      </c>
      <c r="B36" s="85">
        <v>2432</v>
      </c>
      <c r="C36" s="149">
        <v>592</v>
      </c>
      <c r="D36" s="149" t="s">
        <v>1</v>
      </c>
      <c r="E36" s="149" t="s">
        <v>1</v>
      </c>
      <c r="F36" s="12"/>
      <c r="G36" s="12"/>
      <c r="H36" s="12"/>
      <c r="I36" s="12"/>
    </row>
    <row r="37" spans="1:9" ht="15" customHeight="1" x14ac:dyDescent="0.2">
      <c r="A37" s="117">
        <v>2020</v>
      </c>
      <c r="B37" s="85">
        <v>4297</v>
      </c>
      <c r="C37" s="149">
        <v>18</v>
      </c>
      <c r="D37" s="149" t="s">
        <v>1</v>
      </c>
      <c r="E37" s="149" t="s">
        <v>1</v>
      </c>
      <c r="F37" s="12"/>
      <c r="G37" s="12"/>
      <c r="H37" s="12"/>
      <c r="I37" s="12"/>
    </row>
    <row r="38" spans="1:9" ht="15" customHeight="1" x14ac:dyDescent="0.2">
      <c r="A38" s="117">
        <v>2021</v>
      </c>
      <c r="B38" s="85">
        <v>331</v>
      </c>
      <c r="C38" s="149" t="s">
        <v>1</v>
      </c>
      <c r="D38" s="149" t="s">
        <v>1</v>
      </c>
      <c r="E38" s="149" t="s">
        <v>1</v>
      </c>
      <c r="F38" s="12"/>
      <c r="G38" s="12"/>
      <c r="H38" s="12"/>
      <c r="I38" s="12"/>
    </row>
    <row r="39" spans="1:9" ht="15" customHeight="1" x14ac:dyDescent="0.2">
      <c r="A39" s="117">
        <v>2022</v>
      </c>
      <c r="B39" s="85">
        <v>7226</v>
      </c>
      <c r="C39" s="149" t="s">
        <v>1</v>
      </c>
      <c r="D39" s="149" t="s">
        <v>1</v>
      </c>
      <c r="E39" s="149" t="s">
        <v>1</v>
      </c>
      <c r="F39" s="12"/>
      <c r="G39" s="12"/>
      <c r="H39" s="12"/>
      <c r="I39" s="12"/>
    </row>
    <row r="40" spans="1:9" ht="15" customHeight="1" x14ac:dyDescent="0.2">
      <c r="A40" s="117">
        <v>2023</v>
      </c>
      <c r="B40" s="85">
        <v>778</v>
      </c>
      <c r="C40" s="149" t="s">
        <v>1</v>
      </c>
      <c r="D40" s="149" t="s">
        <v>1</v>
      </c>
      <c r="E40" s="149" t="s">
        <v>1</v>
      </c>
      <c r="F40" s="12"/>
      <c r="G40" s="12"/>
      <c r="H40" s="12"/>
      <c r="I40" s="12"/>
    </row>
    <row r="41" spans="1:9" x14ac:dyDescent="0.2">
      <c r="A41" s="2"/>
      <c r="B41" s="4"/>
      <c r="C41" s="143"/>
      <c r="D41" s="143"/>
      <c r="E41" s="143"/>
      <c r="F41" s="4"/>
      <c r="G41" s="4"/>
      <c r="H41" s="4"/>
      <c r="I41" s="4"/>
    </row>
    <row r="42" spans="1:9" x14ac:dyDescent="0.2">
      <c r="A42" s="45" t="s">
        <v>80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3313E7EF-7E86-410F-B3F2-3CB98B791DBF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 topLeftCell="A4">
      <selection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5" customHeight="1" x14ac:dyDescent="0.2">
      <c r="A1" s="2" t="s">
        <v>300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 x14ac:dyDescent="0.25">
      <c r="A2" s="84" t="s">
        <v>186</v>
      </c>
      <c r="B2" s="4"/>
      <c r="C2" s="4"/>
      <c r="D2" s="4"/>
      <c r="E2" s="4"/>
      <c r="F2" s="4"/>
      <c r="G2" s="4"/>
      <c r="H2" s="4"/>
      <c r="I2" s="38" t="s">
        <v>0</v>
      </c>
    </row>
    <row r="3" spans="1:9" ht="18" customHeight="1" thickTop="1" x14ac:dyDescent="0.2">
      <c r="A3" s="97"/>
      <c r="B3" s="277" t="s">
        <v>77</v>
      </c>
      <c r="C3" s="277"/>
      <c r="D3" s="277"/>
      <c r="E3" s="277"/>
      <c r="F3" s="277" t="s">
        <v>78</v>
      </c>
      <c r="G3" s="277"/>
      <c r="H3" s="277"/>
      <c r="I3" s="281"/>
    </row>
    <row r="4" spans="1:9" ht="45" customHeight="1" x14ac:dyDescent="0.2">
      <c r="A4" s="93"/>
      <c r="B4" s="81" t="s">
        <v>70</v>
      </c>
      <c r="C4" s="81" t="s">
        <v>71</v>
      </c>
      <c r="D4" s="81" t="s">
        <v>72</v>
      </c>
      <c r="E4" s="81" t="s">
        <v>73</v>
      </c>
      <c r="F4" s="81" t="s">
        <v>70</v>
      </c>
      <c r="G4" s="81" t="s">
        <v>71</v>
      </c>
      <c r="H4" s="81" t="s">
        <v>72</v>
      </c>
      <c r="I4" s="82" t="s">
        <v>73</v>
      </c>
    </row>
    <row r="5" spans="1:9" ht="24.95" customHeight="1" x14ac:dyDescent="0.2">
      <c r="A5" s="119" t="s">
        <v>188</v>
      </c>
      <c r="B5" s="90"/>
      <c r="C5" s="90"/>
      <c r="D5" s="90"/>
      <c r="E5" s="90"/>
      <c r="F5" s="90"/>
      <c r="G5" s="90"/>
      <c r="H5" s="90"/>
      <c r="I5" s="90"/>
    </row>
    <row r="6" spans="1:9" ht="15" customHeight="1" x14ac:dyDescent="0.2">
      <c r="A6" s="117">
        <v>2014</v>
      </c>
      <c r="B6" s="85">
        <v>59769</v>
      </c>
      <c r="C6" s="85">
        <v>471</v>
      </c>
      <c r="D6" s="85">
        <v>43797</v>
      </c>
      <c r="E6" s="85">
        <v>20224</v>
      </c>
      <c r="F6" s="85">
        <v>12254</v>
      </c>
      <c r="G6" s="85">
        <v>2422</v>
      </c>
      <c r="H6" s="85">
        <v>39364</v>
      </c>
      <c r="I6" s="85" t="s">
        <v>1</v>
      </c>
    </row>
    <row r="7" spans="1:9" ht="15" customHeight="1" x14ac:dyDescent="0.2">
      <c r="A7" s="117">
        <v>2015</v>
      </c>
      <c r="B7" s="85">
        <v>12709</v>
      </c>
      <c r="C7" s="85">
        <v>1407</v>
      </c>
      <c r="D7" s="85">
        <v>7841</v>
      </c>
      <c r="E7" s="85">
        <v>9945</v>
      </c>
      <c r="F7" s="85">
        <v>8637</v>
      </c>
      <c r="G7" s="85">
        <v>6042</v>
      </c>
      <c r="H7" s="85">
        <v>23782</v>
      </c>
      <c r="I7" s="85" t="s">
        <v>1</v>
      </c>
    </row>
    <row r="8" spans="1:9" ht="15" customHeight="1" x14ac:dyDescent="0.2">
      <c r="A8" s="117">
        <v>2016</v>
      </c>
      <c r="B8" s="85">
        <v>21919</v>
      </c>
      <c r="C8" s="85">
        <v>119</v>
      </c>
      <c r="D8" s="85">
        <v>15412</v>
      </c>
      <c r="E8" s="85">
        <v>12927</v>
      </c>
      <c r="F8" s="85">
        <v>6026</v>
      </c>
      <c r="G8" s="85">
        <v>1575</v>
      </c>
      <c r="H8" s="85">
        <v>37625</v>
      </c>
      <c r="I8" s="85" t="s">
        <v>1</v>
      </c>
    </row>
    <row r="9" spans="1:9" ht="15" customHeight="1" x14ac:dyDescent="0.2">
      <c r="A9" s="117">
        <v>2017</v>
      </c>
      <c r="B9" s="85">
        <v>7198</v>
      </c>
      <c r="C9" s="85">
        <v>5</v>
      </c>
      <c r="D9" s="85">
        <v>7486</v>
      </c>
      <c r="E9" s="85">
        <v>399</v>
      </c>
      <c r="F9" s="85">
        <v>3756</v>
      </c>
      <c r="G9" s="85">
        <v>1701</v>
      </c>
      <c r="H9" s="85">
        <v>25340</v>
      </c>
      <c r="I9" s="85" t="s">
        <v>1</v>
      </c>
    </row>
    <row r="10" spans="1:9" ht="15" customHeight="1" x14ac:dyDescent="0.2">
      <c r="A10" s="117">
        <v>2018</v>
      </c>
      <c r="B10" s="85">
        <v>56048</v>
      </c>
      <c r="C10" s="85">
        <v>223</v>
      </c>
      <c r="D10" s="85">
        <v>14849</v>
      </c>
      <c r="E10" s="85" t="s">
        <v>1</v>
      </c>
      <c r="F10" s="85">
        <v>23932</v>
      </c>
      <c r="G10" s="85">
        <v>1774</v>
      </c>
      <c r="H10" s="85">
        <v>39807</v>
      </c>
      <c r="I10" s="85" t="s">
        <v>1</v>
      </c>
    </row>
    <row r="11" spans="1:9" ht="15" customHeight="1" x14ac:dyDescent="0.2">
      <c r="A11" s="117">
        <v>2019</v>
      </c>
      <c r="B11" s="85">
        <v>29974</v>
      </c>
      <c r="C11" s="85">
        <v>1036</v>
      </c>
      <c r="D11" s="85">
        <v>25074</v>
      </c>
      <c r="E11" s="85" t="s">
        <v>1</v>
      </c>
      <c r="F11" s="85">
        <v>9911</v>
      </c>
      <c r="G11" s="85">
        <v>3263</v>
      </c>
      <c r="H11" s="85">
        <v>22984</v>
      </c>
      <c r="I11" s="85" t="s">
        <v>1</v>
      </c>
    </row>
    <row r="12" spans="1:9" ht="15" customHeight="1" x14ac:dyDescent="0.2">
      <c r="A12" s="117">
        <v>2020</v>
      </c>
      <c r="B12" s="85">
        <v>35364</v>
      </c>
      <c r="C12" s="85">
        <v>635</v>
      </c>
      <c r="D12" s="85">
        <v>43980</v>
      </c>
      <c r="E12" s="85">
        <v>19424</v>
      </c>
      <c r="F12" s="85">
        <v>19158</v>
      </c>
      <c r="G12" s="85">
        <v>2032</v>
      </c>
      <c r="H12" s="85">
        <v>11154</v>
      </c>
      <c r="I12" s="85" t="s">
        <v>1</v>
      </c>
    </row>
    <row r="13" spans="1:9" ht="15" customHeight="1" x14ac:dyDescent="0.2">
      <c r="A13" s="117">
        <v>2021</v>
      </c>
      <c r="B13" s="85">
        <v>28553</v>
      </c>
      <c r="C13" s="85" t="s">
        <v>1</v>
      </c>
      <c r="D13" s="85">
        <v>32396</v>
      </c>
      <c r="E13" s="85" t="s">
        <v>1</v>
      </c>
      <c r="F13" s="85">
        <v>10781</v>
      </c>
      <c r="G13" s="85">
        <v>5</v>
      </c>
      <c r="H13" s="85">
        <v>13924</v>
      </c>
      <c r="I13" s="85" t="s">
        <v>1</v>
      </c>
    </row>
    <row r="14" spans="1:9" ht="15" customHeight="1" x14ac:dyDescent="0.2">
      <c r="A14" s="117">
        <v>2022</v>
      </c>
      <c r="B14" s="85">
        <v>21996</v>
      </c>
      <c r="C14" s="85">
        <v>127</v>
      </c>
      <c r="D14" s="85">
        <v>71960</v>
      </c>
      <c r="E14" s="85" t="s">
        <v>1</v>
      </c>
      <c r="F14" s="85">
        <v>8688</v>
      </c>
      <c r="G14" s="85">
        <v>50</v>
      </c>
      <c r="H14" s="85">
        <v>6608</v>
      </c>
      <c r="I14" s="85" t="s">
        <v>1</v>
      </c>
    </row>
    <row r="15" spans="1:9" ht="15" customHeight="1" x14ac:dyDescent="0.2">
      <c r="A15" s="117">
        <v>2023</v>
      </c>
      <c r="B15" s="85">
        <v>45895</v>
      </c>
      <c r="C15" s="85" t="s">
        <v>1</v>
      </c>
      <c r="D15" s="85">
        <v>40584</v>
      </c>
      <c r="E15" s="85" t="s">
        <v>1</v>
      </c>
      <c r="F15" s="85">
        <v>11648</v>
      </c>
      <c r="G15" s="85" t="s">
        <v>1</v>
      </c>
      <c r="H15" s="85">
        <v>2603</v>
      </c>
      <c r="I15" s="85" t="s">
        <v>1</v>
      </c>
    </row>
    <row r="16" spans="1:9" ht="24.95" customHeight="1" x14ac:dyDescent="0.2">
      <c r="A16" s="89" t="s">
        <v>189</v>
      </c>
      <c r="B16" s="90"/>
      <c r="C16" s="90"/>
      <c r="D16" s="90"/>
      <c r="E16" s="90"/>
      <c r="F16" s="90"/>
      <c r="G16" s="90"/>
      <c r="H16" s="90"/>
      <c r="I16" s="90"/>
    </row>
    <row r="17" spans="1:9" ht="15" customHeight="1" x14ac:dyDescent="0.2">
      <c r="A17" s="117">
        <v>2014</v>
      </c>
      <c r="B17" s="85">
        <v>15119</v>
      </c>
      <c r="C17" s="85">
        <v>5532</v>
      </c>
      <c r="D17" s="85">
        <v>645</v>
      </c>
      <c r="E17" s="85" t="s">
        <v>1</v>
      </c>
      <c r="F17" s="85">
        <v>1926</v>
      </c>
      <c r="G17" s="85">
        <v>2638</v>
      </c>
      <c r="H17" s="85">
        <v>4316</v>
      </c>
      <c r="I17" s="85" t="s">
        <v>1</v>
      </c>
    </row>
    <row r="18" spans="1:9" ht="15" customHeight="1" x14ac:dyDescent="0.2">
      <c r="A18" s="117">
        <v>2015</v>
      </c>
      <c r="B18" s="85">
        <v>20071</v>
      </c>
      <c r="C18" s="85">
        <v>14674</v>
      </c>
      <c r="D18" s="85">
        <v>1332</v>
      </c>
      <c r="E18" s="85">
        <v>9882</v>
      </c>
      <c r="F18" s="85">
        <v>1843</v>
      </c>
      <c r="G18" s="85">
        <v>1009</v>
      </c>
      <c r="H18" s="85">
        <v>2833</v>
      </c>
      <c r="I18" s="85" t="s">
        <v>1</v>
      </c>
    </row>
    <row r="19" spans="1:9" ht="15" customHeight="1" x14ac:dyDescent="0.2">
      <c r="A19" s="117">
        <v>2016</v>
      </c>
      <c r="B19" s="85">
        <v>10401</v>
      </c>
      <c r="C19" s="85">
        <v>3045</v>
      </c>
      <c r="D19" s="85">
        <v>37036</v>
      </c>
      <c r="E19" s="85">
        <v>299</v>
      </c>
      <c r="F19" s="85">
        <v>1630</v>
      </c>
      <c r="G19" s="85">
        <v>277</v>
      </c>
      <c r="H19" s="85">
        <v>4028</v>
      </c>
      <c r="I19" s="85" t="s">
        <v>1</v>
      </c>
    </row>
    <row r="20" spans="1:9" ht="15" customHeight="1" x14ac:dyDescent="0.2">
      <c r="A20" s="117">
        <v>2017</v>
      </c>
      <c r="B20" s="85">
        <v>30176</v>
      </c>
      <c r="C20" s="85">
        <v>313</v>
      </c>
      <c r="D20" s="85">
        <v>5474</v>
      </c>
      <c r="E20" s="85" t="s">
        <v>1</v>
      </c>
      <c r="F20" s="85">
        <v>1721</v>
      </c>
      <c r="G20" s="85">
        <v>869</v>
      </c>
      <c r="H20" s="85">
        <v>1707</v>
      </c>
      <c r="I20" s="85" t="s">
        <v>1</v>
      </c>
    </row>
    <row r="21" spans="1:9" ht="15" customHeight="1" x14ac:dyDescent="0.2">
      <c r="A21" s="117">
        <v>2018</v>
      </c>
      <c r="B21" s="85">
        <v>6707</v>
      </c>
      <c r="C21" s="85">
        <v>1117</v>
      </c>
      <c r="D21" s="85">
        <v>7844</v>
      </c>
      <c r="E21" s="85" t="s">
        <v>1</v>
      </c>
      <c r="F21" s="85">
        <v>7139</v>
      </c>
      <c r="G21" s="85">
        <v>608</v>
      </c>
      <c r="H21" s="85">
        <v>4378</v>
      </c>
      <c r="I21" s="85" t="s">
        <v>1</v>
      </c>
    </row>
    <row r="22" spans="1:9" ht="15" customHeight="1" x14ac:dyDescent="0.2">
      <c r="A22" s="117">
        <v>2019</v>
      </c>
      <c r="B22" s="85">
        <v>11187</v>
      </c>
      <c r="C22" s="85">
        <v>1818</v>
      </c>
      <c r="D22" s="85">
        <v>269</v>
      </c>
      <c r="E22" s="85" t="s">
        <v>1</v>
      </c>
      <c r="F22" s="85">
        <v>7711</v>
      </c>
      <c r="G22" s="85">
        <v>1068</v>
      </c>
      <c r="H22" s="85">
        <v>2537</v>
      </c>
      <c r="I22" s="85" t="s">
        <v>1</v>
      </c>
    </row>
    <row r="23" spans="1:9" ht="15" customHeight="1" x14ac:dyDescent="0.2">
      <c r="A23" s="117">
        <v>2020</v>
      </c>
      <c r="B23" s="85">
        <v>23918</v>
      </c>
      <c r="C23" s="85">
        <v>2122</v>
      </c>
      <c r="D23" s="85">
        <v>1421</v>
      </c>
      <c r="E23" s="85" t="s">
        <v>1</v>
      </c>
      <c r="F23" s="85">
        <v>3511</v>
      </c>
      <c r="G23" s="85">
        <v>728</v>
      </c>
      <c r="H23" s="85">
        <v>1531</v>
      </c>
      <c r="I23" s="85" t="s">
        <v>1</v>
      </c>
    </row>
    <row r="24" spans="1:9" ht="15" customHeight="1" x14ac:dyDescent="0.2">
      <c r="A24" s="117">
        <v>2021</v>
      </c>
      <c r="B24" s="85">
        <v>44933</v>
      </c>
      <c r="C24" s="85" t="s">
        <v>1</v>
      </c>
      <c r="D24" s="85">
        <v>11849</v>
      </c>
      <c r="E24" s="85">
        <v>4993</v>
      </c>
      <c r="F24" s="85">
        <v>1327</v>
      </c>
      <c r="G24" s="85">
        <v>2</v>
      </c>
      <c r="H24" s="85">
        <v>908</v>
      </c>
      <c r="I24" s="85" t="s">
        <v>1</v>
      </c>
    </row>
    <row r="25" spans="1:9" ht="15" customHeight="1" x14ac:dyDescent="0.2">
      <c r="A25" s="117">
        <v>2022</v>
      </c>
      <c r="B25" s="85">
        <v>4036</v>
      </c>
      <c r="C25" s="85" t="s">
        <v>1</v>
      </c>
      <c r="D25" s="85">
        <v>23238</v>
      </c>
      <c r="E25" s="85" t="s">
        <v>1</v>
      </c>
      <c r="F25" s="85">
        <v>3729</v>
      </c>
      <c r="G25" s="85" t="s">
        <v>1</v>
      </c>
      <c r="H25" s="85">
        <v>821</v>
      </c>
      <c r="I25" s="85" t="s">
        <v>1</v>
      </c>
    </row>
    <row r="26" spans="1:9" ht="15" customHeight="1" x14ac:dyDescent="0.2">
      <c r="A26" s="117">
        <v>2023</v>
      </c>
      <c r="B26" s="85">
        <v>6736</v>
      </c>
      <c r="C26" s="85" t="s">
        <v>1</v>
      </c>
      <c r="D26" s="85">
        <v>30022</v>
      </c>
      <c r="E26" s="85" t="s">
        <v>1</v>
      </c>
      <c r="F26" s="85">
        <v>2364</v>
      </c>
      <c r="G26" s="85" t="s">
        <v>1</v>
      </c>
      <c r="H26" s="85">
        <v>407</v>
      </c>
      <c r="I26" s="85" t="s">
        <v>1</v>
      </c>
    </row>
    <row r="27" spans="1:9" x14ac:dyDescent="0.2">
      <c r="A27" s="23"/>
      <c r="B27" s="15"/>
      <c r="C27" s="16"/>
      <c r="D27" s="11"/>
      <c r="E27" s="11"/>
      <c r="F27" s="15"/>
      <c r="G27" s="16"/>
      <c r="H27" s="16"/>
      <c r="I27" s="14"/>
    </row>
    <row r="28" spans="1:9" ht="12.75" thickBot="1" x14ac:dyDescent="0.25">
      <c r="A28" s="34" t="s">
        <v>187</v>
      </c>
      <c r="B28" s="4"/>
      <c r="C28" s="4"/>
      <c r="D28" s="4"/>
      <c r="E28" s="4"/>
      <c r="F28" s="4"/>
      <c r="G28" s="4"/>
      <c r="H28" s="4"/>
      <c r="I28" s="4"/>
    </row>
    <row r="29" spans="1:9" ht="18" customHeight="1" thickTop="1" x14ac:dyDescent="0.2">
      <c r="A29" s="97"/>
      <c r="B29" s="277" t="s">
        <v>79</v>
      </c>
      <c r="C29" s="277"/>
      <c r="D29" s="277"/>
      <c r="E29" s="281"/>
      <c r="F29" s="4"/>
      <c r="G29" s="4"/>
      <c r="H29" s="4"/>
      <c r="I29" s="4"/>
    </row>
    <row r="30" spans="1:9" ht="45" customHeight="1" x14ac:dyDescent="0.2">
      <c r="A30" s="93"/>
      <c r="B30" s="115" t="s">
        <v>70</v>
      </c>
      <c r="C30" s="115" t="s">
        <v>71</v>
      </c>
      <c r="D30" s="115" t="s">
        <v>72</v>
      </c>
      <c r="E30" s="116" t="s">
        <v>73</v>
      </c>
      <c r="F30" s="4"/>
      <c r="G30" s="4"/>
      <c r="H30" s="4"/>
      <c r="I30" s="4"/>
    </row>
    <row r="31" spans="1:9" ht="15" customHeight="1" x14ac:dyDescent="0.2">
      <c r="A31" s="117">
        <v>2014</v>
      </c>
      <c r="B31" s="85">
        <v>3714</v>
      </c>
      <c r="C31" s="85">
        <v>4954</v>
      </c>
      <c r="D31" s="85">
        <v>6725</v>
      </c>
      <c r="E31" s="85" t="s">
        <v>1</v>
      </c>
      <c r="F31" s="12"/>
      <c r="G31" s="12"/>
      <c r="H31" s="12"/>
      <c r="I31" s="12"/>
    </row>
    <row r="32" spans="1:9" ht="15" customHeight="1" x14ac:dyDescent="0.2">
      <c r="A32" s="117">
        <v>2015</v>
      </c>
      <c r="B32" s="85">
        <v>3763</v>
      </c>
      <c r="C32" s="85">
        <v>3788</v>
      </c>
      <c r="D32" s="85">
        <v>12274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7">
        <v>2016</v>
      </c>
      <c r="B33" s="85">
        <v>1276</v>
      </c>
      <c r="C33" s="85">
        <v>1687</v>
      </c>
      <c r="D33" s="85">
        <v>310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7">
        <v>2017</v>
      </c>
      <c r="B34" s="85">
        <v>2163</v>
      </c>
      <c r="C34" s="85">
        <v>949</v>
      </c>
      <c r="D34" s="85">
        <v>2702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7">
        <v>2018</v>
      </c>
      <c r="B35" s="85">
        <v>1238</v>
      </c>
      <c r="C35" s="85">
        <v>1203</v>
      </c>
      <c r="D35" s="85">
        <v>1108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7">
        <v>2019</v>
      </c>
      <c r="B36" s="85">
        <v>645</v>
      </c>
      <c r="C36" s="149">
        <v>2887</v>
      </c>
      <c r="D36" s="149" t="s">
        <v>1</v>
      </c>
      <c r="E36" s="149" t="s">
        <v>1</v>
      </c>
      <c r="F36" s="12"/>
      <c r="G36" s="12"/>
      <c r="H36" s="12"/>
      <c r="I36" s="12"/>
    </row>
    <row r="37" spans="1:9" ht="15" customHeight="1" x14ac:dyDescent="0.2">
      <c r="A37" s="117">
        <v>2020</v>
      </c>
      <c r="B37" s="85">
        <v>2077</v>
      </c>
      <c r="C37" s="149">
        <v>1039</v>
      </c>
      <c r="D37" s="149">
        <v>6</v>
      </c>
      <c r="E37" s="149" t="s">
        <v>1</v>
      </c>
      <c r="F37" s="85"/>
      <c r="G37" s="85"/>
      <c r="H37" s="85"/>
      <c r="I37" s="85"/>
    </row>
    <row r="38" spans="1:9" ht="15" customHeight="1" x14ac:dyDescent="0.2">
      <c r="A38" s="117">
        <v>2021</v>
      </c>
      <c r="B38" s="85">
        <v>12140</v>
      </c>
      <c r="C38" s="149" t="s">
        <v>1</v>
      </c>
      <c r="D38" s="149">
        <v>778</v>
      </c>
      <c r="E38" s="149" t="s">
        <v>1</v>
      </c>
      <c r="F38" s="85"/>
      <c r="G38" s="85"/>
      <c r="H38" s="85"/>
      <c r="I38" s="85"/>
    </row>
    <row r="39" spans="1:9" ht="15" customHeight="1" x14ac:dyDescent="0.2">
      <c r="A39" s="117">
        <v>2022</v>
      </c>
      <c r="B39" s="85">
        <v>4708</v>
      </c>
      <c r="C39" s="149" t="s">
        <v>1</v>
      </c>
      <c r="D39" s="149" t="s">
        <v>1</v>
      </c>
      <c r="E39" s="149" t="s">
        <v>1</v>
      </c>
      <c r="F39" s="85"/>
      <c r="G39" s="85"/>
      <c r="H39" s="85"/>
      <c r="I39" s="85"/>
    </row>
    <row r="40" spans="1:9" ht="15" customHeight="1" x14ac:dyDescent="0.2">
      <c r="A40" s="117">
        <v>2023</v>
      </c>
      <c r="B40" s="85">
        <v>2445</v>
      </c>
      <c r="C40" s="149" t="s">
        <v>1</v>
      </c>
      <c r="D40" s="149" t="s">
        <v>1</v>
      </c>
      <c r="E40" s="149" t="s">
        <v>1</v>
      </c>
      <c r="F40" s="85"/>
      <c r="G40" s="85"/>
      <c r="H40" s="85"/>
      <c r="I40" s="85"/>
    </row>
    <row r="41" spans="1:9" ht="15" customHeight="1" x14ac:dyDescent="0.2">
      <c r="A41" s="23"/>
      <c r="B41" s="85"/>
      <c r="C41" s="149"/>
      <c r="D41" s="149"/>
      <c r="E41" s="149"/>
      <c r="F41" s="85"/>
      <c r="G41" s="85"/>
      <c r="H41" s="85"/>
      <c r="I41" s="85"/>
    </row>
    <row r="42" spans="1:9" x14ac:dyDescent="0.2">
      <c r="A42" s="45" t="s">
        <v>80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3313E7EF-7E86-410F-B3F2-3CB98B791DBF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36" sqref="H3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8"/>
  <sheetViews>
    <sheetView zoomScale="130" zoomScaleNormal="130" workbookViewId="0"/>
  </sheetViews>
  <sheetFormatPr defaultRowHeight="12" x14ac:dyDescent="0.2"/>
  <cols>
    <col min="1" max="1" width="6.28515625" style="5" customWidth="1"/>
    <col min="2" max="2" width="7.42578125" style="5" customWidth="1"/>
    <col min="3" max="3" width="8.42578125" style="5" customWidth="1"/>
    <col min="4" max="4" width="10.28515625" style="5" customWidth="1"/>
    <col min="5" max="5" width="11.42578125" style="5" customWidth="1"/>
    <col min="6" max="6" width="8.85546875" style="5" customWidth="1"/>
    <col min="7" max="7" width="8.42578125" style="5" customWidth="1"/>
    <col min="8" max="8" width="10.28515625" style="5" customWidth="1"/>
    <col min="9" max="9" width="11.42578125" style="5" customWidth="1"/>
    <col min="10" max="10" width="9" style="5" customWidth="1"/>
    <col min="11" max="11" width="8.42578125" style="5" customWidth="1"/>
    <col min="12" max="12" width="10.28515625" style="5" customWidth="1"/>
    <col min="13" max="13" width="11.42578125" style="5" customWidth="1"/>
    <col min="14" max="16384" width="9.140625" style="5"/>
  </cols>
  <sheetData>
    <row r="1" spans="1:13" ht="18" customHeight="1" x14ac:dyDescent="0.2">
      <c r="A1" s="2" t="s">
        <v>299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" customHeight="1" thickBot="1" x14ac:dyDescent="0.25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8" t="s">
        <v>0</v>
      </c>
    </row>
    <row r="3" spans="1:13" ht="26.25" customHeight="1" thickTop="1" x14ac:dyDescent="0.2">
      <c r="A3" s="97"/>
      <c r="B3" s="277" t="s">
        <v>81</v>
      </c>
      <c r="C3" s="277"/>
      <c r="D3" s="277"/>
      <c r="E3" s="277"/>
      <c r="F3" s="281" t="s">
        <v>82</v>
      </c>
      <c r="G3" s="282"/>
      <c r="H3" s="282"/>
      <c r="I3" s="291"/>
      <c r="J3" s="282" t="s">
        <v>83</v>
      </c>
      <c r="K3" s="282"/>
      <c r="L3" s="282"/>
      <c r="M3" s="282"/>
    </row>
    <row r="4" spans="1:13" ht="44.25" customHeight="1" x14ac:dyDescent="0.2">
      <c r="A4" s="93"/>
      <c r="B4" s="115" t="s">
        <v>70</v>
      </c>
      <c r="C4" s="115" t="s">
        <v>71</v>
      </c>
      <c r="D4" s="115" t="s">
        <v>72</v>
      </c>
      <c r="E4" s="115" t="s">
        <v>73</v>
      </c>
      <c r="F4" s="115" t="s">
        <v>70</v>
      </c>
      <c r="G4" s="115" t="s">
        <v>71</v>
      </c>
      <c r="H4" s="115" t="s">
        <v>72</v>
      </c>
      <c r="I4" s="115" t="s">
        <v>73</v>
      </c>
      <c r="J4" s="115" t="s">
        <v>70</v>
      </c>
      <c r="K4" s="115" t="s">
        <v>71</v>
      </c>
      <c r="L4" s="115" t="s">
        <v>72</v>
      </c>
      <c r="M4" s="115" t="s">
        <v>73</v>
      </c>
    </row>
    <row r="5" spans="1:13" ht="15" customHeight="1" x14ac:dyDescent="0.2">
      <c r="A5" s="120">
        <v>2002</v>
      </c>
      <c r="B5" s="85">
        <v>368</v>
      </c>
      <c r="C5" s="85" t="s">
        <v>1</v>
      </c>
      <c r="D5" s="24" t="s">
        <v>1</v>
      </c>
      <c r="E5" s="24" t="s">
        <v>1</v>
      </c>
      <c r="F5" s="114">
        <v>2248.85</v>
      </c>
      <c r="G5" s="114" t="s">
        <v>1</v>
      </c>
      <c r="H5" s="114" t="s">
        <v>1</v>
      </c>
      <c r="I5" s="114" t="s">
        <v>1</v>
      </c>
      <c r="J5" s="114">
        <v>86.44</v>
      </c>
      <c r="K5" s="114" t="s">
        <v>1</v>
      </c>
      <c r="L5" s="114" t="s">
        <v>1</v>
      </c>
      <c r="M5" s="114" t="s">
        <v>1</v>
      </c>
    </row>
    <row r="6" spans="1:13" ht="15" customHeight="1" x14ac:dyDescent="0.2">
      <c r="A6" s="117">
        <v>2003</v>
      </c>
      <c r="B6" s="85">
        <v>659</v>
      </c>
      <c r="C6" s="85">
        <v>13</v>
      </c>
      <c r="D6" s="24" t="s">
        <v>1</v>
      </c>
      <c r="E6" s="24" t="s">
        <v>1</v>
      </c>
      <c r="F6" s="114">
        <v>5482.06</v>
      </c>
      <c r="G6" s="114">
        <v>1576.83</v>
      </c>
      <c r="H6" s="114" t="s">
        <v>1</v>
      </c>
      <c r="I6" s="114" t="s">
        <v>1</v>
      </c>
      <c r="J6" s="114">
        <v>846.95</v>
      </c>
      <c r="K6" s="114">
        <v>38.31</v>
      </c>
      <c r="L6" s="114" t="s">
        <v>1</v>
      </c>
      <c r="M6" s="114" t="s">
        <v>1</v>
      </c>
    </row>
    <row r="7" spans="1:13" ht="15" customHeight="1" x14ac:dyDescent="0.2">
      <c r="A7" s="117">
        <v>2004</v>
      </c>
      <c r="B7" s="85">
        <v>714</v>
      </c>
      <c r="C7" s="85">
        <v>13</v>
      </c>
      <c r="D7" s="24">
        <v>1</v>
      </c>
      <c r="E7" s="24" t="s">
        <v>1</v>
      </c>
      <c r="F7" s="114">
        <v>5860</v>
      </c>
      <c r="G7" s="114">
        <v>1576.83</v>
      </c>
      <c r="H7" s="114">
        <v>0.2</v>
      </c>
      <c r="I7" s="114" t="s">
        <v>1</v>
      </c>
      <c r="J7" s="114">
        <v>1467.72</v>
      </c>
      <c r="K7" s="114">
        <v>133.32</v>
      </c>
      <c r="L7" s="114" t="s">
        <v>1</v>
      </c>
      <c r="M7" s="114" t="s">
        <v>1</v>
      </c>
    </row>
    <row r="8" spans="1:13" ht="15" customHeight="1" x14ac:dyDescent="0.2">
      <c r="A8" s="117">
        <v>2005</v>
      </c>
      <c r="B8" s="85">
        <v>763</v>
      </c>
      <c r="C8" s="85">
        <v>13</v>
      </c>
      <c r="D8" s="24" t="s">
        <v>1</v>
      </c>
      <c r="E8" s="24" t="s">
        <v>1</v>
      </c>
      <c r="F8" s="114">
        <v>8006.31</v>
      </c>
      <c r="G8" s="114">
        <v>1576.83</v>
      </c>
      <c r="H8" s="114" t="s">
        <v>1</v>
      </c>
      <c r="I8" s="114" t="s">
        <v>1</v>
      </c>
      <c r="J8" s="114">
        <v>2705.27</v>
      </c>
      <c r="K8" s="114">
        <v>168.87</v>
      </c>
      <c r="L8" s="114" t="s">
        <v>1</v>
      </c>
      <c r="M8" s="114" t="s">
        <v>1</v>
      </c>
    </row>
    <row r="9" spans="1:13" ht="15" customHeight="1" x14ac:dyDescent="0.2">
      <c r="A9" s="117">
        <v>2006</v>
      </c>
      <c r="B9" s="85">
        <v>793</v>
      </c>
      <c r="C9" s="85">
        <v>13</v>
      </c>
      <c r="D9" s="24">
        <v>1</v>
      </c>
      <c r="E9" s="24" t="s">
        <v>1</v>
      </c>
      <c r="F9" s="114">
        <v>9390.14</v>
      </c>
      <c r="G9" s="114">
        <v>1576.83</v>
      </c>
      <c r="H9" s="114">
        <v>0.3</v>
      </c>
      <c r="I9" s="114" t="s">
        <v>1</v>
      </c>
      <c r="J9" s="114">
        <v>7473.76</v>
      </c>
      <c r="K9" s="114">
        <v>436.25</v>
      </c>
      <c r="L9" s="114" t="s">
        <v>1</v>
      </c>
      <c r="M9" s="114" t="s">
        <v>1</v>
      </c>
    </row>
    <row r="10" spans="1:13" ht="15" customHeight="1" x14ac:dyDescent="0.2">
      <c r="A10" s="117">
        <v>2007</v>
      </c>
      <c r="B10" s="85">
        <v>814</v>
      </c>
      <c r="C10" s="85">
        <v>13</v>
      </c>
      <c r="D10" s="24">
        <v>3</v>
      </c>
      <c r="E10" s="24" t="s">
        <v>1</v>
      </c>
      <c r="F10" s="114">
        <v>9478.82</v>
      </c>
      <c r="G10" s="114">
        <v>1576.83</v>
      </c>
      <c r="H10" s="114">
        <v>10.3</v>
      </c>
      <c r="I10" s="114" t="s">
        <v>1</v>
      </c>
      <c r="J10" s="114">
        <v>7867.76</v>
      </c>
      <c r="K10" s="114">
        <v>476.97</v>
      </c>
      <c r="L10" s="114">
        <v>8.67</v>
      </c>
      <c r="M10" s="114" t="s">
        <v>1</v>
      </c>
    </row>
    <row r="11" spans="1:13" ht="15" customHeight="1" x14ac:dyDescent="0.2">
      <c r="A11" s="117">
        <v>2008</v>
      </c>
      <c r="B11" s="85">
        <v>838</v>
      </c>
      <c r="C11" s="85">
        <v>14</v>
      </c>
      <c r="D11" s="24">
        <v>11</v>
      </c>
      <c r="E11" s="24" t="s">
        <v>1</v>
      </c>
      <c r="F11" s="114">
        <v>9529.86</v>
      </c>
      <c r="G11" s="114">
        <v>1579.07</v>
      </c>
      <c r="H11" s="114">
        <v>289.33</v>
      </c>
      <c r="I11" s="114" t="s">
        <v>1</v>
      </c>
      <c r="J11" s="114">
        <v>3680.98</v>
      </c>
      <c r="K11" s="114">
        <v>116.45</v>
      </c>
      <c r="L11" s="114">
        <v>191.59</v>
      </c>
      <c r="M11" s="114" t="s">
        <v>1</v>
      </c>
    </row>
    <row r="12" spans="1:13" ht="15" customHeight="1" x14ac:dyDescent="0.2">
      <c r="A12" s="117">
        <v>2009</v>
      </c>
      <c r="B12" s="85">
        <v>825</v>
      </c>
      <c r="C12" s="85">
        <v>14</v>
      </c>
      <c r="D12" s="24">
        <v>23</v>
      </c>
      <c r="E12" s="24" t="s">
        <v>1</v>
      </c>
      <c r="F12" s="114">
        <v>8446.7000000000007</v>
      </c>
      <c r="G12" s="114">
        <v>1579.07</v>
      </c>
      <c r="H12" s="114">
        <v>369.79</v>
      </c>
      <c r="I12" s="114" t="s">
        <v>1</v>
      </c>
      <c r="J12" s="114">
        <v>3702.61</v>
      </c>
      <c r="K12" s="114">
        <v>136.85</v>
      </c>
      <c r="L12" s="114">
        <v>220.38</v>
      </c>
      <c r="M12" s="114" t="s">
        <v>1</v>
      </c>
    </row>
    <row r="13" spans="1:13" ht="15" customHeight="1" x14ac:dyDescent="0.2">
      <c r="A13" s="117">
        <v>2010</v>
      </c>
      <c r="B13" s="85">
        <v>821</v>
      </c>
      <c r="C13" s="85">
        <v>14</v>
      </c>
      <c r="D13" s="24">
        <v>34</v>
      </c>
      <c r="E13" s="24" t="s">
        <v>1</v>
      </c>
      <c r="F13" s="114">
        <v>8304.94</v>
      </c>
      <c r="G13" s="114">
        <v>1579.07</v>
      </c>
      <c r="H13" s="114">
        <v>441.88</v>
      </c>
      <c r="I13" s="114" t="s">
        <v>1</v>
      </c>
      <c r="J13" s="114">
        <v>3545.9</v>
      </c>
      <c r="K13" s="114">
        <v>119.9</v>
      </c>
      <c r="L13" s="114">
        <v>269.11</v>
      </c>
      <c r="M13" s="114" t="s">
        <v>1</v>
      </c>
    </row>
    <row r="14" spans="1:13" ht="15" customHeight="1" x14ac:dyDescent="0.2">
      <c r="A14" s="117">
        <v>2011</v>
      </c>
      <c r="B14" s="85">
        <v>791</v>
      </c>
      <c r="C14" s="85">
        <v>14</v>
      </c>
      <c r="D14" s="24">
        <v>54</v>
      </c>
      <c r="E14" s="24">
        <v>3</v>
      </c>
      <c r="F14" s="114">
        <v>8080.67</v>
      </c>
      <c r="G14" s="114">
        <v>1579.07</v>
      </c>
      <c r="H14" s="114">
        <v>621.46</v>
      </c>
      <c r="I14" s="114">
        <v>54</v>
      </c>
      <c r="J14" s="114">
        <v>3501.34</v>
      </c>
      <c r="K14" s="114">
        <v>133.49</v>
      </c>
      <c r="L14" s="114">
        <v>238.26</v>
      </c>
      <c r="M14" s="114">
        <v>52.76</v>
      </c>
    </row>
    <row r="15" spans="1:13" ht="15" customHeight="1" x14ac:dyDescent="0.2">
      <c r="A15" s="117">
        <v>2012</v>
      </c>
      <c r="B15" s="85">
        <v>743</v>
      </c>
      <c r="C15" s="85">
        <v>14</v>
      </c>
      <c r="D15" s="24">
        <v>62</v>
      </c>
      <c r="E15" s="24">
        <v>3</v>
      </c>
      <c r="F15" s="114">
        <v>7854.44</v>
      </c>
      <c r="G15" s="114">
        <v>1579.07</v>
      </c>
      <c r="H15" s="114">
        <v>716.82</v>
      </c>
      <c r="I15" s="114">
        <v>69.5</v>
      </c>
      <c r="J15" s="114">
        <v>3397.07</v>
      </c>
      <c r="K15" s="114">
        <v>137.33000000000001</v>
      </c>
      <c r="L15" s="114">
        <v>325.61</v>
      </c>
      <c r="M15" s="114">
        <v>68.64</v>
      </c>
    </row>
    <row r="16" spans="1:13" ht="15" customHeight="1" x14ac:dyDescent="0.2">
      <c r="A16" s="117">
        <v>2013</v>
      </c>
      <c r="B16" s="85">
        <v>681</v>
      </c>
      <c r="C16" s="85">
        <v>14</v>
      </c>
      <c r="D16" s="24">
        <v>62</v>
      </c>
      <c r="E16" s="24">
        <v>4</v>
      </c>
      <c r="F16" s="114">
        <v>7549.87</v>
      </c>
      <c r="G16" s="114">
        <v>1579.07</v>
      </c>
      <c r="H16" s="114">
        <v>770.47</v>
      </c>
      <c r="I16" s="114">
        <v>121.46</v>
      </c>
      <c r="J16" s="114">
        <v>3352.23</v>
      </c>
      <c r="K16" s="114">
        <v>141.24</v>
      </c>
      <c r="L16" s="114">
        <v>519.15</v>
      </c>
      <c r="M16" s="114">
        <v>119.31</v>
      </c>
    </row>
    <row r="17" spans="1:13" ht="15" customHeight="1" x14ac:dyDescent="0.2">
      <c r="A17" s="117">
        <v>2014</v>
      </c>
      <c r="B17" s="85">
        <v>646</v>
      </c>
      <c r="C17" s="85">
        <v>14</v>
      </c>
      <c r="D17" s="24">
        <v>65</v>
      </c>
      <c r="E17" s="24">
        <v>5</v>
      </c>
      <c r="F17" s="114">
        <v>7444.34</v>
      </c>
      <c r="G17" s="114">
        <v>1579.07</v>
      </c>
      <c r="H17" s="114">
        <v>979</v>
      </c>
      <c r="I17" s="114">
        <v>79.510000000000005</v>
      </c>
      <c r="J17" s="114">
        <v>3498.48</v>
      </c>
      <c r="K17" s="114">
        <v>130.33000000000001</v>
      </c>
      <c r="L17" s="114">
        <v>734.41</v>
      </c>
      <c r="M17" s="114">
        <v>78.58</v>
      </c>
    </row>
    <row r="18" spans="1:13" ht="15" customHeight="1" x14ac:dyDescent="0.2">
      <c r="A18" s="117">
        <v>2015</v>
      </c>
      <c r="B18" s="85">
        <v>614</v>
      </c>
      <c r="C18" s="85">
        <v>14</v>
      </c>
      <c r="D18" s="24">
        <v>63</v>
      </c>
      <c r="E18" s="24">
        <v>6</v>
      </c>
      <c r="F18" s="114">
        <v>7345.11</v>
      </c>
      <c r="G18" s="114">
        <v>1579.37</v>
      </c>
      <c r="H18" s="114">
        <v>1071.43</v>
      </c>
      <c r="I18" s="114">
        <v>86.75</v>
      </c>
      <c r="J18" s="114">
        <v>3170.29</v>
      </c>
      <c r="K18" s="114">
        <v>140.4</v>
      </c>
      <c r="L18" s="114">
        <v>879.08</v>
      </c>
      <c r="M18" s="114">
        <v>86.36</v>
      </c>
    </row>
    <row r="19" spans="1:13" ht="15" customHeight="1" x14ac:dyDescent="0.2">
      <c r="A19" s="117">
        <v>2016</v>
      </c>
      <c r="B19" s="85">
        <v>580</v>
      </c>
      <c r="C19" s="85">
        <v>14</v>
      </c>
      <c r="D19" s="24">
        <v>70</v>
      </c>
      <c r="E19" s="24">
        <v>5</v>
      </c>
      <c r="F19" s="114">
        <v>6906.86</v>
      </c>
      <c r="G19" s="114">
        <v>1579.37</v>
      </c>
      <c r="H19" s="114">
        <v>1288.58</v>
      </c>
      <c r="I19" s="114">
        <v>88</v>
      </c>
      <c r="J19" s="114">
        <v>2653.01</v>
      </c>
      <c r="K19" s="114">
        <v>117.39</v>
      </c>
      <c r="L19" s="114">
        <v>1104.19</v>
      </c>
      <c r="M19" s="114">
        <v>87.86</v>
      </c>
    </row>
    <row r="20" spans="1:13" ht="15" customHeight="1" x14ac:dyDescent="0.2">
      <c r="A20" s="117">
        <v>2017</v>
      </c>
      <c r="B20" s="85">
        <v>549</v>
      </c>
      <c r="C20" s="85">
        <v>18</v>
      </c>
      <c r="D20" s="24">
        <v>79</v>
      </c>
      <c r="E20" s="24">
        <v>5</v>
      </c>
      <c r="F20" s="114">
        <v>6787.61</v>
      </c>
      <c r="G20" s="114">
        <v>1271.0899999999999</v>
      </c>
      <c r="H20" s="114">
        <v>1341.55</v>
      </c>
      <c r="I20" s="114">
        <v>82</v>
      </c>
      <c r="J20" s="114">
        <v>2606.35</v>
      </c>
      <c r="K20" s="114">
        <v>154</v>
      </c>
      <c r="L20" s="114">
        <v>1182.32</v>
      </c>
      <c r="M20" s="114">
        <v>81.53</v>
      </c>
    </row>
    <row r="21" spans="1:13" ht="15" customHeight="1" x14ac:dyDescent="0.2">
      <c r="A21" s="117">
        <v>2018</v>
      </c>
      <c r="B21" s="85">
        <v>520</v>
      </c>
      <c r="C21" s="85">
        <v>19</v>
      </c>
      <c r="D21" s="24">
        <v>83</v>
      </c>
      <c r="E21" s="24" t="s">
        <v>1</v>
      </c>
      <c r="F21" s="114">
        <v>6708.35</v>
      </c>
      <c r="G21" s="114">
        <v>137.31</v>
      </c>
      <c r="H21" s="114">
        <v>1246.0999999999999</v>
      </c>
      <c r="I21" s="114" t="s">
        <v>1</v>
      </c>
      <c r="J21" s="114">
        <v>2376.11</v>
      </c>
      <c r="K21" s="114">
        <v>157.13</v>
      </c>
      <c r="L21" s="114">
        <v>1097.05</v>
      </c>
      <c r="M21" s="114" t="s">
        <v>1</v>
      </c>
    </row>
    <row r="22" spans="1:13" ht="15" customHeight="1" x14ac:dyDescent="0.2">
      <c r="A22" s="117">
        <v>2019</v>
      </c>
      <c r="B22" s="85">
        <v>502</v>
      </c>
      <c r="C22" s="85">
        <v>14</v>
      </c>
      <c r="D22" s="24">
        <v>89</v>
      </c>
      <c r="E22" s="24" t="s">
        <v>1</v>
      </c>
      <c r="F22" s="114">
        <v>6603.91</v>
      </c>
      <c r="G22" s="114">
        <v>2.5499999999999998</v>
      </c>
      <c r="H22" s="114">
        <v>1304.31</v>
      </c>
      <c r="I22" s="114" t="s">
        <v>1</v>
      </c>
      <c r="J22" s="114">
        <v>2507.71</v>
      </c>
      <c r="K22" s="114">
        <v>57.65</v>
      </c>
      <c r="L22" s="114">
        <v>1220.93</v>
      </c>
      <c r="M22" s="114" t="s">
        <v>1</v>
      </c>
    </row>
    <row r="23" spans="1:13" ht="15" customHeight="1" x14ac:dyDescent="0.2">
      <c r="A23" s="117">
        <v>2020</v>
      </c>
      <c r="B23" s="85">
        <v>487</v>
      </c>
      <c r="C23" s="85">
        <v>1</v>
      </c>
      <c r="D23" s="24">
        <v>99</v>
      </c>
      <c r="E23" s="24">
        <v>3</v>
      </c>
      <c r="F23" s="114">
        <v>6476.99</v>
      </c>
      <c r="G23" s="114">
        <v>2.5499999999999998</v>
      </c>
      <c r="H23" s="114">
        <v>1522.22</v>
      </c>
      <c r="I23" s="114">
        <v>108.7</v>
      </c>
      <c r="J23" s="114">
        <v>2505.69</v>
      </c>
      <c r="K23" s="114">
        <v>1.02</v>
      </c>
      <c r="L23" s="114">
        <v>1396.25</v>
      </c>
      <c r="M23" s="114">
        <v>107.89</v>
      </c>
    </row>
    <row r="24" spans="1:13" ht="15" customHeight="1" x14ac:dyDescent="0.2">
      <c r="A24" s="117">
        <v>2021</v>
      </c>
      <c r="B24" s="85">
        <v>470</v>
      </c>
      <c r="C24" s="85">
        <v>1</v>
      </c>
      <c r="D24" s="24">
        <v>104</v>
      </c>
      <c r="E24" s="24" t="s">
        <v>1</v>
      </c>
      <c r="F24" s="114">
        <v>6427.14</v>
      </c>
      <c r="G24" s="114">
        <v>2.5499999999999998</v>
      </c>
      <c r="H24" s="114">
        <v>1445.25</v>
      </c>
      <c r="I24" s="114" t="s">
        <v>1</v>
      </c>
      <c r="J24" s="114">
        <v>2857.61</v>
      </c>
      <c r="K24" s="114">
        <v>1.22</v>
      </c>
      <c r="L24" s="114">
        <v>1287.54</v>
      </c>
      <c r="M24" s="114" t="s">
        <v>1</v>
      </c>
    </row>
    <row r="25" spans="1:13" ht="15" customHeight="1" x14ac:dyDescent="0.2">
      <c r="A25" s="117">
        <v>2022</v>
      </c>
      <c r="B25" s="85">
        <v>443</v>
      </c>
      <c r="C25" s="85">
        <v>1</v>
      </c>
      <c r="D25" s="24">
        <v>116</v>
      </c>
      <c r="E25" s="24">
        <v>2</v>
      </c>
      <c r="F25" s="114">
        <v>6459.89</v>
      </c>
      <c r="G25" s="114">
        <v>2.5499999999999998</v>
      </c>
      <c r="H25" s="114">
        <v>1592.1</v>
      </c>
      <c r="I25" s="114">
        <v>86.3</v>
      </c>
      <c r="J25" s="114">
        <v>3226.84</v>
      </c>
      <c r="K25" s="114">
        <v>1.27</v>
      </c>
      <c r="L25" s="114">
        <v>1404.23</v>
      </c>
      <c r="M25" s="114">
        <v>85.65</v>
      </c>
    </row>
    <row r="26" spans="1:13" ht="15" customHeight="1" x14ac:dyDescent="0.2">
      <c r="A26" s="117">
        <v>2023</v>
      </c>
      <c r="B26" s="85">
        <v>433</v>
      </c>
      <c r="C26" s="85" t="s">
        <v>1</v>
      </c>
      <c r="D26" s="24">
        <v>126</v>
      </c>
      <c r="E26" s="24">
        <v>5</v>
      </c>
      <c r="F26" s="114">
        <v>6398.8</v>
      </c>
      <c r="G26" s="114" t="s">
        <v>1</v>
      </c>
      <c r="H26" s="114">
        <v>2024.7</v>
      </c>
      <c r="I26" s="114">
        <v>155.13</v>
      </c>
      <c r="J26" s="114">
        <v>3182.9</v>
      </c>
      <c r="K26" s="114" t="s">
        <v>1</v>
      </c>
      <c r="L26" s="114">
        <v>1861.25</v>
      </c>
      <c r="M26" s="114">
        <v>152.53</v>
      </c>
    </row>
    <row r="27" spans="1:13" x14ac:dyDescent="0.2">
      <c r="A27" s="2"/>
      <c r="B27" s="4"/>
      <c r="C27" s="4"/>
      <c r="D27" s="4"/>
      <c r="E27" s="4"/>
      <c r="F27" s="4"/>
      <c r="G27" s="12"/>
      <c r="H27" s="12"/>
      <c r="I27" s="12"/>
      <c r="J27" s="12"/>
      <c r="K27" s="12"/>
      <c r="L27" s="12"/>
      <c r="M27" s="12"/>
    </row>
    <row r="28" spans="1:13" x14ac:dyDescent="0.2">
      <c r="A28" s="45" t="s">
        <v>190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</sheetData>
  <customSheetViews>
    <customSheetView guid="{3313E7EF-7E86-410F-B3F2-3CB98B791DBF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A25" sqref="A2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J3:M3"/>
    <mergeCell ref="B3:E3"/>
    <mergeCell ref="F3:I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5"/>
  <sheetViews>
    <sheetView zoomScale="130" zoomScaleNormal="130" workbookViewId="0"/>
  </sheetViews>
  <sheetFormatPr defaultRowHeight="12" x14ac:dyDescent="0.2"/>
  <cols>
    <col min="1" max="1" width="6.140625" style="5" customWidth="1"/>
    <col min="2" max="2" width="6.42578125" style="5" customWidth="1"/>
    <col min="3" max="3" width="9.28515625" style="5" customWidth="1"/>
    <col min="4" max="4" width="9.42578125" style="5" customWidth="1"/>
    <col min="5" max="5" width="11.5703125" style="5" customWidth="1"/>
    <col min="6" max="6" width="7.140625" style="5" customWidth="1"/>
    <col min="7" max="7" width="8" style="5" customWidth="1"/>
    <col min="8" max="8" width="10.7109375" style="5" customWidth="1"/>
    <col min="9" max="9" width="11.85546875" style="5" customWidth="1"/>
    <col min="10" max="10" width="6.7109375" style="5" customWidth="1"/>
    <col min="11" max="11" width="8.140625" style="5" customWidth="1"/>
    <col min="12" max="12" width="10.85546875" style="5" customWidth="1"/>
    <col min="13" max="13" width="11.28515625" style="5" customWidth="1"/>
    <col min="14" max="14" width="7" style="5" customWidth="1"/>
    <col min="15" max="15" width="8.140625" style="5" customWidth="1"/>
    <col min="16" max="16" width="9.5703125" style="5" customWidth="1"/>
    <col min="17" max="17" width="11.7109375" style="5" customWidth="1"/>
    <col min="18" max="16384" width="9.140625" style="5"/>
  </cols>
  <sheetData>
    <row r="1" spans="1:17" ht="13.5" x14ac:dyDescent="0.2">
      <c r="A1" s="2" t="s">
        <v>323</v>
      </c>
      <c r="B1" s="4"/>
      <c r="C1" s="4"/>
      <c r="D1" s="4"/>
      <c r="E1" s="4"/>
      <c r="F1" s="4"/>
      <c r="G1" s="4"/>
      <c r="H1" s="4"/>
      <c r="I1" s="4"/>
    </row>
    <row r="2" spans="1:17" ht="12.75" thickBot="1" x14ac:dyDescent="0.25">
      <c r="A2" s="6"/>
      <c r="B2" s="4"/>
      <c r="C2" s="4"/>
      <c r="D2" s="4"/>
      <c r="E2" s="4"/>
      <c r="F2" s="4"/>
      <c r="G2" s="4"/>
      <c r="H2" s="4"/>
      <c r="I2" s="4"/>
      <c r="Q2" s="38" t="s">
        <v>0</v>
      </c>
    </row>
    <row r="3" spans="1:17" s="51" customFormat="1" ht="18" customHeight="1" thickTop="1" x14ac:dyDescent="0.25">
      <c r="A3" s="309"/>
      <c r="B3" s="277" t="s">
        <v>77</v>
      </c>
      <c r="C3" s="277"/>
      <c r="D3" s="277"/>
      <c r="E3" s="277"/>
      <c r="F3" s="277"/>
      <c r="G3" s="277"/>
      <c r="H3" s="277"/>
      <c r="I3" s="277"/>
      <c r="J3" s="277" t="s">
        <v>78</v>
      </c>
      <c r="K3" s="277"/>
      <c r="L3" s="277"/>
      <c r="M3" s="277"/>
      <c r="N3" s="277"/>
      <c r="O3" s="277"/>
      <c r="P3" s="277"/>
      <c r="Q3" s="281"/>
    </row>
    <row r="4" spans="1:17" s="51" customFormat="1" ht="18" customHeight="1" x14ac:dyDescent="0.25">
      <c r="A4" s="310"/>
      <c r="B4" s="278" t="s">
        <v>191</v>
      </c>
      <c r="C4" s="278"/>
      <c r="D4" s="278"/>
      <c r="E4" s="278"/>
      <c r="F4" s="299" t="s">
        <v>192</v>
      </c>
      <c r="G4" s="299"/>
      <c r="H4" s="299"/>
      <c r="I4" s="299"/>
      <c r="J4" s="278" t="s">
        <v>191</v>
      </c>
      <c r="K4" s="278"/>
      <c r="L4" s="278"/>
      <c r="M4" s="278"/>
      <c r="N4" s="299" t="s">
        <v>194</v>
      </c>
      <c r="O4" s="299"/>
      <c r="P4" s="299"/>
      <c r="Q4" s="300"/>
    </row>
    <row r="5" spans="1:17" ht="45" customHeight="1" x14ac:dyDescent="0.2">
      <c r="A5" s="310"/>
      <c r="B5" s="115" t="s">
        <v>70</v>
      </c>
      <c r="C5" s="115" t="s">
        <v>71</v>
      </c>
      <c r="D5" s="115" t="s">
        <v>72</v>
      </c>
      <c r="E5" s="115" t="s">
        <v>73</v>
      </c>
      <c r="F5" s="115" t="s">
        <v>70</v>
      </c>
      <c r="G5" s="115" t="s">
        <v>71</v>
      </c>
      <c r="H5" s="115" t="s">
        <v>72</v>
      </c>
      <c r="I5" s="115" t="s">
        <v>73</v>
      </c>
      <c r="J5" s="115" t="s">
        <v>70</v>
      </c>
      <c r="K5" s="115" t="s">
        <v>71</v>
      </c>
      <c r="L5" s="115" t="s">
        <v>72</v>
      </c>
      <c r="M5" s="115" t="s">
        <v>73</v>
      </c>
      <c r="N5" s="115" t="s">
        <v>70</v>
      </c>
      <c r="O5" s="115" t="s">
        <v>71</v>
      </c>
      <c r="P5" s="115" t="s">
        <v>72</v>
      </c>
      <c r="Q5" s="116" t="s">
        <v>73</v>
      </c>
    </row>
    <row r="6" spans="1:17" ht="15" customHeight="1" x14ac:dyDescent="0.2">
      <c r="A6" s="117">
        <v>2014</v>
      </c>
      <c r="B6" s="85">
        <v>666</v>
      </c>
      <c r="C6" s="85">
        <v>64</v>
      </c>
      <c r="D6" s="85">
        <v>546</v>
      </c>
      <c r="E6" s="85">
        <v>8</v>
      </c>
      <c r="F6" s="85">
        <v>237</v>
      </c>
      <c r="G6" s="85">
        <v>46</v>
      </c>
      <c r="H6" s="85">
        <v>21</v>
      </c>
      <c r="I6" s="85">
        <v>6</v>
      </c>
      <c r="J6" s="85">
        <v>218746</v>
      </c>
      <c r="K6" s="85">
        <v>375432</v>
      </c>
      <c r="L6" s="85">
        <v>18348</v>
      </c>
      <c r="M6" s="85" t="s">
        <v>1</v>
      </c>
      <c r="N6" s="85">
        <v>18277</v>
      </c>
      <c r="O6" s="85">
        <v>57368</v>
      </c>
      <c r="P6" s="85">
        <v>3757</v>
      </c>
      <c r="Q6" s="85" t="s">
        <v>1</v>
      </c>
    </row>
    <row r="7" spans="1:17" ht="15" customHeight="1" x14ac:dyDescent="0.2">
      <c r="A7" s="117">
        <v>2015</v>
      </c>
      <c r="B7" s="85">
        <v>665</v>
      </c>
      <c r="C7" s="85">
        <v>62</v>
      </c>
      <c r="D7" s="85">
        <v>542</v>
      </c>
      <c r="E7" s="85">
        <v>6</v>
      </c>
      <c r="F7" s="85">
        <v>236</v>
      </c>
      <c r="G7" s="85">
        <v>41</v>
      </c>
      <c r="H7" s="85">
        <v>21</v>
      </c>
      <c r="I7" s="85">
        <v>5</v>
      </c>
      <c r="J7" s="85">
        <v>210858</v>
      </c>
      <c r="K7" s="85">
        <v>371797</v>
      </c>
      <c r="L7" s="85">
        <v>16591</v>
      </c>
      <c r="M7" s="85">
        <v>3</v>
      </c>
      <c r="N7" s="85">
        <v>17910</v>
      </c>
      <c r="O7" s="85">
        <v>57239</v>
      </c>
      <c r="P7" s="85">
        <v>2626</v>
      </c>
      <c r="Q7" s="85" t="s">
        <v>1</v>
      </c>
    </row>
    <row r="8" spans="1:17" ht="15" customHeight="1" x14ac:dyDescent="0.2">
      <c r="A8" s="117">
        <v>2016</v>
      </c>
      <c r="B8" s="85">
        <v>656</v>
      </c>
      <c r="C8" s="85">
        <v>62</v>
      </c>
      <c r="D8" s="85">
        <v>539</v>
      </c>
      <c r="E8" s="85">
        <v>5</v>
      </c>
      <c r="F8" s="85">
        <v>238</v>
      </c>
      <c r="G8" s="85">
        <v>42</v>
      </c>
      <c r="H8" s="85">
        <v>21</v>
      </c>
      <c r="I8" s="85">
        <v>3</v>
      </c>
      <c r="J8" s="85">
        <v>199563</v>
      </c>
      <c r="K8" s="85">
        <v>369242</v>
      </c>
      <c r="L8" s="85">
        <v>15397</v>
      </c>
      <c r="M8" s="85" t="s">
        <v>1</v>
      </c>
      <c r="N8" s="85">
        <v>16859</v>
      </c>
      <c r="O8" s="85">
        <v>57134</v>
      </c>
      <c r="P8" s="85">
        <v>2698</v>
      </c>
      <c r="Q8" s="85" t="s">
        <v>1</v>
      </c>
    </row>
    <row r="9" spans="1:17" ht="15" customHeight="1" x14ac:dyDescent="0.2">
      <c r="A9" s="117">
        <v>2017</v>
      </c>
      <c r="B9" s="85">
        <v>652</v>
      </c>
      <c r="C9" s="85">
        <v>64</v>
      </c>
      <c r="D9" s="85">
        <v>532</v>
      </c>
      <c r="E9" s="85">
        <v>3</v>
      </c>
      <c r="F9" s="85">
        <v>231</v>
      </c>
      <c r="G9" s="85">
        <v>40</v>
      </c>
      <c r="H9" s="85">
        <v>21</v>
      </c>
      <c r="I9" s="85">
        <v>5</v>
      </c>
      <c r="J9" s="85">
        <v>189777</v>
      </c>
      <c r="K9" s="85">
        <v>366720</v>
      </c>
      <c r="L9" s="85">
        <v>11718</v>
      </c>
      <c r="M9" s="85" t="s">
        <v>1</v>
      </c>
      <c r="N9" s="85">
        <v>16274</v>
      </c>
      <c r="O9" s="85">
        <v>57080</v>
      </c>
      <c r="P9" s="85">
        <v>1655</v>
      </c>
      <c r="Q9" s="85" t="s">
        <v>1</v>
      </c>
    </row>
    <row r="10" spans="1:17" ht="15" customHeight="1" x14ac:dyDescent="0.2">
      <c r="A10" s="117">
        <v>2018</v>
      </c>
      <c r="B10" s="85">
        <v>664</v>
      </c>
      <c r="C10" s="85">
        <v>68</v>
      </c>
      <c r="D10" s="85">
        <v>526</v>
      </c>
      <c r="E10" s="85" t="s">
        <v>1</v>
      </c>
      <c r="F10" s="85">
        <v>223</v>
      </c>
      <c r="G10" s="85">
        <v>37</v>
      </c>
      <c r="H10" s="85">
        <v>24</v>
      </c>
      <c r="I10" s="85" t="s">
        <v>1</v>
      </c>
      <c r="J10" s="85">
        <v>185903</v>
      </c>
      <c r="K10" s="85">
        <v>365138</v>
      </c>
      <c r="L10" s="85">
        <v>11379</v>
      </c>
      <c r="M10" s="85" t="s">
        <v>1</v>
      </c>
      <c r="N10" s="85">
        <v>16193</v>
      </c>
      <c r="O10" s="85">
        <v>57079</v>
      </c>
      <c r="P10" s="85">
        <v>1611</v>
      </c>
      <c r="Q10" s="85" t="s">
        <v>1</v>
      </c>
    </row>
    <row r="11" spans="1:17" ht="15" customHeight="1" x14ac:dyDescent="0.2">
      <c r="A11" s="117">
        <v>2019</v>
      </c>
      <c r="B11" s="85">
        <v>658</v>
      </c>
      <c r="C11" s="85">
        <v>62</v>
      </c>
      <c r="D11" s="85">
        <v>530</v>
      </c>
      <c r="E11" s="85" t="s">
        <v>1</v>
      </c>
      <c r="F11" s="85">
        <v>226</v>
      </c>
      <c r="G11" s="85">
        <v>33</v>
      </c>
      <c r="H11" s="85">
        <v>25</v>
      </c>
      <c r="I11" s="85" t="s">
        <v>1</v>
      </c>
      <c r="J11" s="85">
        <v>212633</v>
      </c>
      <c r="K11" s="85">
        <v>362407</v>
      </c>
      <c r="L11" s="85">
        <v>10086</v>
      </c>
      <c r="M11" s="85" t="s">
        <v>1</v>
      </c>
      <c r="N11" s="85">
        <v>17639</v>
      </c>
      <c r="O11" s="85">
        <v>57011</v>
      </c>
      <c r="P11" s="85">
        <v>1157</v>
      </c>
      <c r="Q11" s="85" t="s">
        <v>1</v>
      </c>
    </row>
    <row r="12" spans="1:17" ht="15" customHeight="1" x14ac:dyDescent="0.2">
      <c r="A12" s="117">
        <v>2020</v>
      </c>
      <c r="B12" s="85">
        <v>637</v>
      </c>
      <c r="C12" s="85">
        <v>58</v>
      </c>
      <c r="D12" s="85">
        <v>520</v>
      </c>
      <c r="E12" s="85">
        <v>5</v>
      </c>
      <c r="F12" s="85">
        <v>214</v>
      </c>
      <c r="G12" s="85">
        <v>25</v>
      </c>
      <c r="H12" s="85">
        <v>27</v>
      </c>
      <c r="I12" s="85">
        <v>3</v>
      </c>
      <c r="J12" s="85">
        <v>207741</v>
      </c>
      <c r="K12" s="85">
        <v>361130</v>
      </c>
      <c r="L12" s="85">
        <v>9506</v>
      </c>
      <c r="M12" s="85" t="s">
        <v>1</v>
      </c>
      <c r="N12" s="85">
        <v>17259</v>
      </c>
      <c r="O12" s="85">
        <v>56926</v>
      </c>
      <c r="P12" s="85">
        <v>1111</v>
      </c>
      <c r="Q12" s="85" t="s">
        <v>1</v>
      </c>
    </row>
    <row r="13" spans="1:17" ht="15" customHeight="1" x14ac:dyDescent="0.2">
      <c r="A13" s="117">
        <v>2021</v>
      </c>
      <c r="B13" s="85">
        <v>555</v>
      </c>
      <c r="C13" s="85">
        <v>50</v>
      </c>
      <c r="D13" s="85">
        <v>518</v>
      </c>
      <c r="E13" s="85" t="s">
        <v>1</v>
      </c>
      <c r="F13" s="85">
        <v>192</v>
      </c>
      <c r="G13" s="85">
        <v>22</v>
      </c>
      <c r="H13" s="85">
        <v>26</v>
      </c>
      <c r="I13" s="85" t="s">
        <v>1</v>
      </c>
      <c r="J13" s="85">
        <v>202548</v>
      </c>
      <c r="K13" s="85">
        <v>359001</v>
      </c>
      <c r="L13" s="85">
        <v>8845</v>
      </c>
      <c r="M13" s="85" t="s">
        <v>1</v>
      </c>
      <c r="N13" s="85">
        <v>16985</v>
      </c>
      <c r="O13" s="85">
        <v>56897</v>
      </c>
      <c r="P13" s="85">
        <v>901</v>
      </c>
      <c r="Q13" s="85" t="s">
        <v>1</v>
      </c>
    </row>
    <row r="14" spans="1:17" ht="15" customHeight="1" x14ac:dyDescent="0.2">
      <c r="A14" s="117">
        <v>2022</v>
      </c>
      <c r="B14" s="85">
        <v>553</v>
      </c>
      <c r="C14" s="85">
        <v>44</v>
      </c>
      <c r="D14" s="85">
        <v>513</v>
      </c>
      <c r="E14" s="85">
        <v>4</v>
      </c>
      <c r="F14" s="85">
        <v>188</v>
      </c>
      <c r="G14" s="85">
        <v>22</v>
      </c>
      <c r="H14" s="85">
        <v>28</v>
      </c>
      <c r="I14" s="85">
        <v>2</v>
      </c>
      <c r="J14" s="85">
        <v>195149</v>
      </c>
      <c r="K14" s="85">
        <v>357019</v>
      </c>
      <c r="L14" s="85">
        <v>8798</v>
      </c>
      <c r="M14" s="85" t="s">
        <v>1</v>
      </c>
      <c r="N14" s="85">
        <v>16406</v>
      </c>
      <c r="O14" s="85">
        <v>56878</v>
      </c>
      <c r="P14" s="85">
        <v>913</v>
      </c>
      <c r="Q14" s="85" t="s">
        <v>1</v>
      </c>
    </row>
    <row r="15" spans="1:17" ht="15" customHeight="1" x14ac:dyDescent="0.2">
      <c r="A15" s="117">
        <v>2023</v>
      </c>
      <c r="B15" s="85">
        <v>544</v>
      </c>
      <c r="C15" s="85">
        <v>43</v>
      </c>
      <c r="D15" s="85">
        <v>243</v>
      </c>
      <c r="E15" s="85">
        <v>14</v>
      </c>
      <c r="F15" s="85">
        <v>191</v>
      </c>
      <c r="G15" s="85">
        <v>19</v>
      </c>
      <c r="H15" s="85">
        <v>28</v>
      </c>
      <c r="I15" s="85">
        <v>1</v>
      </c>
      <c r="J15" s="85">
        <v>192119</v>
      </c>
      <c r="K15" s="85">
        <v>355666</v>
      </c>
      <c r="L15" s="85">
        <v>6082</v>
      </c>
      <c r="M15" s="85">
        <v>3</v>
      </c>
      <c r="N15" s="85">
        <v>16319</v>
      </c>
      <c r="O15" s="85">
        <v>56863</v>
      </c>
      <c r="P15" s="85">
        <v>532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7" ht="12.75" thickBot="1" x14ac:dyDescent="0.25">
      <c r="A17" s="34" t="s">
        <v>187</v>
      </c>
      <c r="B17" s="4"/>
      <c r="C17" s="4"/>
      <c r="D17" s="4"/>
      <c r="E17" s="4"/>
      <c r="F17" s="4"/>
      <c r="G17" s="4"/>
      <c r="H17" s="4"/>
      <c r="I17" s="4"/>
    </row>
    <row r="18" spans="1:17" ht="18" customHeight="1" thickTop="1" x14ac:dyDescent="0.2">
      <c r="A18" s="307"/>
      <c r="B18" s="277" t="s">
        <v>193</v>
      </c>
      <c r="C18" s="277"/>
      <c r="D18" s="277"/>
      <c r="E18" s="281"/>
      <c r="F18" s="4"/>
      <c r="G18" s="4"/>
      <c r="H18" s="4"/>
      <c r="I18" s="4"/>
    </row>
    <row r="19" spans="1:17" ht="45" customHeight="1" x14ac:dyDescent="0.2">
      <c r="A19" s="308"/>
      <c r="B19" s="115" t="s">
        <v>70</v>
      </c>
      <c r="C19" s="115" t="s">
        <v>71</v>
      </c>
      <c r="D19" s="115" t="s">
        <v>72</v>
      </c>
      <c r="E19" s="116" t="s">
        <v>73</v>
      </c>
      <c r="F19" s="4"/>
      <c r="G19" s="4"/>
      <c r="H19" s="4"/>
      <c r="I19" s="4"/>
    </row>
    <row r="20" spans="1:17" ht="15" customHeight="1" x14ac:dyDescent="0.2">
      <c r="A20" s="117">
        <v>2014</v>
      </c>
      <c r="B20" s="85">
        <v>10</v>
      </c>
      <c r="C20" s="85">
        <v>9</v>
      </c>
      <c r="D20" s="85">
        <v>4</v>
      </c>
      <c r="E20" s="85" t="s">
        <v>1</v>
      </c>
      <c r="F20" s="12"/>
      <c r="G20" s="12"/>
      <c r="H20" s="12"/>
      <c r="I20" s="12"/>
    </row>
    <row r="21" spans="1:17" ht="15" customHeight="1" x14ac:dyDescent="0.2">
      <c r="A21" s="117">
        <v>2015</v>
      </c>
      <c r="B21" s="85">
        <v>10</v>
      </c>
      <c r="C21" s="85">
        <v>9</v>
      </c>
      <c r="D21" s="85">
        <v>4</v>
      </c>
      <c r="E21" s="85" t="s">
        <v>1</v>
      </c>
      <c r="F21" s="12"/>
      <c r="G21" s="12"/>
      <c r="H21" s="12"/>
      <c r="I21" s="12"/>
    </row>
    <row r="22" spans="1:17" ht="15" customHeight="1" x14ac:dyDescent="0.2">
      <c r="A22" s="117">
        <v>2016</v>
      </c>
      <c r="B22" s="85">
        <v>10</v>
      </c>
      <c r="C22" s="85">
        <v>8</v>
      </c>
      <c r="D22" s="85">
        <v>4</v>
      </c>
      <c r="E22" s="85" t="s">
        <v>1</v>
      </c>
      <c r="F22" s="12"/>
      <c r="G22" s="12"/>
      <c r="H22" s="12"/>
      <c r="I22" s="12"/>
    </row>
    <row r="23" spans="1:17" ht="15" customHeight="1" x14ac:dyDescent="0.2">
      <c r="A23" s="117">
        <v>2017</v>
      </c>
      <c r="B23" s="85">
        <v>12</v>
      </c>
      <c r="C23" s="85">
        <v>9</v>
      </c>
      <c r="D23" s="85">
        <v>4</v>
      </c>
      <c r="E23" s="85" t="s">
        <v>1</v>
      </c>
      <c r="F23" s="12"/>
      <c r="G23" s="12"/>
      <c r="H23" s="12"/>
      <c r="I23" s="12"/>
    </row>
    <row r="24" spans="1:17" ht="15" customHeight="1" x14ac:dyDescent="0.2">
      <c r="A24" s="117">
        <v>2018</v>
      </c>
      <c r="B24" s="85">
        <v>11</v>
      </c>
      <c r="C24" s="85">
        <v>9</v>
      </c>
      <c r="D24" s="85">
        <v>3</v>
      </c>
      <c r="E24" s="149" t="s">
        <v>1</v>
      </c>
      <c r="F24" s="12"/>
      <c r="G24" s="12"/>
      <c r="H24" s="12"/>
      <c r="I24" s="12"/>
    </row>
    <row r="25" spans="1:17" ht="15" customHeight="1" x14ac:dyDescent="0.2">
      <c r="A25" s="117">
        <v>2019</v>
      </c>
      <c r="B25" s="85">
        <v>10</v>
      </c>
      <c r="C25" s="85">
        <v>8</v>
      </c>
      <c r="D25" s="85">
        <v>4</v>
      </c>
      <c r="E25" s="149" t="s">
        <v>1</v>
      </c>
      <c r="F25" s="12"/>
      <c r="G25" s="12"/>
      <c r="H25" s="12"/>
      <c r="I25" s="12"/>
    </row>
    <row r="26" spans="1:17" ht="15" customHeight="1" x14ac:dyDescent="0.2">
      <c r="A26" s="117">
        <v>2020</v>
      </c>
      <c r="B26" s="85">
        <v>9</v>
      </c>
      <c r="C26" s="85">
        <v>8</v>
      </c>
      <c r="D26" s="85">
        <v>4</v>
      </c>
      <c r="E26" s="149" t="s">
        <v>1</v>
      </c>
      <c r="F26" s="12"/>
      <c r="G26" s="12"/>
      <c r="H26" s="12"/>
      <c r="I26" s="12"/>
    </row>
    <row r="27" spans="1:17" ht="15" customHeight="1" x14ac:dyDescent="0.2">
      <c r="A27" s="117">
        <v>2021</v>
      </c>
      <c r="B27" s="85">
        <v>8</v>
      </c>
      <c r="C27" s="85">
        <v>8</v>
      </c>
      <c r="D27" s="85">
        <v>3</v>
      </c>
      <c r="E27" s="149" t="s">
        <v>1</v>
      </c>
      <c r="F27" s="12"/>
      <c r="G27" s="12"/>
      <c r="H27" s="12"/>
      <c r="I27" s="12"/>
    </row>
    <row r="28" spans="1:17" ht="15" customHeight="1" x14ac:dyDescent="0.2">
      <c r="A28" s="117">
        <v>2022</v>
      </c>
      <c r="B28" s="85">
        <v>8</v>
      </c>
      <c r="C28" s="85">
        <v>7</v>
      </c>
      <c r="D28" s="85">
        <v>3</v>
      </c>
      <c r="E28" s="149" t="s">
        <v>1</v>
      </c>
      <c r="F28" s="12"/>
      <c r="G28" s="12"/>
      <c r="H28" s="12"/>
      <c r="I28" s="12"/>
    </row>
    <row r="29" spans="1:17" ht="15" customHeight="1" x14ac:dyDescent="0.2">
      <c r="A29" s="117">
        <v>2023</v>
      </c>
      <c r="B29" s="85">
        <v>7</v>
      </c>
      <c r="C29" s="85">
        <v>7</v>
      </c>
      <c r="D29" s="85">
        <v>3</v>
      </c>
      <c r="E29" s="149" t="s">
        <v>1</v>
      </c>
      <c r="F29" s="12"/>
      <c r="G29" s="12"/>
      <c r="H29" s="12"/>
      <c r="I29" s="12"/>
    </row>
    <row r="30" spans="1:17" x14ac:dyDescent="0.2">
      <c r="A30" s="2"/>
      <c r="B30" s="4"/>
      <c r="C30" s="4"/>
      <c r="D30" s="4"/>
      <c r="E30" s="4"/>
      <c r="F30" s="4"/>
      <c r="G30" s="4"/>
      <c r="H30" s="4"/>
      <c r="I30" s="4"/>
    </row>
    <row r="31" spans="1:17" ht="16.5" customHeight="1" x14ac:dyDescent="0.2">
      <c r="A31" s="284" t="s">
        <v>322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</row>
    <row r="32" spans="1:17" ht="25.5" customHeight="1" x14ac:dyDescent="0.2">
      <c r="A32" s="284" t="s">
        <v>328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</row>
    <row r="33" spans="1:9" x14ac:dyDescent="0.2">
      <c r="A33" s="121"/>
      <c r="B33" s="121"/>
      <c r="C33" s="4"/>
      <c r="D33" s="4"/>
      <c r="E33" s="4"/>
      <c r="F33" s="4"/>
      <c r="G33" s="4"/>
      <c r="H33" s="4"/>
      <c r="I33" s="4"/>
    </row>
    <row r="34" spans="1:9" x14ac:dyDescent="0.2">
      <c r="A34" s="45" t="s">
        <v>84</v>
      </c>
      <c r="B34" s="121"/>
      <c r="C34" s="4"/>
      <c r="D34" s="4"/>
      <c r="E34" s="4"/>
      <c r="F34" s="4"/>
      <c r="G34" s="4"/>
      <c r="H34" s="4"/>
      <c r="I34" s="4"/>
    </row>
    <row r="35" spans="1:9" x14ac:dyDescent="0.2">
      <c r="A35" s="10"/>
      <c r="B35" s="4"/>
      <c r="C35" s="4"/>
      <c r="D35" s="4"/>
      <c r="E35" s="4"/>
      <c r="F35" s="4"/>
      <c r="G35" s="4"/>
      <c r="H35" s="4"/>
      <c r="I35" s="4"/>
    </row>
  </sheetData>
  <customSheetViews>
    <customSheetView guid="{3313E7EF-7E86-410F-B3F2-3CB98B791DBF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G29" sqref="G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A31:Q31"/>
    <mergeCell ref="A32:Q32"/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8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3"/>
  <sheetViews>
    <sheetView zoomScale="130" zoomScaleNormal="130" workbookViewId="0"/>
  </sheetViews>
  <sheetFormatPr defaultRowHeight="12" x14ac:dyDescent="0.2"/>
  <cols>
    <col min="1" max="1" width="7.140625" style="5" customWidth="1"/>
    <col min="2" max="2" width="8.7109375" style="5" customWidth="1"/>
    <col min="3" max="3" width="9.140625" style="5"/>
    <col min="4" max="4" width="10.28515625" style="5" customWidth="1"/>
    <col min="5" max="5" width="12.7109375" style="5" customWidth="1"/>
    <col min="6" max="6" width="8.425781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ht="13.5" x14ac:dyDescent="0.2">
      <c r="A1" s="2" t="s">
        <v>324</v>
      </c>
      <c r="B1" s="4"/>
      <c r="C1" s="4"/>
      <c r="D1" s="4"/>
      <c r="E1" s="4"/>
      <c r="F1" s="4"/>
      <c r="G1" s="4"/>
      <c r="H1" s="4"/>
      <c r="I1" s="4"/>
      <c r="J1" s="4"/>
    </row>
    <row r="2" spans="1:17" ht="12.75" thickBot="1" x14ac:dyDescent="0.25">
      <c r="A2" s="45" t="s">
        <v>195</v>
      </c>
      <c r="B2" s="4"/>
      <c r="C2" s="4"/>
      <c r="D2" s="4"/>
      <c r="E2" s="4"/>
      <c r="F2" s="4"/>
      <c r="G2" s="4"/>
      <c r="H2" s="4"/>
      <c r="I2" s="4"/>
      <c r="J2" s="4"/>
      <c r="Q2" s="38" t="s">
        <v>0</v>
      </c>
    </row>
    <row r="3" spans="1:17" ht="18" customHeight="1" thickTop="1" x14ac:dyDescent="0.2">
      <c r="A3" s="309"/>
      <c r="B3" s="277" t="s">
        <v>77</v>
      </c>
      <c r="C3" s="277"/>
      <c r="D3" s="277"/>
      <c r="E3" s="277"/>
      <c r="F3" s="277"/>
      <c r="G3" s="277"/>
      <c r="H3" s="277"/>
      <c r="I3" s="277"/>
      <c r="J3" s="277" t="s">
        <v>78</v>
      </c>
      <c r="K3" s="277"/>
      <c r="L3" s="277"/>
      <c r="M3" s="277"/>
      <c r="N3" s="277"/>
      <c r="O3" s="277"/>
      <c r="P3" s="277"/>
      <c r="Q3" s="281"/>
    </row>
    <row r="4" spans="1:17" ht="18" customHeight="1" x14ac:dyDescent="0.2">
      <c r="A4" s="310"/>
      <c r="B4" s="278" t="s">
        <v>191</v>
      </c>
      <c r="C4" s="278"/>
      <c r="D4" s="278"/>
      <c r="E4" s="278"/>
      <c r="F4" s="299" t="s">
        <v>192</v>
      </c>
      <c r="G4" s="299"/>
      <c r="H4" s="299"/>
      <c r="I4" s="299"/>
      <c r="J4" s="278" t="s">
        <v>191</v>
      </c>
      <c r="K4" s="278"/>
      <c r="L4" s="278"/>
      <c r="M4" s="278"/>
      <c r="N4" s="299" t="s">
        <v>194</v>
      </c>
      <c r="O4" s="299"/>
      <c r="P4" s="299"/>
      <c r="Q4" s="300"/>
    </row>
    <row r="5" spans="1:17" ht="45" customHeight="1" x14ac:dyDescent="0.2">
      <c r="A5" s="310"/>
      <c r="B5" s="115" t="s">
        <v>70</v>
      </c>
      <c r="C5" s="115" t="s">
        <v>71</v>
      </c>
      <c r="D5" s="115" t="s">
        <v>72</v>
      </c>
      <c r="E5" s="115" t="s">
        <v>73</v>
      </c>
      <c r="F5" s="115" t="s">
        <v>70</v>
      </c>
      <c r="G5" s="115" t="s">
        <v>71</v>
      </c>
      <c r="H5" s="115" t="s">
        <v>72</v>
      </c>
      <c r="I5" s="115" t="s">
        <v>73</v>
      </c>
      <c r="J5" s="115" t="s">
        <v>70</v>
      </c>
      <c r="K5" s="115" t="s">
        <v>71</v>
      </c>
      <c r="L5" s="115" t="s">
        <v>72</v>
      </c>
      <c r="M5" s="115" t="s">
        <v>73</v>
      </c>
      <c r="N5" s="115" t="s">
        <v>70</v>
      </c>
      <c r="O5" s="115" t="s">
        <v>71</v>
      </c>
      <c r="P5" s="115" t="s">
        <v>72</v>
      </c>
      <c r="Q5" s="116" t="s">
        <v>73</v>
      </c>
    </row>
    <row r="6" spans="1:17" ht="15" customHeight="1" x14ac:dyDescent="0.2">
      <c r="A6" s="117">
        <v>2014</v>
      </c>
      <c r="B6" s="85">
        <v>1406278</v>
      </c>
      <c r="C6" s="85">
        <v>13543</v>
      </c>
      <c r="D6" s="85">
        <v>472520</v>
      </c>
      <c r="E6" s="85">
        <v>40058</v>
      </c>
      <c r="F6" s="85">
        <v>1641046</v>
      </c>
      <c r="G6" s="85">
        <v>24071</v>
      </c>
      <c r="H6" s="85">
        <v>47516</v>
      </c>
      <c r="I6" s="85">
        <v>38527</v>
      </c>
      <c r="J6" s="85">
        <v>317206</v>
      </c>
      <c r="K6" s="85">
        <v>58443</v>
      </c>
      <c r="L6" s="85">
        <v>155840</v>
      </c>
      <c r="M6" s="85" t="s">
        <v>1</v>
      </c>
      <c r="N6" s="85">
        <v>55515</v>
      </c>
      <c r="O6" s="85">
        <v>11133</v>
      </c>
      <c r="P6" s="85">
        <v>35961</v>
      </c>
      <c r="Q6" s="85" t="s">
        <v>1</v>
      </c>
    </row>
    <row r="7" spans="1:17" ht="15" customHeight="1" x14ac:dyDescent="0.2">
      <c r="A7" s="117">
        <v>2015</v>
      </c>
      <c r="B7" s="85">
        <v>1201351</v>
      </c>
      <c r="C7" s="85">
        <v>14538</v>
      </c>
      <c r="D7" s="85">
        <v>620183</v>
      </c>
      <c r="E7" s="85">
        <v>44424</v>
      </c>
      <c r="F7" s="85">
        <v>1530664</v>
      </c>
      <c r="G7" s="85">
        <v>15373</v>
      </c>
      <c r="H7" s="85">
        <v>103816</v>
      </c>
      <c r="I7" s="85">
        <v>41940</v>
      </c>
      <c r="J7" s="85">
        <v>295349</v>
      </c>
      <c r="K7" s="85">
        <v>58029</v>
      </c>
      <c r="L7" s="85">
        <v>117560</v>
      </c>
      <c r="M7" s="85" t="s">
        <v>1</v>
      </c>
      <c r="N7" s="85">
        <v>58659</v>
      </c>
      <c r="O7" s="85">
        <v>11084</v>
      </c>
      <c r="P7" s="85">
        <v>24372</v>
      </c>
      <c r="Q7" s="85" t="s">
        <v>1</v>
      </c>
    </row>
    <row r="8" spans="1:17" ht="15" customHeight="1" x14ac:dyDescent="0.2">
      <c r="A8" s="117">
        <v>2016</v>
      </c>
      <c r="B8" s="85">
        <v>984251</v>
      </c>
      <c r="C8" s="85">
        <v>11562</v>
      </c>
      <c r="D8" s="85">
        <v>755746</v>
      </c>
      <c r="E8" s="85">
        <v>30163</v>
      </c>
      <c r="F8" s="85">
        <v>1279527</v>
      </c>
      <c r="G8" s="85">
        <v>13109</v>
      </c>
      <c r="H8" s="85">
        <v>194440</v>
      </c>
      <c r="I8" s="85">
        <v>57698</v>
      </c>
      <c r="J8" s="85">
        <v>281472</v>
      </c>
      <c r="K8" s="85">
        <v>49078</v>
      </c>
      <c r="L8" s="85">
        <v>118952</v>
      </c>
      <c r="M8" s="85" t="s">
        <v>1</v>
      </c>
      <c r="N8" s="85">
        <v>51370</v>
      </c>
      <c r="O8" s="85">
        <v>10536</v>
      </c>
      <c r="P8" s="85">
        <v>23313</v>
      </c>
      <c r="Q8" s="85" t="s">
        <v>1</v>
      </c>
    </row>
    <row r="9" spans="1:17" ht="15" customHeight="1" x14ac:dyDescent="0.2">
      <c r="A9" s="117">
        <v>2017</v>
      </c>
      <c r="B9" s="85">
        <v>946632</v>
      </c>
      <c r="C9" s="85">
        <v>14090</v>
      </c>
      <c r="D9" s="85">
        <v>864070</v>
      </c>
      <c r="E9" s="85">
        <v>15030</v>
      </c>
      <c r="F9" s="85">
        <v>1260333</v>
      </c>
      <c r="G9" s="85">
        <v>15820</v>
      </c>
      <c r="H9" s="85">
        <v>213592</v>
      </c>
      <c r="I9" s="85">
        <v>66500</v>
      </c>
      <c r="J9" s="85">
        <v>276962</v>
      </c>
      <c r="K9" s="85">
        <v>64780</v>
      </c>
      <c r="L9" s="85">
        <v>80403</v>
      </c>
      <c r="M9" s="85" t="s">
        <v>1</v>
      </c>
      <c r="N9" s="85">
        <v>59789</v>
      </c>
      <c r="O9" s="85">
        <v>12685</v>
      </c>
      <c r="P9" s="85">
        <v>14243</v>
      </c>
      <c r="Q9" s="85" t="s">
        <v>1</v>
      </c>
    </row>
    <row r="10" spans="1:17" ht="15" customHeight="1" x14ac:dyDescent="0.2">
      <c r="A10" s="117">
        <v>2018</v>
      </c>
      <c r="B10" s="85">
        <v>840532</v>
      </c>
      <c r="C10" s="85">
        <v>11242</v>
      </c>
      <c r="D10" s="85">
        <v>733024</v>
      </c>
      <c r="E10" s="85" t="s">
        <v>1</v>
      </c>
      <c r="F10" s="85">
        <v>1164686</v>
      </c>
      <c r="G10" s="85">
        <v>10416</v>
      </c>
      <c r="H10" s="85">
        <v>250491</v>
      </c>
      <c r="I10" s="85" t="s">
        <v>1</v>
      </c>
      <c r="J10" s="85">
        <v>257522</v>
      </c>
      <c r="K10" s="85">
        <v>70238</v>
      </c>
      <c r="L10" s="85">
        <v>88971</v>
      </c>
      <c r="M10" s="85" t="s">
        <v>1</v>
      </c>
      <c r="N10" s="85">
        <v>52801</v>
      </c>
      <c r="O10" s="85">
        <v>9762</v>
      </c>
      <c r="P10" s="85">
        <v>17880</v>
      </c>
      <c r="Q10" s="85" t="s">
        <v>1</v>
      </c>
    </row>
    <row r="11" spans="1:17" ht="15" customHeight="1" x14ac:dyDescent="0.2">
      <c r="A11" s="117">
        <v>2019</v>
      </c>
      <c r="B11" s="85">
        <v>887628</v>
      </c>
      <c r="C11" s="85">
        <v>7719</v>
      </c>
      <c r="D11" s="85">
        <v>823991</v>
      </c>
      <c r="E11" s="85" t="s">
        <v>1</v>
      </c>
      <c r="F11" s="85">
        <v>1233080</v>
      </c>
      <c r="G11" s="85">
        <v>8981</v>
      </c>
      <c r="H11" s="85">
        <v>306836</v>
      </c>
      <c r="I11" s="85" t="s">
        <v>1</v>
      </c>
      <c r="J11" s="85">
        <v>280199</v>
      </c>
      <c r="K11" s="85">
        <v>30430</v>
      </c>
      <c r="L11" s="85">
        <v>69952</v>
      </c>
      <c r="M11" s="85" t="s">
        <v>1</v>
      </c>
      <c r="N11" s="85">
        <v>43770</v>
      </c>
      <c r="O11" s="85">
        <v>6540</v>
      </c>
      <c r="P11" s="85">
        <v>13033</v>
      </c>
      <c r="Q11" s="85" t="s">
        <v>1</v>
      </c>
    </row>
    <row r="12" spans="1:17" ht="15" customHeight="1" x14ac:dyDescent="0.2">
      <c r="A12" s="117">
        <v>2020</v>
      </c>
      <c r="B12" s="85">
        <v>834863</v>
      </c>
      <c r="C12" s="85">
        <v>661</v>
      </c>
      <c r="D12" s="85">
        <v>928542</v>
      </c>
      <c r="E12" s="85">
        <v>66165</v>
      </c>
      <c r="F12" s="85">
        <v>1310614</v>
      </c>
      <c r="G12" s="85">
        <v>198</v>
      </c>
      <c r="H12" s="85">
        <v>384986</v>
      </c>
      <c r="I12" s="85">
        <v>41723</v>
      </c>
      <c r="J12" s="85">
        <v>269465</v>
      </c>
      <c r="K12" s="85">
        <v>159</v>
      </c>
      <c r="L12" s="85">
        <v>54322</v>
      </c>
      <c r="M12" s="85" t="s">
        <v>1</v>
      </c>
      <c r="N12" s="85">
        <v>39326</v>
      </c>
      <c r="O12" s="85">
        <v>2</v>
      </c>
      <c r="P12" s="85">
        <v>9411</v>
      </c>
      <c r="Q12" s="85" t="s">
        <v>1</v>
      </c>
    </row>
    <row r="13" spans="1:17" ht="15" customHeight="1" x14ac:dyDescent="0.2">
      <c r="A13" s="117">
        <v>2021</v>
      </c>
      <c r="B13" s="85">
        <v>915102</v>
      </c>
      <c r="C13" s="85">
        <v>799</v>
      </c>
      <c r="D13" s="85">
        <v>844587</v>
      </c>
      <c r="E13" s="85" t="s">
        <v>1</v>
      </c>
      <c r="F13" s="85">
        <v>1547634</v>
      </c>
      <c r="G13" s="85">
        <v>238</v>
      </c>
      <c r="H13" s="85">
        <v>373058</v>
      </c>
      <c r="I13" s="85" t="s">
        <v>1</v>
      </c>
      <c r="J13" s="85">
        <v>294900</v>
      </c>
      <c r="K13" s="85">
        <v>186</v>
      </c>
      <c r="L13" s="85">
        <v>44230</v>
      </c>
      <c r="M13" s="85" t="s">
        <v>1</v>
      </c>
      <c r="N13" s="85">
        <v>44231</v>
      </c>
      <c r="O13" s="85" t="s">
        <v>1</v>
      </c>
      <c r="P13" s="85">
        <v>8149</v>
      </c>
      <c r="Q13" s="85" t="s">
        <v>1</v>
      </c>
    </row>
    <row r="14" spans="1:17" ht="15" customHeight="1" x14ac:dyDescent="0.2">
      <c r="A14" s="117">
        <v>2022</v>
      </c>
      <c r="B14" s="85">
        <v>1425128</v>
      </c>
      <c r="C14" s="85">
        <v>881</v>
      </c>
      <c r="D14" s="85">
        <v>998931</v>
      </c>
      <c r="E14" s="85">
        <v>29284</v>
      </c>
      <c r="F14" s="85">
        <v>1409063</v>
      </c>
      <c r="G14" s="85">
        <v>248</v>
      </c>
      <c r="H14" s="85">
        <v>346099</v>
      </c>
      <c r="I14" s="85">
        <v>56367</v>
      </c>
      <c r="J14" s="85">
        <v>296670</v>
      </c>
      <c r="K14" s="85">
        <v>146</v>
      </c>
      <c r="L14" s="85">
        <v>35471</v>
      </c>
      <c r="M14" s="85" t="s">
        <v>1</v>
      </c>
      <c r="N14" s="85">
        <v>40411</v>
      </c>
      <c r="O14" s="85" t="s">
        <v>1</v>
      </c>
      <c r="P14" s="85">
        <v>7295</v>
      </c>
      <c r="Q14" s="85" t="s">
        <v>1</v>
      </c>
    </row>
    <row r="15" spans="1:17" ht="15" customHeight="1" x14ac:dyDescent="0.2">
      <c r="A15" s="117">
        <v>2023</v>
      </c>
      <c r="B15" s="85">
        <v>1519493</v>
      </c>
      <c r="C15" s="85">
        <v>5983</v>
      </c>
      <c r="D15" s="85">
        <v>1382891</v>
      </c>
      <c r="E15" s="85">
        <v>116941</v>
      </c>
      <c r="F15" s="85">
        <v>1294242</v>
      </c>
      <c r="G15" s="85">
        <v>6285</v>
      </c>
      <c r="H15" s="85">
        <v>424568</v>
      </c>
      <c r="I15" s="85">
        <v>35508</v>
      </c>
      <c r="J15" s="85">
        <v>280673</v>
      </c>
      <c r="K15" s="85">
        <v>113350</v>
      </c>
      <c r="L15" s="85">
        <v>32336</v>
      </c>
      <c r="M15" s="85">
        <v>79</v>
      </c>
      <c r="N15" s="85">
        <v>36750</v>
      </c>
      <c r="O15" s="85">
        <v>13242</v>
      </c>
      <c r="P15" s="85">
        <v>6087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7" ht="12.75" thickBot="1" x14ac:dyDescent="0.25">
      <c r="A17" s="34" t="s">
        <v>187</v>
      </c>
      <c r="B17" s="12"/>
      <c r="C17" s="12"/>
      <c r="D17" s="12"/>
      <c r="E17" s="12"/>
      <c r="F17" s="12"/>
      <c r="G17" s="12"/>
      <c r="H17" s="12"/>
      <c r="I17" s="12"/>
    </row>
    <row r="18" spans="1:17" ht="18" customHeight="1" thickTop="1" x14ac:dyDescent="0.2">
      <c r="A18" s="307"/>
      <c r="B18" s="277" t="s">
        <v>193</v>
      </c>
      <c r="C18" s="277"/>
      <c r="D18" s="277"/>
      <c r="E18" s="281"/>
      <c r="F18" s="12"/>
      <c r="G18" s="12"/>
      <c r="H18" s="12"/>
      <c r="I18" s="12"/>
    </row>
    <row r="19" spans="1:17" ht="45" customHeight="1" x14ac:dyDescent="0.2">
      <c r="A19" s="308"/>
      <c r="B19" s="115" t="s">
        <v>70</v>
      </c>
      <c r="C19" s="115" t="s">
        <v>71</v>
      </c>
      <c r="D19" s="115" t="s">
        <v>72</v>
      </c>
      <c r="E19" s="116" t="s">
        <v>73</v>
      </c>
      <c r="F19" s="12"/>
      <c r="G19" s="12"/>
      <c r="H19" s="12"/>
      <c r="I19" s="12"/>
    </row>
    <row r="20" spans="1:17" ht="15" customHeight="1" x14ac:dyDescent="0.2">
      <c r="A20" s="117">
        <v>2014</v>
      </c>
      <c r="B20" s="85">
        <v>78410</v>
      </c>
      <c r="C20" s="85">
        <v>23145</v>
      </c>
      <c r="D20" s="85">
        <v>22575</v>
      </c>
      <c r="E20" s="85" t="s">
        <v>1</v>
      </c>
      <c r="F20" s="12"/>
      <c r="G20" s="12"/>
      <c r="H20" s="12"/>
      <c r="I20" s="12"/>
    </row>
    <row r="21" spans="1:17" ht="15" customHeight="1" x14ac:dyDescent="0.2">
      <c r="A21" s="117">
        <v>2015</v>
      </c>
      <c r="B21" s="85">
        <v>76185</v>
      </c>
      <c r="C21" s="85">
        <v>41376</v>
      </c>
      <c r="D21" s="85">
        <v>13147</v>
      </c>
      <c r="E21" s="85" t="s">
        <v>1</v>
      </c>
      <c r="F21" s="12"/>
      <c r="G21" s="12"/>
      <c r="H21" s="12"/>
      <c r="I21" s="12"/>
    </row>
    <row r="22" spans="1:17" ht="15" customHeight="1" x14ac:dyDescent="0.2">
      <c r="A22" s="117">
        <v>2016</v>
      </c>
      <c r="B22" s="85">
        <v>57394</v>
      </c>
      <c r="C22" s="85">
        <v>33110</v>
      </c>
      <c r="D22" s="85">
        <v>11747</v>
      </c>
      <c r="E22" s="85" t="s">
        <v>1</v>
      </c>
      <c r="F22" s="12"/>
      <c r="G22" s="12"/>
      <c r="H22" s="12"/>
      <c r="I22" s="12"/>
    </row>
    <row r="23" spans="1:17" ht="15" customHeight="1" x14ac:dyDescent="0.2">
      <c r="A23" s="117">
        <v>2017</v>
      </c>
      <c r="B23" s="85">
        <v>56606</v>
      </c>
      <c r="C23" s="85">
        <v>46629</v>
      </c>
      <c r="D23" s="85">
        <v>8506</v>
      </c>
      <c r="E23" s="85" t="s">
        <v>1</v>
      </c>
      <c r="F23" s="12"/>
      <c r="G23" s="12"/>
      <c r="H23" s="12"/>
      <c r="I23" s="12"/>
    </row>
    <row r="24" spans="1:17" ht="15" customHeight="1" x14ac:dyDescent="0.2">
      <c r="A24" s="117">
        <v>2018</v>
      </c>
      <c r="B24" s="85">
        <v>54187</v>
      </c>
      <c r="C24" s="85">
        <v>55477</v>
      </c>
      <c r="D24" s="85">
        <v>6686</v>
      </c>
      <c r="E24" s="85" t="s">
        <v>1</v>
      </c>
      <c r="F24" s="12"/>
      <c r="G24" s="12"/>
      <c r="H24" s="12"/>
      <c r="I24" s="12"/>
    </row>
    <row r="25" spans="1:17" ht="15" customHeight="1" x14ac:dyDescent="0.2">
      <c r="A25" s="117">
        <v>2019</v>
      </c>
      <c r="B25" s="85">
        <v>62651</v>
      </c>
      <c r="C25" s="85">
        <v>3982</v>
      </c>
      <c r="D25" s="85">
        <v>7115</v>
      </c>
      <c r="E25" s="85" t="s">
        <v>1</v>
      </c>
      <c r="F25" s="12"/>
      <c r="G25" s="12"/>
      <c r="H25" s="12"/>
      <c r="I25" s="12"/>
    </row>
    <row r="26" spans="1:17" ht="15" customHeight="1" x14ac:dyDescent="0.2">
      <c r="A26" s="117">
        <v>2020</v>
      </c>
      <c r="B26" s="85">
        <v>66422</v>
      </c>
      <c r="C26" s="85" t="s">
        <v>1</v>
      </c>
      <c r="D26" s="85">
        <v>18984</v>
      </c>
      <c r="E26" s="85" t="s">
        <v>1</v>
      </c>
      <c r="F26" s="12"/>
      <c r="G26" s="12"/>
      <c r="H26" s="12"/>
      <c r="I26" s="12"/>
    </row>
    <row r="27" spans="1:17" ht="15" customHeight="1" x14ac:dyDescent="0.2">
      <c r="A27" s="117">
        <v>2021</v>
      </c>
      <c r="B27" s="85">
        <v>55739</v>
      </c>
      <c r="C27" s="85" t="s">
        <v>1</v>
      </c>
      <c r="D27" s="85">
        <v>17511</v>
      </c>
      <c r="E27" s="85" t="s">
        <v>1</v>
      </c>
      <c r="F27" s="12"/>
      <c r="G27" s="12"/>
      <c r="H27" s="12"/>
      <c r="I27" s="12"/>
    </row>
    <row r="28" spans="1:17" ht="15" customHeight="1" x14ac:dyDescent="0.2">
      <c r="A28" s="117">
        <v>2022</v>
      </c>
      <c r="B28" s="85">
        <v>55569</v>
      </c>
      <c r="C28" s="85" t="s">
        <v>1</v>
      </c>
      <c r="D28" s="85">
        <v>16432</v>
      </c>
      <c r="E28" s="85" t="s">
        <v>1</v>
      </c>
      <c r="F28" s="12"/>
      <c r="G28" s="12"/>
      <c r="H28" s="12"/>
      <c r="I28" s="12"/>
    </row>
    <row r="29" spans="1:17" ht="15" customHeight="1" x14ac:dyDescent="0.2">
      <c r="A29" s="117">
        <v>2023</v>
      </c>
      <c r="B29" s="85">
        <v>51737</v>
      </c>
      <c r="C29" s="85">
        <v>20510</v>
      </c>
      <c r="D29" s="85">
        <v>15366</v>
      </c>
      <c r="E29" s="85" t="s">
        <v>1</v>
      </c>
      <c r="F29" s="12"/>
      <c r="G29" s="12"/>
      <c r="H29" s="12"/>
      <c r="I29" s="12"/>
    </row>
    <row r="30" spans="1:17" ht="15" customHeight="1" x14ac:dyDescent="0.2">
      <c r="A30" s="23"/>
      <c r="B30" s="85"/>
      <c r="C30" s="85"/>
      <c r="D30" s="85"/>
      <c r="E30" s="85"/>
      <c r="F30" s="12"/>
      <c r="G30" s="12"/>
      <c r="H30" s="12"/>
      <c r="I30" s="12"/>
    </row>
    <row r="31" spans="1:17" ht="28.5" customHeight="1" x14ac:dyDescent="0.2">
      <c r="A31" s="284" t="s">
        <v>327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</row>
    <row r="33" spans="1:1" x14ac:dyDescent="0.2">
      <c r="A33" s="45" t="s">
        <v>80</v>
      </c>
    </row>
  </sheetData>
  <customSheetViews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13">
      <selection activeCell="B29" sqref="A29:IV29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I11" sqref="I11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1:Q31"/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8"/>
  <sheetViews>
    <sheetView zoomScale="160" zoomScaleNormal="160" workbookViewId="0">
      <selection activeCell="C33" sqref="C33:D33"/>
    </sheetView>
  </sheetViews>
  <sheetFormatPr defaultRowHeight="12" x14ac:dyDescent="0.2"/>
  <cols>
    <col min="1" max="1" width="8.28515625" style="5" customWidth="1"/>
    <col min="2" max="2" width="9.85546875" style="5" customWidth="1"/>
    <col min="3" max="3" width="9.7109375" style="5" customWidth="1"/>
    <col min="4" max="4" width="13.28515625" style="5" customWidth="1"/>
    <col min="5" max="5" width="8.140625" style="5" customWidth="1"/>
    <col min="6" max="6" width="10.7109375" style="3" customWidth="1"/>
    <col min="7" max="7" width="11.85546875" style="5" customWidth="1"/>
    <col min="8" max="8" width="11.5703125" style="5" customWidth="1"/>
    <col min="9" max="9" width="8.140625" style="5" customWidth="1"/>
    <col min="10" max="10" width="9.140625" style="5" customWidth="1"/>
    <col min="11" max="11" width="8.140625" style="5" customWidth="1"/>
    <col min="12" max="12" width="9.140625" style="5" customWidth="1"/>
    <col min="13" max="13" width="8.5703125" style="5" customWidth="1"/>
    <col min="14" max="15" width="4.5703125" style="5" customWidth="1"/>
    <col min="16" max="16" width="8.42578125" style="5" customWidth="1"/>
    <col min="17" max="17" width="5.7109375" style="5" customWidth="1"/>
    <col min="18" max="18" width="9.85546875" style="5" customWidth="1"/>
    <col min="19" max="21" width="4.5703125" style="5" customWidth="1"/>
    <col min="22" max="22" width="4.28515625" style="5" customWidth="1"/>
    <col min="23" max="23" width="9.140625" style="5"/>
    <col min="24" max="31" width="9.7109375" style="5" customWidth="1"/>
    <col min="32" max="16384" width="9.140625" style="5"/>
  </cols>
  <sheetData>
    <row r="1" spans="1:11" ht="17.25" customHeight="1" x14ac:dyDescent="0.2">
      <c r="A1" s="35" t="s">
        <v>248</v>
      </c>
    </row>
    <row r="2" spans="1:11" ht="12.75" thickBot="1" x14ac:dyDescent="0.25">
      <c r="A2" s="46" t="s">
        <v>99</v>
      </c>
      <c r="H2" s="38" t="s">
        <v>0</v>
      </c>
      <c r="I2" s="38"/>
      <c r="J2" s="38"/>
    </row>
    <row r="3" spans="1:11" ht="18" customHeight="1" thickTop="1" x14ac:dyDescent="0.2">
      <c r="A3" s="279"/>
      <c r="B3" s="277" t="s">
        <v>20</v>
      </c>
      <c r="C3" s="281" t="s">
        <v>4</v>
      </c>
      <c r="D3" s="282"/>
      <c r="E3" s="282"/>
      <c r="F3" s="282"/>
      <c r="G3" s="282"/>
      <c r="H3" s="282"/>
    </row>
    <row r="4" spans="1:11" ht="41.25" customHeight="1" x14ac:dyDescent="0.2">
      <c r="A4" s="280"/>
      <c r="B4" s="278"/>
      <c r="C4" s="200" t="s">
        <v>278</v>
      </c>
      <c r="D4" s="202" t="s">
        <v>279</v>
      </c>
      <c r="E4" s="202" t="s">
        <v>282</v>
      </c>
      <c r="F4" s="202" t="s">
        <v>283</v>
      </c>
      <c r="G4" s="202" t="s">
        <v>280</v>
      </c>
      <c r="H4" s="201" t="s">
        <v>281</v>
      </c>
    </row>
    <row r="5" spans="1:11" ht="15" customHeight="1" x14ac:dyDescent="0.2">
      <c r="A5" s="212">
        <v>2010</v>
      </c>
      <c r="B5" s="149">
        <v>6278993</v>
      </c>
      <c r="C5" s="149">
        <v>5375807</v>
      </c>
      <c r="D5" s="149">
        <v>278157</v>
      </c>
      <c r="E5" s="149">
        <v>2853</v>
      </c>
      <c r="F5" s="149">
        <v>245160</v>
      </c>
      <c r="G5" s="149">
        <v>377016</v>
      </c>
      <c r="H5" s="149" t="s">
        <v>1</v>
      </c>
    </row>
    <row r="6" spans="1:11" ht="15" customHeight="1" x14ac:dyDescent="0.2">
      <c r="A6" s="212">
        <v>2011</v>
      </c>
      <c r="B6" s="149">
        <v>6624777</v>
      </c>
      <c r="C6" s="149">
        <v>5761550</v>
      </c>
      <c r="D6" s="149">
        <v>249427</v>
      </c>
      <c r="E6" s="149">
        <v>5200</v>
      </c>
      <c r="F6" s="149">
        <v>254421</v>
      </c>
      <c r="G6" s="149">
        <v>354179</v>
      </c>
      <c r="H6" s="149" t="s">
        <v>1</v>
      </c>
    </row>
    <row r="7" spans="1:11" ht="15" customHeight="1" x14ac:dyDescent="0.2">
      <c r="A7" s="212">
        <v>2012</v>
      </c>
      <c r="B7" s="149">
        <v>7077549</v>
      </c>
      <c r="C7" s="149">
        <v>6235439</v>
      </c>
      <c r="D7" s="149">
        <v>181016</v>
      </c>
      <c r="E7" s="149">
        <v>21700</v>
      </c>
      <c r="F7" s="149">
        <v>294834</v>
      </c>
      <c r="G7" s="149">
        <v>344560</v>
      </c>
      <c r="H7" s="149" t="s">
        <v>1</v>
      </c>
    </row>
    <row r="8" spans="1:11" ht="15" customHeight="1" x14ac:dyDescent="0.2">
      <c r="A8" s="212">
        <v>2013</v>
      </c>
      <c r="B8" s="149">
        <v>7480779</v>
      </c>
      <c r="C8" s="149">
        <v>6618600</v>
      </c>
      <c r="D8" s="149">
        <v>193665</v>
      </c>
      <c r="E8" s="149">
        <v>19200</v>
      </c>
      <c r="F8" s="149">
        <v>320900</v>
      </c>
      <c r="G8" s="149">
        <v>328414</v>
      </c>
      <c r="H8" s="149" t="s">
        <v>1</v>
      </c>
    </row>
    <row r="9" spans="1:11" ht="15" customHeight="1" x14ac:dyDescent="0.2">
      <c r="A9" s="212">
        <v>2014</v>
      </c>
      <c r="B9" s="149">
        <v>7537270</v>
      </c>
      <c r="C9" s="149">
        <v>6656361</v>
      </c>
      <c r="D9" s="149">
        <v>194448</v>
      </c>
      <c r="E9" s="149">
        <v>13282</v>
      </c>
      <c r="F9" s="149">
        <v>351530</v>
      </c>
      <c r="G9" s="149">
        <v>321649</v>
      </c>
      <c r="H9" s="149" t="s">
        <v>1</v>
      </c>
    </row>
    <row r="10" spans="1:11" ht="15" customHeight="1" x14ac:dyDescent="0.2">
      <c r="A10" s="212">
        <v>2015</v>
      </c>
      <c r="B10" s="149">
        <v>7533321</v>
      </c>
      <c r="C10" s="149">
        <v>6635961</v>
      </c>
      <c r="D10" s="149">
        <v>216692</v>
      </c>
      <c r="E10" s="149">
        <v>9927</v>
      </c>
      <c r="F10" s="149">
        <v>369404</v>
      </c>
      <c r="G10" s="149">
        <v>301337</v>
      </c>
      <c r="H10" s="149" t="s">
        <v>1</v>
      </c>
    </row>
    <row r="11" spans="1:11" ht="15" customHeight="1" x14ac:dyDescent="0.2">
      <c r="A11" s="212">
        <v>2016</v>
      </c>
      <c r="B11" s="149">
        <v>7542167</v>
      </c>
      <c r="C11" s="149">
        <v>6675815</v>
      </c>
      <c r="D11" s="149">
        <v>225039</v>
      </c>
      <c r="E11" s="149">
        <v>1201</v>
      </c>
      <c r="F11" s="149">
        <v>396360</v>
      </c>
      <c r="G11" s="149">
        <v>243752</v>
      </c>
      <c r="H11" s="149" t="s">
        <v>1</v>
      </c>
    </row>
    <row r="12" spans="1:11" ht="15" customHeight="1" x14ac:dyDescent="0.2">
      <c r="A12" s="212">
        <v>2017</v>
      </c>
      <c r="B12" s="149">
        <v>8025775</v>
      </c>
      <c r="C12" s="149">
        <v>7088053</v>
      </c>
      <c r="D12" s="149">
        <v>264592</v>
      </c>
      <c r="E12" s="149" t="s">
        <v>1</v>
      </c>
      <c r="F12" s="149">
        <v>432730</v>
      </c>
      <c r="G12" s="149">
        <v>240397</v>
      </c>
      <c r="H12" s="149">
        <v>3</v>
      </c>
    </row>
    <row r="13" spans="1:11" ht="15" customHeight="1" x14ac:dyDescent="0.2">
      <c r="A13" s="212">
        <v>2018</v>
      </c>
      <c r="B13" s="149">
        <v>9233374</v>
      </c>
      <c r="C13" s="149">
        <v>8229470</v>
      </c>
      <c r="D13" s="149">
        <v>310460</v>
      </c>
      <c r="E13" s="149" t="s">
        <v>1</v>
      </c>
      <c r="F13" s="149">
        <v>473540</v>
      </c>
      <c r="G13" s="149">
        <v>219602</v>
      </c>
      <c r="H13" s="149">
        <v>302</v>
      </c>
    </row>
    <row r="14" spans="1:11" ht="15" customHeight="1" x14ac:dyDescent="0.2">
      <c r="A14" s="212">
        <v>2019</v>
      </c>
      <c r="B14" s="149">
        <v>9801282</v>
      </c>
      <c r="C14" s="149">
        <v>8744132</v>
      </c>
      <c r="D14" s="149">
        <v>365073</v>
      </c>
      <c r="E14" s="149" t="s">
        <v>1</v>
      </c>
      <c r="F14" s="149">
        <v>506968</v>
      </c>
      <c r="G14" s="149">
        <v>183487</v>
      </c>
      <c r="H14" s="149">
        <v>1622</v>
      </c>
    </row>
    <row r="15" spans="1:11" ht="15" customHeight="1" x14ac:dyDescent="0.2">
      <c r="A15" s="212">
        <v>2020</v>
      </c>
      <c r="B15" s="149">
        <v>10016340</v>
      </c>
      <c r="C15" s="149">
        <v>8889200</v>
      </c>
      <c r="D15" s="149">
        <v>428645</v>
      </c>
      <c r="E15" s="149" t="s">
        <v>1</v>
      </c>
      <c r="F15" s="149">
        <v>529894</v>
      </c>
      <c r="G15" s="149">
        <v>160005</v>
      </c>
      <c r="H15" s="149">
        <v>8596</v>
      </c>
    </row>
    <row r="16" spans="1:11" ht="15" customHeight="1" x14ac:dyDescent="0.2">
      <c r="A16" s="212">
        <v>2021</v>
      </c>
      <c r="B16" s="149">
        <v>11110469</v>
      </c>
      <c r="C16" s="149">
        <v>9892300</v>
      </c>
      <c r="D16" s="149">
        <v>476118</v>
      </c>
      <c r="E16" s="149" t="s">
        <v>1</v>
      </c>
      <c r="F16" s="149">
        <v>563550</v>
      </c>
      <c r="G16" s="149">
        <v>160930</v>
      </c>
      <c r="H16" s="149">
        <v>17571</v>
      </c>
      <c r="K16" s="229"/>
    </row>
    <row r="17" spans="1:11" ht="15" customHeight="1" x14ac:dyDescent="0.2">
      <c r="A17" s="212">
        <v>2022</v>
      </c>
      <c r="B17" s="149">
        <v>11435080</v>
      </c>
      <c r="C17" s="149">
        <v>10070031</v>
      </c>
      <c r="D17" s="149">
        <v>545508</v>
      </c>
      <c r="E17" s="149" t="s">
        <v>1</v>
      </c>
      <c r="F17" s="149">
        <v>619549</v>
      </c>
      <c r="G17" s="149">
        <v>173461</v>
      </c>
      <c r="H17" s="149">
        <v>26531</v>
      </c>
      <c r="J17" s="134"/>
      <c r="K17" s="229"/>
    </row>
    <row r="18" spans="1:11" ht="15" customHeight="1" x14ac:dyDescent="0.2">
      <c r="A18" s="105">
        <v>2023</v>
      </c>
      <c r="B18" s="149">
        <v>11861711</v>
      </c>
      <c r="C18" s="149">
        <v>10370100</v>
      </c>
      <c r="D18" s="149">
        <v>624090</v>
      </c>
      <c r="E18" s="149" t="s">
        <v>1</v>
      </c>
      <c r="F18" s="149">
        <v>653653</v>
      </c>
      <c r="G18" s="149">
        <v>177994</v>
      </c>
      <c r="H18" s="149">
        <v>35874</v>
      </c>
      <c r="J18" s="248"/>
      <c r="K18" s="229"/>
    </row>
    <row r="19" spans="1:11" ht="19.5" customHeight="1" x14ac:dyDescent="0.2">
      <c r="A19" s="207" t="s">
        <v>101</v>
      </c>
      <c r="B19" s="208"/>
      <c r="C19" s="208"/>
      <c r="D19" s="208"/>
      <c r="E19" s="208"/>
      <c r="F19" s="208"/>
      <c r="G19" s="208"/>
      <c r="H19" s="208"/>
    </row>
    <row r="20" spans="1:11" ht="15" customHeight="1" x14ac:dyDescent="0.2">
      <c r="A20" s="212">
        <v>2010</v>
      </c>
      <c r="B20" s="209">
        <v>100</v>
      </c>
      <c r="C20" s="210">
        <v>85.6</v>
      </c>
      <c r="D20" s="211">
        <v>4.4000000000000004</v>
      </c>
      <c r="E20" s="210">
        <v>0.1</v>
      </c>
      <c r="F20" s="210">
        <v>3.9</v>
      </c>
      <c r="G20" s="211">
        <v>6</v>
      </c>
      <c r="H20" s="211" t="s">
        <v>1</v>
      </c>
    </row>
    <row r="21" spans="1:11" ht="15" customHeight="1" x14ac:dyDescent="0.2">
      <c r="A21" s="212">
        <v>2011</v>
      </c>
      <c r="B21" s="209">
        <v>100</v>
      </c>
      <c r="C21" s="209">
        <v>87</v>
      </c>
      <c r="D21" s="209">
        <v>3.7</v>
      </c>
      <c r="E21" s="209">
        <v>0.1</v>
      </c>
      <c r="F21" s="209">
        <v>3.9</v>
      </c>
      <c r="G21" s="209">
        <v>5.3</v>
      </c>
      <c r="H21" s="209" t="s">
        <v>1</v>
      </c>
    </row>
    <row r="22" spans="1:11" ht="15" customHeight="1" x14ac:dyDescent="0.2">
      <c r="A22" s="212">
        <v>2012</v>
      </c>
      <c r="B22" s="209">
        <v>100</v>
      </c>
      <c r="C22" s="209">
        <v>88.1</v>
      </c>
      <c r="D22" s="209">
        <v>2.5</v>
      </c>
      <c r="E22" s="209">
        <v>0.3</v>
      </c>
      <c r="F22" s="209">
        <v>4.2</v>
      </c>
      <c r="G22" s="209">
        <v>4.9000000000000004</v>
      </c>
      <c r="H22" s="209" t="s">
        <v>1</v>
      </c>
    </row>
    <row r="23" spans="1:11" ht="15" customHeight="1" x14ac:dyDescent="0.2">
      <c r="A23" s="212">
        <v>2013</v>
      </c>
      <c r="B23" s="209">
        <v>100</v>
      </c>
      <c r="C23" s="209">
        <v>88.5</v>
      </c>
      <c r="D23" s="209">
        <v>2.6</v>
      </c>
      <c r="E23" s="209">
        <v>0.2</v>
      </c>
      <c r="F23" s="209">
        <v>4.3</v>
      </c>
      <c r="G23" s="209">
        <v>4.4000000000000004</v>
      </c>
      <c r="H23" s="209" t="s">
        <v>1</v>
      </c>
    </row>
    <row r="24" spans="1:11" ht="15" customHeight="1" x14ac:dyDescent="0.2">
      <c r="A24" s="212">
        <v>2014</v>
      </c>
      <c r="B24" s="209">
        <v>100</v>
      </c>
      <c r="C24" s="209">
        <v>88.2</v>
      </c>
      <c r="D24" s="209">
        <v>2.6</v>
      </c>
      <c r="E24" s="209">
        <v>0.2</v>
      </c>
      <c r="F24" s="209">
        <v>4.7</v>
      </c>
      <c r="G24" s="209">
        <v>4.3</v>
      </c>
      <c r="H24" s="209" t="s">
        <v>1</v>
      </c>
    </row>
    <row r="25" spans="1:11" ht="15" customHeight="1" x14ac:dyDescent="0.2">
      <c r="A25" s="212">
        <v>2015</v>
      </c>
      <c r="B25" s="209">
        <v>100</v>
      </c>
      <c r="C25" s="209">
        <v>88.1</v>
      </c>
      <c r="D25" s="209">
        <v>2.9</v>
      </c>
      <c r="E25" s="209">
        <v>0.1</v>
      </c>
      <c r="F25" s="209">
        <v>4.9000000000000004</v>
      </c>
      <c r="G25" s="209">
        <v>4</v>
      </c>
      <c r="H25" s="209" t="s">
        <v>1</v>
      </c>
    </row>
    <row r="26" spans="1:11" ht="15" customHeight="1" x14ac:dyDescent="0.2">
      <c r="A26" s="212">
        <v>2016</v>
      </c>
      <c r="B26" s="209">
        <v>100</v>
      </c>
      <c r="C26" s="209">
        <v>88.5</v>
      </c>
      <c r="D26" s="209">
        <v>3</v>
      </c>
      <c r="E26" s="209">
        <v>0</v>
      </c>
      <c r="F26" s="209">
        <v>5.3</v>
      </c>
      <c r="G26" s="209">
        <v>3.2</v>
      </c>
      <c r="H26" s="209" t="s">
        <v>1</v>
      </c>
    </row>
    <row r="27" spans="1:11" ht="15" customHeight="1" x14ac:dyDescent="0.2">
      <c r="A27" s="212">
        <v>2017</v>
      </c>
      <c r="B27" s="209">
        <v>100</v>
      </c>
      <c r="C27" s="209">
        <v>88.3</v>
      </c>
      <c r="D27" s="209">
        <v>3.3</v>
      </c>
      <c r="E27" s="209" t="s">
        <v>1</v>
      </c>
      <c r="F27" s="209">
        <v>5.4</v>
      </c>
      <c r="G27" s="209">
        <v>3</v>
      </c>
      <c r="H27" s="209">
        <v>0</v>
      </c>
    </row>
    <row r="28" spans="1:11" ht="15" customHeight="1" x14ac:dyDescent="0.2">
      <c r="A28" s="212">
        <v>2018</v>
      </c>
      <c r="B28" s="209">
        <v>100</v>
      </c>
      <c r="C28" s="209">
        <v>89.1</v>
      </c>
      <c r="D28" s="209">
        <v>3.4</v>
      </c>
      <c r="E28" s="209" t="s">
        <v>1</v>
      </c>
      <c r="F28" s="209">
        <v>5.0999999999999996</v>
      </c>
      <c r="G28" s="209">
        <v>2.4</v>
      </c>
      <c r="H28" s="209">
        <v>0</v>
      </c>
    </row>
    <row r="29" spans="1:11" ht="15" customHeight="1" x14ac:dyDescent="0.2">
      <c r="A29" s="212">
        <v>2019</v>
      </c>
      <c r="B29" s="209">
        <v>100</v>
      </c>
      <c r="C29" s="209">
        <v>89.2</v>
      </c>
      <c r="D29" s="209">
        <v>3.7</v>
      </c>
      <c r="E29" s="209" t="s">
        <v>1</v>
      </c>
      <c r="F29" s="209">
        <v>5.2</v>
      </c>
      <c r="G29" s="209">
        <v>1.9</v>
      </c>
      <c r="H29" s="209">
        <v>0</v>
      </c>
    </row>
    <row r="30" spans="1:11" ht="15" customHeight="1" x14ac:dyDescent="0.2">
      <c r="A30" s="212">
        <v>2020</v>
      </c>
      <c r="B30" s="209">
        <v>100</v>
      </c>
      <c r="C30" s="209">
        <v>88.8</v>
      </c>
      <c r="D30" s="209">
        <v>4.3</v>
      </c>
      <c r="E30" s="209" t="s">
        <v>1</v>
      </c>
      <c r="F30" s="209">
        <v>5.3</v>
      </c>
      <c r="G30" s="209">
        <v>1.6</v>
      </c>
      <c r="H30" s="209">
        <v>0</v>
      </c>
    </row>
    <row r="31" spans="1:11" ht="15" customHeight="1" x14ac:dyDescent="0.2">
      <c r="A31" s="212">
        <v>2021</v>
      </c>
      <c r="B31" s="209">
        <v>100</v>
      </c>
      <c r="C31" s="209">
        <v>89</v>
      </c>
      <c r="D31" s="211">
        <v>4.3</v>
      </c>
      <c r="E31" s="210" t="s">
        <v>1</v>
      </c>
      <c r="F31" s="210">
        <v>5.0999999999999996</v>
      </c>
      <c r="G31" s="211">
        <v>1.4</v>
      </c>
      <c r="H31" s="211">
        <v>0.2</v>
      </c>
    </row>
    <row r="32" spans="1:11" ht="15" customHeight="1" x14ac:dyDescent="0.2">
      <c r="A32" s="212">
        <v>2022</v>
      </c>
      <c r="B32" s="236">
        <v>100</v>
      </c>
      <c r="C32" s="236">
        <v>88.1</v>
      </c>
      <c r="D32" s="237">
        <v>4.8</v>
      </c>
      <c r="E32" s="238" t="s">
        <v>1</v>
      </c>
      <c r="F32" s="238">
        <v>5.4</v>
      </c>
      <c r="G32" s="239">
        <v>1.5</v>
      </c>
      <c r="H32" s="239">
        <v>0.2</v>
      </c>
    </row>
    <row r="33" spans="1:11" ht="15" customHeight="1" x14ac:dyDescent="0.2">
      <c r="A33" s="105">
        <v>2023</v>
      </c>
      <c r="B33" s="249">
        <v>100</v>
      </c>
      <c r="C33" s="249">
        <v>87.4</v>
      </c>
      <c r="D33" s="159">
        <v>5.3</v>
      </c>
      <c r="E33" s="142" t="s">
        <v>1</v>
      </c>
      <c r="F33" s="142">
        <v>5.5</v>
      </c>
      <c r="G33" s="250">
        <v>1.5</v>
      </c>
      <c r="H33" s="250">
        <v>0.3</v>
      </c>
    </row>
    <row r="34" spans="1:11" x14ac:dyDescent="0.2">
      <c r="C34" s="134"/>
      <c r="D34" s="134"/>
      <c r="E34" s="134"/>
      <c r="F34" s="134"/>
      <c r="G34" s="134"/>
      <c r="H34" s="134"/>
    </row>
    <row r="35" spans="1:11" ht="24" customHeight="1" x14ac:dyDescent="0.2">
      <c r="A35" s="283" t="s">
        <v>247</v>
      </c>
      <c r="B35" s="283"/>
      <c r="C35" s="283"/>
      <c r="D35" s="283"/>
      <c r="E35" s="283"/>
      <c r="F35" s="283"/>
      <c r="G35" s="283"/>
      <c r="H35" s="283"/>
      <c r="I35" s="180"/>
      <c r="J35" s="180"/>
      <c r="K35" s="180"/>
    </row>
    <row r="37" spans="1:11" x14ac:dyDescent="0.2">
      <c r="C37" s="242"/>
      <c r="D37" s="149"/>
    </row>
    <row r="38" spans="1:11" x14ac:dyDescent="0.2">
      <c r="C38" s="240"/>
    </row>
  </sheetData>
  <customSheetViews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60" showPageBreaks="1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B3:B4"/>
    <mergeCell ref="A3:A4"/>
    <mergeCell ref="C3:H3"/>
    <mergeCell ref="A35:H35"/>
  </mergeCell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11"/>
  <sheetViews>
    <sheetView zoomScale="130" zoomScaleNormal="130" workbookViewId="0"/>
  </sheetViews>
  <sheetFormatPr defaultRowHeight="12" x14ac:dyDescent="0.2"/>
  <cols>
    <col min="1" max="1" width="22.42578125" style="5" customWidth="1"/>
    <col min="2" max="3" width="9.140625" style="5"/>
    <col min="4" max="4" width="10.140625" style="5" customWidth="1"/>
    <col min="5" max="5" width="17.7109375" style="5" customWidth="1"/>
    <col min="6" max="16384" width="9.140625" style="5"/>
  </cols>
  <sheetData>
    <row r="1" spans="1:17" ht="13.5" x14ac:dyDescent="0.2">
      <c r="A1" s="2" t="s">
        <v>325</v>
      </c>
      <c r="B1" s="4"/>
      <c r="C1" s="4"/>
      <c r="D1" s="4"/>
      <c r="E1" s="4"/>
    </row>
    <row r="2" spans="1:17" ht="12.75" thickBot="1" x14ac:dyDescent="0.25">
      <c r="A2" s="45" t="s">
        <v>195</v>
      </c>
      <c r="B2" s="4"/>
      <c r="C2" s="4"/>
      <c r="D2" s="4"/>
      <c r="E2" s="38" t="s">
        <v>0</v>
      </c>
    </row>
    <row r="3" spans="1:17" ht="36" customHeight="1" thickTop="1" x14ac:dyDescent="0.2">
      <c r="A3" s="122"/>
      <c r="B3" s="83" t="s">
        <v>85</v>
      </c>
      <c r="C3" s="83" t="s">
        <v>86</v>
      </c>
      <c r="D3" s="83" t="s">
        <v>87</v>
      </c>
      <c r="E3" s="91" t="s">
        <v>88</v>
      </c>
    </row>
    <row r="4" spans="1:17" ht="15" customHeight="1" x14ac:dyDescent="0.2">
      <c r="A4" s="42" t="s">
        <v>196</v>
      </c>
      <c r="B4" s="85">
        <v>526</v>
      </c>
      <c r="C4" s="85">
        <v>11</v>
      </c>
      <c r="D4" s="85">
        <v>956151</v>
      </c>
      <c r="E4" s="85">
        <v>86493</v>
      </c>
    </row>
    <row r="5" spans="1:17" ht="15" customHeight="1" x14ac:dyDescent="0.2">
      <c r="A5" s="43" t="s">
        <v>197</v>
      </c>
      <c r="B5" s="85">
        <v>5539</v>
      </c>
      <c r="C5" s="85">
        <v>119</v>
      </c>
      <c r="D5" s="85">
        <v>202000</v>
      </c>
      <c r="E5" s="85">
        <v>5408</v>
      </c>
    </row>
    <row r="6" spans="1:17" ht="15" customHeight="1" x14ac:dyDescent="0.2">
      <c r="A6" s="43" t="s">
        <v>198</v>
      </c>
      <c r="B6" s="85">
        <v>124086</v>
      </c>
      <c r="C6" s="85" t="s">
        <v>1</v>
      </c>
      <c r="D6" s="85">
        <v>8871</v>
      </c>
      <c r="E6" s="85">
        <v>1032</v>
      </c>
    </row>
    <row r="7" spans="1:17" ht="15" customHeight="1" x14ac:dyDescent="0.2">
      <c r="A7" s="43" t="s">
        <v>199</v>
      </c>
      <c r="B7" s="85">
        <v>1389343</v>
      </c>
      <c r="C7" s="85">
        <v>5221</v>
      </c>
      <c r="D7" s="85">
        <v>215869</v>
      </c>
      <c r="E7" s="85">
        <v>24008</v>
      </c>
    </row>
    <row r="8" spans="1:17" x14ac:dyDescent="0.2">
      <c r="A8" s="2"/>
      <c r="B8" s="4"/>
      <c r="C8" s="4"/>
      <c r="D8" s="4"/>
      <c r="E8" s="4"/>
    </row>
    <row r="9" spans="1:17" ht="50.25" customHeight="1" x14ac:dyDescent="0.2">
      <c r="A9" s="284" t="s">
        <v>327</v>
      </c>
      <c r="B9" s="284"/>
      <c r="C9" s="284"/>
      <c r="D9" s="284"/>
      <c r="E9" s="28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</row>
    <row r="11" spans="1:17" x14ac:dyDescent="0.2">
      <c r="A11" s="45" t="s">
        <v>80</v>
      </c>
    </row>
  </sheetData>
  <customSheetViews>
    <customSheetView guid="{3313E7EF-7E86-410F-B3F2-3CB98B791DBF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8" sqref="G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9:E9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2"/>
  <sheetViews>
    <sheetView zoomScale="130" zoomScaleNormal="130" workbookViewId="0">
      <selection activeCell="Q7" sqref="Q7"/>
    </sheetView>
  </sheetViews>
  <sheetFormatPr defaultRowHeight="12" x14ac:dyDescent="0.2"/>
  <cols>
    <col min="1" max="1" width="11.140625" style="5" customWidth="1"/>
    <col min="2" max="16384" width="9.140625" style="5"/>
  </cols>
  <sheetData>
    <row r="1" spans="1:13" ht="13.5" x14ac:dyDescent="0.2">
      <c r="A1" s="2" t="s">
        <v>298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2.75" thickBot="1" x14ac:dyDescent="0.25">
      <c r="A2" s="7"/>
      <c r="B2" s="4"/>
      <c r="C2" s="4"/>
      <c r="D2" s="4"/>
      <c r="E2" s="4"/>
      <c r="F2" s="4"/>
      <c r="G2" s="4"/>
      <c r="H2" s="4"/>
      <c r="I2" s="4"/>
      <c r="J2" s="4"/>
      <c r="K2" s="38" t="s">
        <v>0</v>
      </c>
    </row>
    <row r="3" spans="1:13" ht="23.2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18">
        <v>2023</v>
      </c>
    </row>
    <row r="4" spans="1:13" ht="17.100000000000001" customHeight="1" x14ac:dyDescent="0.2">
      <c r="A4" s="42" t="s">
        <v>200</v>
      </c>
      <c r="B4" s="114">
        <v>721.3</v>
      </c>
      <c r="C4" s="114">
        <v>658.99</v>
      </c>
      <c r="D4" s="114">
        <v>546.66999999999996</v>
      </c>
      <c r="E4" s="114">
        <v>543.38</v>
      </c>
      <c r="F4" s="114">
        <v>565.48</v>
      </c>
      <c r="G4" s="114">
        <v>618.30999999999995</v>
      </c>
      <c r="H4" s="114">
        <v>576.94000000000005</v>
      </c>
      <c r="I4" s="114">
        <v>667.93</v>
      </c>
      <c r="J4" s="114">
        <v>840.88</v>
      </c>
      <c r="K4" s="114">
        <v>970.77</v>
      </c>
      <c r="M4" s="114"/>
    </row>
    <row r="5" spans="1:13" ht="17.100000000000001" customHeight="1" x14ac:dyDescent="0.2">
      <c r="A5" s="43" t="s">
        <v>201</v>
      </c>
      <c r="B5" s="114">
        <v>1778.55</v>
      </c>
      <c r="C5" s="114">
        <v>1935.82</v>
      </c>
      <c r="D5" s="114">
        <v>1575.61</v>
      </c>
      <c r="E5" s="114" t="s">
        <v>1</v>
      </c>
      <c r="F5" s="114" t="s">
        <v>1</v>
      </c>
      <c r="G5" s="114" t="s">
        <v>1</v>
      </c>
      <c r="H5" s="114" t="s">
        <v>1</v>
      </c>
      <c r="I5" s="114" t="s">
        <v>1</v>
      </c>
      <c r="J5" s="114" t="s">
        <v>1</v>
      </c>
      <c r="K5" s="114" t="s">
        <v>1</v>
      </c>
      <c r="M5" s="114"/>
    </row>
    <row r="6" spans="1:13" ht="17.100000000000001" customHeight="1" x14ac:dyDescent="0.2">
      <c r="A6" s="43" t="s">
        <v>202</v>
      </c>
      <c r="B6" s="114">
        <v>600.24</v>
      </c>
      <c r="C6" s="114">
        <v>468.94</v>
      </c>
      <c r="D6" s="114">
        <v>325.41000000000003</v>
      </c>
      <c r="E6" s="114">
        <v>277.44</v>
      </c>
      <c r="F6" s="114">
        <v>325.05</v>
      </c>
      <c r="G6" s="114">
        <v>367.48</v>
      </c>
      <c r="H6" s="114">
        <v>299.39999999999998</v>
      </c>
      <c r="I6" s="114" t="s">
        <v>1</v>
      </c>
      <c r="J6" s="114" t="s">
        <v>1</v>
      </c>
      <c r="K6" s="114" t="s">
        <v>1</v>
      </c>
      <c r="M6" s="114"/>
    </row>
    <row r="7" spans="1:13" ht="17.100000000000001" customHeight="1" x14ac:dyDescent="0.2">
      <c r="A7" s="43" t="s">
        <v>203</v>
      </c>
      <c r="B7" s="114">
        <v>1738.59</v>
      </c>
      <c r="C7" s="114">
        <v>2070.59</v>
      </c>
      <c r="D7" s="114">
        <v>2166.8000000000002</v>
      </c>
      <c r="E7" s="114">
        <v>2456.81</v>
      </c>
      <c r="F7" s="114">
        <v>2616.44</v>
      </c>
      <c r="G7" s="114">
        <v>2797.57</v>
      </c>
      <c r="H7" s="114">
        <v>2842.26</v>
      </c>
      <c r="I7" s="114">
        <v>2920.61</v>
      </c>
      <c r="J7" s="114">
        <v>2978.53</v>
      </c>
      <c r="K7" s="114">
        <v>3041.55</v>
      </c>
      <c r="M7" s="114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51.75" customHeight="1" x14ac:dyDescent="0.2">
      <c r="A9" s="286" t="s">
        <v>204</v>
      </c>
      <c r="B9" s="311"/>
      <c r="C9" s="311"/>
      <c r="D9" s="311"/>
      <c r="E9" s="311"/>
      <c r="F9" s="311"/>
      <c r="G9" s="4"/>
      <c r="H9" s="4"/>
      <c r="I9" s="4"/>
      <c r="J9" s="4"/>
      <c r="K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x14ac:dyDescent="0.2">
      <c r="A11" s="45" t="s">
        <v>76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customSheetViews>
    <customSheetView guid="{3313E7EF-7E86-410F-B3F2-3CB98B791DBF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9:F9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zoomScale="130" zoomScaleNormal="130" workbookViewId="0"/>
  </sheetViews>
  <sheetFormatPr defaultRowHeight="12" x14ac:dyDescent="0.2"/>
  <cols>
    <col min="1" max="1" width="33.140625" style="5" customWidth="1"/>
    <col min="2" max="11" width="9" style="5" customWidth="1"/>
    <col min="12" max="16384" width="9.140625" style="5"/>
  </cols>
  <sheetData>
    <row r="1" spans="1:12" ht="15" customHeight="1" x14ac:dyDescent="0.2">
      <c r="A1" s="2" t="s">
        <v>5</v>
      </c>
    </row>
    <row r="2" spans="1:12" ht="15" customHeight="1" thickBot="1" x14ac:dyDescent="0.25">
      <c r="A2" s="52" t="s">
        <v>99</v>
      </c>
      <c r="K2" s="38" t="s">
        <v>0</v>
      </c>
    </row>
    <row r="3" spans="1:12" ht="23.2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30">
        <v>2023</v>
      </c>
    </row>
    <row r="4" spans="1:12" ht="19.5" customHeight="1" x14ac:dyDescent="0.2">
      <c r="A4" s="61" t="s">
        <v>102</v>
      </c>
      <c r="B4" s="62"/>
      <c r="C4" s="62"/>
      <c r="D4" s="137"/>
      <c r="E4" s="137"/>
      <c r="F4" s="137"/>
      <c r="G4" s="137"/>
      <c r="H4" s="137"/>
      <c r="I4" s="137"/>
      <c r="J4" s="137"/>
      <c r="K4" s="137"/>
    </row>
    <row r="5" spans="1:12" ht="15" customHeight="1" x14ac:dyDescent="0.2">
      <c r="A5" s="57" t="s">
        <v>103</v>
      </c>
      <c r="B5" s="85">
        <v>9</v>
      </c>
      <c r="C5" s="85">
        <v>9</v>
      </c>
      <c r="D5" s="132">
        <v>8</v>
      </c>
      <c r="E5" s="132">
        <v>8</v>
      </c>
      <c r="F5" s="132">
        <v>8</v>
      </c>
      <c r="G5" s="132">
        <v>8</v>
      </c>
      <c r="H5" s="132">
        <v>8</v>
      </c>
      <c r="I5" s="213">
        <v>8</v>
      </c>
      <c r="J5" s="213">
        <v>8</v>
      </c>
      <c r="K5" s="251">
        <v>8</v>
      </c>
      <c r="L5" s="53"/>
    </row>
    <row r="6" spans="1:12" ht="15" customHeight="1" x14ac:dyDescent="0.2">
      <c r="A6" s="57" t="s">
        <v>104</v>
      </c>
      <c r="B6" s="85">
        <v>3213</v>
      </c>
      <c r="C6" s="85">
        <v>3236</v>
      </c>
      <c r="D6" s="132">
        <v>2972</v>
      </c>
      <c r="E6" s="132">
        <v>2917</v>
      </c>
      <c r="F6" s="132">
        <v>2965</v>
      </c>
      <c r="G6" s="132">
        <v>3000</v>
      </c>
      <c r="H6" s="132">
        <v>2969</v>
      </c>
      <c r="I6" s="214">
        <v>2928</v>
      </c>
      <c r="J6" s="214">
        <v>2946</v>
      </c>
      <c r="K6" s="252">
        <v>3021</v>
      </c>
      <c r="L6" s="53"/>
    </row>
    <row r="7" spans="1:12" ht="15" customHeight="1" x14ac:dyDescent="0.2">
      <c r="A7" s="57" t="s">
        <v>105</v>
      </c>
      <c r="B7" s="85">
        <v>328</v>
      </c>
      <c r="C7" s="85">
        <v>336</v>
      </c>
      <c r="D7" s="132">
        <v>298</v>
      </c>
      <c r="E7" s="132">
        <v>293</v>
      </c>
      <c r="F7" s="132">
        <v>292</v>
      </c>
      <c r="G7" s="132">
        <v>288</v>
      </c>
      <c r="H7" s="132">
        <v>284</v>
      </c>
      <c r="I7" s="213">
        <v>285</v>
      </c>
      <c r="J7" s="213">
        <v>280</v>
      </c>
      <c r="K7" s="251">
        <v>277</v>
      </c>
      <c r="L7" s="53"/>
    </row>
    <row r="8" spans="1:12" ht="15" customHeight="1" x14ac:dyDescent="0.2">
      <c r="A8" s="57" t="s">
        <v>106</v>
      </c>
      <c r="B8" s="85">
        <v>344</v>
      </c>
      <c r="C8" s="85">
        <v>365</v>
      </c>
      <c r="D8" s="132">
        <v>362</v>
      </c>
      <c r="E8" s="132">
        <v>365</v>
      </c>
      <c r="F8" s="132">
        <v>383</v>
      </c>
      <c r="G8" s="132">
        <v>392</v>
      </c>
      <c r="H8" s="132">
        <v>394</v>
      </c>
      <c r="I8" s="213">
        <v>405</v>
      </c>
      <c r="J8" s="213">
        <v>402</v>
      </c>
      <c r="K8" s="251">
        <v>424</v>
      </c>
      <c r="L8" s="53"/>
    </row>
    <row r="9" spans="1:12" ht="15" customHeight="1" x14ac:dyDescent="0.2">
      <c r="A9" s="57" t="s">
        <v>107</v>
      </c>
      <c r="B9" s="85">
        <v>1601</v>
      </c>
      <c r="C9" s="85">
        <v>1664</v>
      </c>
      <c r="D9" s="132">
        <v>1778</v>
      </c>
      <c r="E9" s="132">
        <v>2025</v>
      </c>
      <c r="F9" s="132">
        <v>1730</v>
      </c>
      <c r="G9" s="132">
        <v>1731</v>
      </c>
      <c r="H9" s="132">
        <v>1753</v>
      </c>
      <c r="I9" s="213">
        <v>1753</v>
      </c>
      <c r="J9" s="213">
        <v>1762</v>
      </c>
      <c r="K9" s="251">
        <v>1742</v>
      </c>
      <c r="L9" s="53"/>
    </row>
    <row r="10" spans="1:12" ht="26.25" customHeight="1" x14ac:dyDescent="0.2">
      <c r="A10" s="57" t="s">
        <v>249</v>
      </c>
      <c r="B10" s="155">
        <v>2374313</v>
      </c>
      <c r="C10" s="155">
        <v>2485354</v>
      </c>
      <c r="D10" s="147">
        <v>2517144</v>
      </c>
      <c r="E10" s="133">
        <v>2539376</v>
      </c>
      <c r="F10" s="133">
        <v>2724365</v>
      </c>
      <c r="G10" s="147">
        <v>2970435</v>
      </c>
      <c r="H10" s="133">
        <v>2997582</v>
      </c>
      <c r="I10" s="215">
        <v>3250988</v>
      </c>
      <c r="J10" s="215">
        <v>3451624</v>
      </c>
      <c r="K10" s="253">
        <v>3724359</v>
      </c>
      <c r="L10" s="53"/>
    </row>
    <row r="11" spans="1:12" ht="19.5" customHeight="1" x14ac:dyDescent="0.2">
      <c r="A11" s="63" t="s">
        <v>108</v>
      </c>
      <c r="B11" s="64"/>
      <c r="C11" s="64"/>
      <c r="D11" s="137"/>
      <c r="E11" s="137"/>
      <c r="F11" s="137"/>
      <c r="G11" s="137"/>
      <c r="H11" s="137"/>
      <c r="I11" s="216"/>
      <c r="J11" s="216"/>
      <c r="K11" s="254"/>
      <c r="L11" s="53"/>
    </row>
    <row r="12" spans="1:12" ht="15" customHeight="1" x14ac:dyDescent="0.2">
      <c r="A12" s="57" t="s">
        <v>109</v>
      </c>
      <c r="B12" s="50">
        <v>7089604</v>
      </c>
      <c r="C12" s="50">
        <v>7182098</v>
      </c>
      <c r="D12" s="5">
        <v>7099538</v>
      </c>
      <c r="E12" s="5">
        <v>7497807</v>
      </c>
      <c r="F12" s="5">
        <v>8229470</v>
      </c>
      <c r="G12" s="5">
        <v>8744132</v>
      </c>
      <c r="H12" s="5">
        <v>8889200</v>
      </c>
      <c r="I12" s="217">
        <v>9892299</v>
      </c>
      <c r="J12" s="217">
        <v>10070031</v>
      </c>
      <c r="K12" s="255">
        <v>10370149</v>
      </c>
      <c r="L12" s="53"/>
    </row>
    <row r="13" spans="1:12" ht="15" customHeight="1" x14ac:dyDescent="0.2">
      <c r="A13" s="57" t="s">
        <v>110</v>
      </c>
      <c r="B13" s="50">
        <v>4732888</v>
      </c>
      <c r="C13" s="50">
        <v>4846825</v>
      </c>
      <c r="D13" s="5">
        <v>4559287</v>
      </c>
      <c r="E13" s="5">
        <v>4869919</v>
      </c>
      <c r="F13" s="5">
        <v>5005850</v>
      </c>
      <c r="G13" s="5">
        <v>5463293</v>
      </c>
      <c r="H13" s="5">
        <v>5493807</v>
      </c>
      <c r="I13" s="218">
        <v>5705135</v>
      </c>
      <c r="J13" s="218">
        <v>5792910</v>
      </c>
      <c r="K13" s="256">
        <v>6056543</v>
      </c>
      <c r="L13" s="53"/>
    </row>
    <row r="14" spans="1:12" ht="15" customHeight="1" x14ac:dyDescent="0.2">
      <c r="A14" s="58" t="s">
        <v>111</v>
      </c>
      <c r="B14" s="50">
        <v>2012161</v>
      </c>
      <c r="C14" s="50">
        <v>2080132</v>
      </c>
      <c r="D14" s="5">
        <v>1921804</v>
      </c>
      <c r="E14" s="5">
        <v>2070469</v>
      </c>
      <c r="F14" s="5">
        <v>2099870</v>
      </c>
      <c r="G14" s="5">
        <v>2236206</v>
      </c>
      <c r="H14" s="5">
        <v>2164543</v>
      </c>
      <c r="I14" s="218">
        <v>2213391</v>
      </c>
      <c r="J14" s="218">
        <v>2227958</v>
      </c>
      <c r="K14" s="256">
        <v>2440649.0000000005</v>
      </c>
      <c r="L14" s="53"/>
    </row>
    <row r="15" spans="1:12" ht="15" customHeight="1" x14ac:dyDescent="0.2">
      <c r="A15" s="58" t="s">
        <v>112</v>
      </c>
      <c r="B15" s="50">
        <v>1914817</v>
      </c>
      <c r="C15" s="50">
        <v>2021704</v>
      </c>
      <c r="D15" s="5">
        <v>2031660</v>
      </c>
      <c r="E15" s="5">
        <v>2182616</v>
      </c>
      <c r="F15" s="5">
        <v>2301996</v>
      </c>
      <c r="G15" s="5">
        <v>2502101</v>
      </c>
      <c r="H15" s="5">
        <v>2572758</v>
      </c>
      <c r="I15" s="218">
        <v>2793062.9999999995</v>
      </c>
      <c r="J15" s="218">
        <v>2924649</v>
      </c>
      <c r="K15" s="256">
        <v>3017951</v>
      </c>
      <c r="L15" s="53"/>
    </row>
    <row r="16" spans="1:12" ht="24" x14ac:dyDescent="0.2">
      <c r="A16" s="59" t="s">
        <v>113</v>
      </c>
      <c r="B16" s="53">
        <v>765563</v>
      </c>
      <c r="C16" s="53">
        <v>706255</v>
      </c>
      <c r="D16" s="135">
        <v>576167</v>
      </c>
      <c r="E16" s="135">
        <v>575337</v>
      </c>
      <c r="F16" s="135">
        <v>540460</v>
      </c>
      <c r="G16" s="135">
        <v>653906</v>
      </c>
      <c r="H16" s="135">
        <v>683866</v>
      </c>
      <c r="I16" s="219">
        <v>631529</v>
      </c>
      <c r="J16" s="219">
        <v>547850</v>
      </c>
      <c r="K16" s="257">
        <v>495464</v>
      </c>
      <c r="L16" s="53"/>
    </row>
    <row r="17" spans="1:12" ht="15" customHeight="1" x14ac:dyDescent="0.2">
      <c r="A17" s="58" t="s">
        <v>114</v>
      </c>
      <c r="B17" s="50">
        <v>40347</v>
      </c>
      <c r="C17" s="50">
        <v>38734</v>
      </c>
      <c r="D17" s="5">
        <v>29656</v>
      </c>
      <c r="E17" s="5">
        <v>41497</v>
      </c>
      <c r="F17" s="5">
        <v>63524</v>
      </c>
      <c r="G17" s="5">
        <v>71080</v>
      </c>
      <c r="H17" s="5">
        <v>72640</v>
      </c>
      <c r="I17" s="218">
        <v>67152</v>
      </c>
      <c r="J17" s="218">
        <v>92453</v>
      </c>
      <c r="K17" s="256">
        <v>102479.00000000001</v>
      </c>
      <c r="L17" s="53"/>
    </row>
    <row r="18" spans="1:12" ht="15" customHeight="1" x14ac:dyDescent="0.2">
      <c r="A18" s="57" t="s">
        <v>115</v>
      </c>
      <c r="B18" s="50">
        <v>853760</v>
      </c>
      <c r="C18" s="50">
        <v>776502</v>
      </c>
      <c r="D18" s="5">
        <v>882534</v>
      </c>
      <c r="E18" s="5">
        <v>952415</v>
      </c>
      <c r="F18" s="5">
        <v>965539</v>
      </c>
      <c r="G18" s="5">
        <v>1043483</v>
      </c>
      <c r="H18" s="5">
        <v>1054286</v>
      </c>
      <c r="I18" s="218">
        <v>1116505</v>
      </c>
      <c r="J18" s="218">
        <v>1216031</v>
      </c>
      <c r="K18" s="256">
        <v>1306059</v>
      </c>
      <c r="L18" s="53"/>
    </row>
    <row r="19" spans="1:12" ht="15" customHeight="1" x14ac:dyDescent="0.2">
      <c r="A19" s="57" t="s">
        <v>116</v>
      </c>
      <c r="B19" s="50">
        <v>4763069</v>
      </c>
      <c r="C19" s="50">
        <v>4956536</v>
      </c>
      <c r="D19" s="5">
        <v>5011392</v>
      </c>
      <c r="E19" s="5">
        <v>5381297</v>
      </c>
      <c r="F19" s="5">
        <v>6050049</v>
      </c>
      <c r="G19" s="5">
        <v>6405832</v>
      </c>
      <c r="H19" s="5">
        <v>6515215</v>
      </c>
      <c r="I19" s="218">
        <v>7498561</v>
      </c>
      <c r="J19" s="218">
        <v>7595160</v>
      </c>
      <c r="K19" s="256">
        <v>7740107</v>
      </c>
      <c r="L19" s="53"/>
    </row>
    <row r="20" spans="1:12" ht="15" customHeight="1" x14ac:dyDescent="0.2">
      <c r="A20" s="58" t="s">
        <v>117</v>
      </c>
      <c r="B20" s="50">
        <v>1039447</v>
      </c>
      <c r="C20" s="50">
        <v>998521</v>
      </c>
      <c r="D20" s="5">
        <v>886447</v>
      </c>
      <c r="E20" s="5">
        <v>940831</v>
      </c>
      <c r="F20" s="5">
        <v>1169335</v>
      </c>
      <c r="G20" s="5">
        <v>1177553</v>
      </c>
      <c r="H20" s="5">
        <v>1267780</v>
      </c>
      <c r="I20" s="218">
        <v>1636127</v>
      </c>
      <c r="J20" s="218">
        <v>1811804</v>
      </c>
      <c r="K20" s="256">
        <v>1738646</v>
      </c>
      <c r="L20" s="53"/>
    </row>
    <row r="21" spans="1:12" ht="15" customHeight="1" x14ac:dyDescent="0.2">
      <c r="A21" s="58" t="s">
        <v>118</v>
      </c>
      <c r="B21" s="50">
        <v>2380729</v>
      </c>
      <c r="C21" s="50">
        <v>2643235</v>
      </c>
      <c r="D21" s="5">
        <v>2806092</v>
      </c>
      <c r="E21" s="5">
        <v>3082646</v>
      </c>
      <c r="F21" s="5">
        <v>3393433</v>
      </c>
      <c r="G21" s="5">
        <v>3690005</v>
      </c>
      <c r="H21" s="5">
        <v>3855540</v>
      </c>
      <c r="I21" s="218">
        <v>4179669</v>
      </c>
      <c r="J21" s="218">
        <v>4084706</v>
      </c>
      <c r="K21" s="256">
        <v>4587915</v>
      </c>
      <c r="L21" s="53"/>
    </row>
    <row r="22" spans="1:12" ht="15" customHeight="1" x14ac:dyDescent="0.2">
      <c r="A22" s="58" t="s">
        <v>251</v>
      </c>
      <c r="B22" s="50">
        <v>449618</v>
      </c>
      <c r="C22" s="50">
        <v>430606</v>
      </c>
      <c r="D22" s="5">
        <v>391269</v>
      </c>
      <c r="E22" s="5">
        <v>491310</v>
      </c>
      <c r="F22" s="5">
        <v>581717</v>
      </c>
      <c r="G22" s="5">
        <v>650825</v>
      </c>
      <c r="H22" s="5">
        <v>622471</v>
      </c>
      <c r="I22" s="218">
        <v>973179</v>
      </c>
      <c r="J22" s="218">
        <v>995741</v>
      </c>
      <c r="K22" s="256">
        <v>861405</v>
      </c>
      <c r="L22" s="53"/>
    </row>
    <row r="23" spans="1:12" ht="15" customHeight="1" x14ac:dyDescent="0.2">
      <c r="A23" s="58" t="s">
        <v>119</v>
      </c>
      <c r="B23" s="50">
        <v>524309</v>
      </c>
      <c r="C23" s="50">
        <v>500293</v>
      </c>
      <c r="D23" s="5">
        <v>471139</v>
      </c>
      <c r="E23" s="5">
        <v>367558</v>
      </c>
      <c r="F23" s="5">
        <v>395730</v>
      </c>
      <c r="G23" s="5">
        <v>465990</v>
      </c>
      <c r="H23" s="5">
        <v>361276</v>
      </c>
      <c r="I23" s="218">
        <v>228065</v>
      </c>
      <c r="J23" s="218">
        <v>232113</v>
      </c>
      <c r="K23" s="256">
        <v>131697</v>
      </c>
      <c r="L23" s="53"/>
    </row>
    <row r="24" spans="1:12" ht="15" customHeight="1" x14ac:dyDescent="0.2">
      <c r="A24" s="58" t="s">
        <v>114</v>
      </c>
      <c r="B24" s="50">
        <v>368966</v>
      </c>
      <c r="C24" s="50">
        <v>383881</v>
      </c>
      <c r="D24" s="5">
        <v>456445</v>
      </c>
      <c r="E24" s="5">
        <v>498952</v>
      </c>
      <c r="F24" s="5">
        <v>509834</v>
      </c>
      <c r="G24" s="5">
        <v>421459</v>
      </c>
      <c r="H24" s="5">
        <v>408148</v>
      </c>
      <c r="I24" s="218">
        <v>481521</v>
      </c>
      <c r="J24" s="218">
        <v>470796</v>
      </c>
      <c r="K24" s="256">
        <v>420443.99999999994</v>
      </c>
      <c r="L24" s="53"/>
    </row>
    <row r="25" spans="1:12" ht="15" customHeight="1" x14ac:dyDescent="0.2">
      <c r="A25" s="57" t="s">
        <v>120</v>
      </c>
      <c r="B25" s="50">
        <v>797423</v>
      </c>
      <c r="C25" s="50">
        <v>625699</v>
      </c>
      <c r="D25" s="5">
        <v>535528</v>
      </c>
      <c r="E25" s="5">
        <v>514211</v>
      </c>
      <c r="F25" s="5">
        <v>548707</v>
      </c>
      <c r="G25" s="5">
        <v>601461</v>
      </c>
      <c r="H25" s="5">
        <v>678335</v>
      </c>
      <c r="I25" s="218">
        <v>681509</v>
      </c>
      <c r="J25" s="218">
        <v>704685</v>
      </c>
      <c r="K25" s="256">
        <v>717848</v>
      </c>
      <c r="L25" s="53"/>
    </row>
    <row r="26" spans="1:12" ht="15" customHeight="1" x14ac:dyDescent="0.2">
      <c r="A26" s="57" t="s">
        <v>237</v>
      </c>
      <c r="B26" s="3">
        <v>79.8</v>
      </c>
      <c r="C26" s="3">
        <v>78</v>
      </c>
      <c r="D26" s="5">
        <v>73.7</v>
      </c>
      <c r="E26" s="5">
        <v>74.400000000000006</v>
      </c>
      <c r="F26" s="134">
        <v>77</v>
      </c>
      <c r="G26" s="134">
        <v>78.775963963963974</v>
      </c>
      <c r="H26" s="134">
        <v>79.900000000000006</v>
      </c>
      <c r="I26" s="220">
        <v>79.141323394618539</v>
      </c>
      <c r="J26" s="220">
        <v>69.279786208879358</v>
      </c>
      <c r="K26" s="258">
        <v>64.515759567590109</v>
      </c>
      <c r="L26" s="3"/>
    </row>
    <row r="27" spans="1:12" ht="15" customHeight="1" x14ac:dyDescent="0.2">
      <c r="A27" s="57" t="s">
        <v>238</v>
      </c>
      <c r="B27" s="3">
        <v>53.3</v>
      </c>
      <c r="C27" s="3">
        <v>52.7</v>
      </c>
      <c r="D27" s="5">
        <v>47.3</v>
      </c>
      <c r="E27" s="5">
        <v>48.3</v>
      </c>
      <c r="F27" s="5">
        <v>46.9</v>
      </c>
      <c r="G27" s="134">
        <v>49.21885585585585</v>
      </c>
      <c r="H27" s="134">
        <v>49.4</v>
      </c>
      <c r="I27" s="220">
        <v>45.64277060822333</v>
      </c>
      <c r="J27" s="220">
        <v>39.854054702242657</v>
      </c>
      <c r="K27" s="258">
        <v>37.679542694976796</v>
      </c>
      <c r="L27" s="3"/>
    </row>
    <row r="28" spans="1:12" ht="15" customHeight="1" x14ac:dyDescent="0.2">
      <c r="A28" s="57" t="s">
        <v>239</v>
      </c>
      <c r="B28" s="3">
        <v>53.6</v>
      </c>
      <c r="C28" s="3">
        <v>53.9</v>
      </c>
      <c r="D28" s="134">
        <v>52</v>
      </c>
      <c r="E28" s="134">
        <v>53.4</v>
      </c>
      <c r="F28" s="134">
        <v>56.6</v>
      </c>
      <c r="G28" s="134">
        <v>57.710198198198206</v>
      </c>
      <c r="H28" s="134">
        <v>58.5</v>
      </c>
      <c r="I28" s="220">
        <v>59.990710055900479</v>
      </c>
      <c r="J28" s="220">
        <v>52.253171913992333</v>
      </c>
      <c r="K28" s="258">
        <v>48.153491549583443</v>
      </c>
      <c r="L28" s="3"/>
    </row>
    <row r="29" spans="1:12" ht="21" customHeight="1" x14ac:dyDescent="0.2">
      <c r="A29" s="63" t="s">
        <v>121</v>
      </c>
      <c r="B29" s="64"/>
      <c r="C29" s="64"/>
      <c r="D29" s="137"/>
      <c r="E29" s="137"/>
      <c r="F29" s="137"/>
      <c r="G29" s="137"/>
      <c r="H29" s="137"/>
      <c r="I29" s="216"/>
      <c r="J29" s="216"/>
      <c r="K29" s="254"/>
      <c r="L29" s="128"/>
    </row>
    <row r="30" spans="1:12" ht="15" customHeight="1" x14ac:dyDescent="0.2">
      <c r="A30" s="57" t="s">
        <v>122</v>
      </c>
      <c r="B30" s="50">
        <v>28125</v>
      </c>
      <c r="C30" s="50">
        <v>-85857</v>
      </c>
      <c r="D30" s="5">
        <v>45337</v>
      </c>
      <c r="E30" s="5">
        <v>96186</v>
      </c>
      <c r="F30" s="5">
        <v>85039</v>
      </c>
      <c r="G30" s="5">
        <v>96612</v>
      </c>
      <c r="H30" s="5">
        <v>52806</v>
      </c>
      <c r="I30" s="218">
        <v>115452</v>
      </c>
      <c r="J30" s="218">
        <v>139295</v>
      </c>
      <c r="K30" s="256">
        <v>189272</v>
      </c>
      <c r="L30" s="50"/>
    </row>
    <row r="31" spans="1:12" ht="15" customHeight="1" x14ac:dyDescent="0.2">
      <c r="A31" s="60" t="s">
        <v>123</v>
      </c>
      <c r="B31" s="56">
        <v>0.42</v>
      </c>
      <c r="C31" s="56">
        <v>-1.3</v>
      </c>
      <c r="D31" s="5">
        <v>0.7</v>
      </c>
      <c r="E31" s="5">
        <v>1.44</v>
      </c>
      <c r="F31" s="5">
        <v>1.01</v>
      </c>
      <c r="G31" s="5">
        <v>1.24</v>
      </c>
      <c r="H31" s="5">
        <v>0.64</v>
      </c>
      <c r="I31" s="218">
        <v>1.27</v>
      </c>
      <c r="J31" s="218">
        <v>1.48</v>
      </c>
      <c r="K31" s="256">
        <v>1.95</v>
      </c>
      <c r="L31" s="56"/>
    </row>
    <row r="32" spans="1:12" ht="15" customHeight="1" x14ac:dyDescent="0.2">
      <c r="A32" s="60" t="s">
        <v>124</v>
      </c>
      <c r="B32" s="56">
        <v>3.39</v>
      </c>
      <c r="C32" s="56">
        <v>-10.65</v>
      </c>
      <c r="D32" s="5">
        <v>5.9</v>
      </c>
      <c r="E32" s="5">
        <v>10.36</v>
      </c>
      <c r="F32" s="5">
        <v>7.75</v>
      </c>
      <c r="G32" s="5">
        <v>9.68</v>
      </c>
      <c r="H32" s="5">
        <v>5.13</v>
      </c>
      <c r="I32" s="218">
        <v>10.35</v>
      </c>
      <c r="J32" s="218">
        <v>11.91</v>
      </c>
      <c r="K32" s="256">
        <v>14.88</v>
      </c>
      <c r="L32" s="56"/>
    </row>
    <row r="33" spans="1:12" ht="15" customHeight="1" x14ac:dyDescent="0.2">
      <c r="A33" s="57" t="s">
        <v>125</v>
      </c>
      <c r="B33" s="50">
        <v>202754</v>
      </c>
      <c r="C33" s="50">
        <v>209493</v>
      </c>
      <c r="D33" s="5">
        <v>216714</v>
      </c>
      <c r="E33" s="5">
        <v>225609</v>
      </c>
      <c r="F33" s="5">
        <v>234660</v>
      </c>
      <c r="G33" s="5">
        <v>232742</v>
      </c>
      <c r="H33" s="5">
        <v>235948</v>
      </c>
      <c r="I33" s="218">
        <v>250239</v>
      </c>
      <c r="J33" s="218">
        <v>279224</v>
      </c>
      <c r="K33" s="256">
        <v>352652</v>
      </c>
      <c r="L33" s="50"/>
    </row>
    <row r="34" spans="1:12" ht="24" x14ac:dyDescent="0.2">
      <c r="A34" s="57" t="s">
        <v>206</v>
      </c>
      <c r="B34" s="125">
        <v>3.01</v>
      </c>
      <c r="C34" s="125">
        <v>3.18</v>
      </c>
      <c r="D34" s="135">
        <v>3.36</v>
      </c>
      <c r="E34" s="135">
        <v>3.37</v>
      </c>
      <c r="F34" s="135">
        <v>3.14</v>
      </c>
      <c r="G34" s="135">
        <v>2.98</v>
      </c>
      <c r="H34" s="135">
        <v>2.85</v>
      </c>
      <c r="I34" s="219">
        <v>2.75</v>
      </c>
      <c r="J34" s="219">
        <v>2.96</v>
      </c>
      <c r="K34" s="257">
        <v>3.64</v>
      </c>
      <c r="L34" s="56"/>
    </row>
    <row r="35" spans="1:12" ht="24" x14ac:dyDescent="0.2">
      <c r="A35" s="57" t="s">
        <v>207</v>
      </c>
      <c r="B35" s="125">
        <v>66.91</v>
      </c>
      <c r="C35" s="125">
        <v>75.47</v>
      </c>
      <c r="D35" s="135">
        <v>71.09</v>
      </c>
      <c r="E35" s="135">
        <v>59.23</v>
      </c>
      <c r="F35" s="135">
        <v>63.06</v>
      </c>
      <c r="G35" s="135">
        <v>61.66</v>
      </c>
      <c r="H35" s="136">
        <v>65.599999999999994</v>
      </c>
      <c r="I35" s="221">
        <v>62.14</v>
      </c>
      <c r="J35" s="221">
        <v>55.78</v>
      </c>
      <c r="K35" s="259">
        <v>52.23</v>
      </c>
      <c r="L35" s="56"/>
    </row>
    <row r="36" spans="1:12" ht="21" customHeight="1" x14ac:dyDescent="0.2">
      <c r="A36" s="63" t="s">
        <v>126</v>
      </c>
      <c r="B36" s="64"/>
      <c r="C36" s="64"/>
      <c r="D36" s="137"/>
      <c r="E36" s="137"/>
      <c r="F36" s="137"/>
      <c r="G36" s="137"/>
      <c r="H36" s="137"/>
      <c r="I36" s="216"/>
      <c r="J36" s="216"/>
      <c r="K36" s="254"/>
      <c r="L36" s="128"/>
    </row>
    <row r="37" spans="1:12" ht="15" customHeight="1" x14ac:dyDescent="0.2">
      <c r="A37" s="57" t="s">
        <v>208</v>
      </c>
      <c r="B37" s="125">
        <v>14.35</v>
      </c>
      <c r="C37" s="125">
        <v>15.56</v>
      </c>
      <c r="D37" s="136">
        <v>11.98</v>
      </c>
      <c r="E37" s="136">
        <v>11.07</v>
      </c>
      <c r="F37" s="136">
        <v>9.5399999999999991</v>
      </c>
      <c r="G37" s="136">
        <v>6.9</v>
      </c>
      <c r="H37" s="136">
        <v>5.23</v>
      </c>
      <c r="I37" s="221">
        <v>3.9752805018358908</v>
      </c>
      <c r="J37" s="221">
        <v>3.6853677487424719</v>
      </c>
      <c r="K37" s="259">
        <v>3.6407726914887437</v>
      </c>
      <c r="L37" s="56"/>
    </row>
    <row r="38" spans="1:12" ht="24" x14ac:dyDescent="0.2">
      <c r="A38" s="57" t="s">
        <v>209</v>
      </c>
      <c r="B38" s="125">
        <v>11.65</v>
      </c>
      <c r="C38" s="125">
        <v>11.71</v>
      </c>
      <c r="D38" s="136">
        <v>9.6999999999999993</v>
      </c>
      <c r="E38" s="136">
        <v>8.27</v>
      </c>
      <c r="F38" s="136">
        <v>7.36</v>
      </c>
      <c r="G38" s="136">
        <v>6.55</v>
      </c>
      <c r="H38" s="136">
        <v>4.97</v>
      </c>
      <c r="I38" s="221">
        <v>3.9480340744437736</v>
      </c>
      <c r="J38" s="221">
        <v>3.3564723002563044</v>
      </c>
      <c r="K38" s="259">
        <v>3.4103041078986935</v>
      </c>
      <c r="L38" s="56"/>
    </row>
    <row r="39" spans="1:12" ht="24" x14ac:dyDescent="0.2">
      <c r="A39" s="57" t="s">
        <v>210</v>
      </c>
      <c r="B39" s="125">
        <v>16.190000000000001</v>
      </c>
      <c r="C39" s="125">
        <v>18.32</v>
      </c>
      <c r="D39" s="148">
        <v>13.8</v>
      </c>
      <c r="E39" s="136">
        <v>13.35</v>
      </c>
      <c r="F39" s="136">
        <v>11.39</v>
      </c>
      <c r="G39" s="136">
        <v>7.19</v>
      </c>
      <c r="H39" s="136">
        <v>5.47</v>
      </c>
      <c r="I39" s="221">
        <v>4.0014134270764687</v>
      </c>
      <c r="J39" s="221">
        <v>4.0207289364531338</v>
      </c>
      <c r="K39" s="259">
        <v>3.8696742778422464</v>
      </c>
      <c r="L39" s="56"/>
    </row>
    <row r="40" spans="1:12" ht="20.25" customHeight="1" x14ac:dyDescent="0.2">
      <c r="A40" s="63" t="s">
        <v>127</v>
      </c>
      <c r="B40" s="64"/>
      <c r="C40" s="64"/>
      <c r="D40" s="137"/>
      <c r="E40" s="137"/>
      <c r="F40" s="137"/>
      <c r="G40" s="137"/>
      <c r="H40" s="137"/>
      <c r="I40" s="216"/>
      <c r="J40" s="216"/>
      <c r="K40" s="254"/>
      <c r="L40" s="56"/>
    </row>
    <row r="41" spans="1:12" ht="15" customHeight="1" x14ac:dyDescent="0.2">
      <c r="A41" s="57" t="s">
        <v>128</v>
      </c>
      <c r="B41" s="113">
        <v>16.899999999999999</v>
      </c>
      <c r="C41" s="113">
        <v>14.1</v>
      </c>
      <c r="D41" s="5">
        <v>16.3</v>
      </c>
      <c r="E41" s="5">
        <v>16.2</v>
      </c>
      <c r="F41" s="134">
        <v>17.66</v>
      </c>
      <c r="G41" s="134">
        <v>18.3</v>
      </c>
      <c r="H41" s="134">
        <v>19.3</v>
      </c>
      <c r="I41" s="222">
        <v>19.2</v>
      </c>
      <c r="J41" s="222">
        <v>20.2</v>
      </c>
      <c r="K41" s="260">
        <v>21</v>
      </c>
      <c r="L41" s="113"/>
    </row>
    <row r="42" spans="1:12" ht="11.25" customHeight="1" x14ac:dyDescent="0.2">
      <c r="A42" s="29"/>
      <c r="B42" s="4"/>
      <c r="C42" s="4"/>
      <c r="D42" s="4"/>
      <c r="E42" s="4"/>
      <c r="F42" s="4"/>
    </row>
    <row r="43" spans="1:12" ht="51" customHeight="1" x14ac:dyDescent="0.2">
      <c r="A43" s="285" t="s">
        <v>274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5"/>
    </row>
    <row r="44" spans="1:12" x14ac:dyDescent="0.2">
      <c r="A44" s="284" t="s">
        <v>270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</row>
    <row r="45" spans="1:12" x14ac:dyDescent="0.2">
      <c r="A45" s="29"/>
      <c r="B45" s="4"/>
      <c r="C45" s="4"/>
      <c r="D45" s="4"/>
      <c r="E45" s="4"/>
      <c r="F45" s="4"/>
    </row>
    <row r="46" spans="1:12" x14ac:dyDescent="0.2">
      <c r="A46" s="45" t="s">
        <v>6</v>
      </c>
      <c r="B46" s="4"/>
      <c r="C46" s="4"/>
      <c r="D46" s="4"/>
      <c r="E46" s="4"/>
      <c r="F46" s="4"/>
    </row>
  </sheetData>
  <customSheetViews>
    <customSheetView guid="{3313E7EF-7E86-410F-B3F2-3CB98B791DBF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31">
      <selection activeCell="G10" sqref="G10"/>
      <pageMargins left="0.31496062992125984" right="0.31496062992125984" top="0.55118110236220474" bottom="0.55118110236220474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79F92F78-131C-4300-BFA5-9EB3860E7B73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B3" sqref="B3:K41"/>
      <pageMargins left="0.31496062992125984" right="0.31496062992125984" top="0.55118110236220474" bottom="0.55118110236220474" header="0.31496062992125984" footer="0.31496062992125984"/>
      <pageSetup paperSize="9" orientation="landscape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4:K44"/>
    <mergeCell ref="A43:K43"/>
  </mergeCells>
  <phoneticPr fontId="3" type="noConversion"/>
  <hyperlinks>
    <hyperlink ref="K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landscape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4"/>
  <sheetViews>
    <sheetView zoomScale="130" zoomScaleNormal="130" workbookViewId="0"/>
  </sheetViews>
  <sheetFormatPr defaultRowHeight="12" x14ac:dyDescent="0.2"/>
  <cols>
    <col min="1" max="1" width="37.7109375" style="5" customWidth="1"/>
    <col min="2" max="11" width="8.42578125" style="5" customWidth="1"/>
    <col min="12" max="16384" width="9.140625" style="5"/>
  </cols>
  <sheetData>
    <row r="1" spans="1:11" ht="15" customHeight="1" x14ac:dyDescent="0.2">
      <c r="A1" s="2" t="s">
        <v>91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5" customHeight="1" thickBot="1" x14ac:dyDescent="0.25">
      <c r="A2" s="52" t="s">
        <v>99</v>
      </c>
      <c r="K2" s="38" t="s">
        <v>0</v>
      </c>
    </row>
    <row r="3" spans="1:11" s="143" customFormat="1" ht="26.25" customHeight="1" thickTop="1" x14ac:dyDescent="0.2">
      <c r="A3" s="190"/>
      <c r="B3" s="138">
        <v>2014</v>
      </c>
      <c r="C3" s="138">
        <v>2015</v>
      </c>
      <c r="D3" s="138">
        <v>2016</v>
      </c>
      <c r="E3" s="138">
        <v>2017</v>
      </c>
      <c r="F3" s="138">
        <v>2018</v>
      </c>
      <c r="G3" s="138">
        <v>2019</v>
      </c>
      <c r="H3" s="138">
        <v>2020</v>
      </c>
      <c r="I3" s="138">
        <v>2021</v>
      </c>
      <c r="J3" s="138">
        <v>2022</v>
      </c>
      <c r="K3" s="138">
        <v>2023</v>
      </c>
    </row>
    <row r="4" spans="1:11" s="179" customFormat="1" ht="24.95" customHeight="1" x14ac:dyDescent="0.25">
      <c r="A4" s="191" t="s">
        <v>102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11" s="143" customFormat="1" ht="15" customHeight="1" x14ac:dyDescent="0.2">
      <c r="A5" s="141" t="s">
        <v>129</v>
      </c>
      <c r="B5" s="131">
        <v>6</v>
      </c>
      <c r="C5" s="131">
        <v>6</v>
      </c>
      <c r="D5" s="131">
        <v>9</v>
      </c>
      <c r="E5" s="131">
        <v>13</v>
      </c>
      <c r="F5" s="131">
        <v>13</v>
      </c>
      <c r="G5" s="131">
        <v>13</v>
      </c>
      <c r="H5" s="131">
        <v>14</v>
      </c>
      <c r="I5" s="217">
        <v>13</v>
      </c>
      <c r="J5" s="217">
        <v>14</v>
      </c>
      <c r="K5" s="255">
        <v>15</v>
      </c>
    </row>
    <row r="6" spans="1:11" s="143" customFormat="1" ht="15" customHeight="1" x14ac:dyDescent="0.2">
      <c r="A6" s="141" t="s">
        <v>104</v>
      </c>
      <c r="B6" s="131">
        <v>305</v>
      </c>
      <c r="C6" s="131">
        <v>301</v>
      </c>
      <c r="D6" s="131">
        <v>334</v>
      </c>
      <c r="E6" s="131">
        <v>381</v>
      </c>
      <c r="F6" s="131">
        <v>439</v>
      </c>
      <c r="G6" s="131">
        <v>538</v>
      </c>
      <c r="H6" s="131">
        <v>556</v>
      </c>
      <c r="I6" s="217">
        <v>615</v>
      </c>
      <c r="J6" s="217">
        <v>660</v>
      </c>
      <c r="K6" s="255">
        <v>782</v>
      </c>
    </row>
    <row r="7" spans="1:11" s="143" customFormat="1" ht="15" customHeight="1" x14ac:dyDescent="0.2">
      <c r="A7" s="141" t="s">
        <v>105</v>
      </c>
      <c r="B7" s="131">
        <v>74</v>
      </c>
      <c r="C7" s="131">
        <v>96</v>
      </c>
      <c r="D7" s="131">
        <v>86</v>
      </c>
      <c r="E7" s="131">
        <v>123</v>
      </c>
      <c r="F7" s="131">
        <v>129</v>
      </c>
      <c r="G7" s="131">
        <v>142</v>
      </c>
      <c r="H7" s="131">
        <v>146</v>
      </c>
      <c r="I7" s="217">
        <v>159</v>
      </c>
      <c r="J7" s="217">
        <v>189</v>
      </c>
      <c r="K7" s="255">
        <v>231</v>
      </c>
    </row>
    <row r="8" spans="1:11" s="143" customFormat="1" ht="26.25" customHeight="1" x14ac:dyDescent="0.2">
      <c r="A8" s="163" t="s">
        <v>273</v>
      </c>
      <c r="B8" s="154">
        <v>214192</v>
      </c>
      <c r="C8" s="146">
        <v>213568</v>
      </c>
      <c r="D8" s="154">
        <v>230316</v>
      </c>
      <c r="E8" s="154">
        <v>261800</v>
      </c>
      <c r="F8" s="154">
        <v>306800</v>
      </c>
      <c r="G8" s="154">
        <v>357703</v>
      </c>
      <c r="H8" s="154">
        <v>395381</v>
      </c>
      <c r="I8" s="223">
        <v>436049</v>
      </c>
      <c r="J8" s="223">
        <v>483622</v>
      </c>
      <c r="K8" s="261">
        <v>568634</v>
      </c>
    </row>
    <row r="9" spans="1:11" s="179" customFormat="1" ht="24.95" customHeight="1" x14ac:dyDescent="0.25">
      <c r="A9" s="175" t="s">
        <v>108</v>
      </c>
      <c r="B9" s="169"/>
      <c r="C9" s="169"/>
      <c r="D9" s="169"/>
      <c r="E9" s="169"/>
      <c r="F9" s="169"/>
      <c r="G9" s="169"/>
      <c r="H9" s="169"/>
      <c r="I9" s="224"/>
      <c r="J9" s="224"/>
      <c r="K9" s="224"/>
    </row>
    <row r="10" spans="1:11" s="143" customFormat="1" ht="15" customHeight="1" x14ac:dyDescent="0.2">
      <c r="A10" s="141" t="s">
        <v>109</v>
      </c>
      <c r="B10" s="131">
        <v>194448</v>
      </c>
      <c r="C10" s="131">
        <v>216692</v>
      </c>
      <c r="D10" s="131">
        <v>225039</v>
      </c>
      <c r="E10" s="149">
        <v>264592</v>
      </c>
      <c r="F10" s="131">
        <v>310460</v>
      </c>
      <c r="G10" s="131">
        <v>365073</v>
      </c>
      <c r="H10" s="131">
        <v>428645</v>
      </c>
      <c r="I10" s="217">
        <v>476118</v>
      </c>
      <c r="J10" s="217">
        <v>545508</v>
      </c>
      <c r="K10" s="255">
        <v>624090</v>
      </c>
    </row>
    <row r="11" spans="1:11" s="143" customFormat="1" ht="15" customHeight="1" x14ac:dyDescent="0.2">
      <c r="A11" s="141" t="s">
        <v>110</v>
      </c>
      <c r="B11" s="131">
        <v>153892</v>
      </c>
      <c r="C11" s="131">
        <v>162361</v>
      </c>
      <c r="D11" s="131">
        <v>182961</v>
      </c>
      <c r="E11" s="131">
        <v>212828</v>
      </c>
      <c r="F11" s="131">
        <v>253210</v>
      </c>
      <c r="G11" s="131">
        <v>296228</v>
      </c>
      <c r="H11" s="131">
        <v>348750</v>
      </c>
      <c r="I11" s="217">
        <v>399233</v>
      </c>
      <c r="J11" s="217">
        <v>450557</v>
      </c>
      <c r="K11" s="255">
        <v>544562</v>
      </c>
    </row>
    <row r="12" spans="1:11" s="143" customFormat="1" ht="15" customHeight="1" x14ac:dyDescent="0.2">
      <c r="A12" s="193" t="s">
        <v>111</v>
      </c>
      <c r="B12" s="131">
        <v>2504</v>
      </c>
      <c r="C12" s="131">
        <v>2542</v>
      </c>
      <c r="D12" s="131">
        <v>2821</v>
      </c>
      <c r="E12" s="131">
        <v>3491</v>
      </c>
      <c r="F12" s="131">
        <v>4145</v>
      </c>
      <c r="G12" s="131">
        <v>4617</v>
      </c>
      <c r="H12" s="131">
        <v>6544</v>
      </c>
      <c r="I12" s="217">
        <v>9020</v>
      </c>
      <c r="J12" s="217">
        <v>10320</v>
      </c>
      <c r="K12" s="255">
        <v>13672</v>
      </c>
    </row>
    <row r="13" spans="1:11" s="143" customFormat="1" ht="15" customHeight="1" x14ac:dyDescent="0.2">
      <c r="A13" s="193" t="s">
        <v>112</v>
      </c>
      <c r="B13" s="131">
        <v>151388</v>
      </c>
      <c r="C13" s="131">
        <v>159819</v>
      </c>
      <c r="D13" s="131">
        <v>180140</v>
      </c>
      <c r="E13" s="131">
        <v>209337</v>
      </c>
      <c r="F13" s="131">
        <v>249065</v>
      </c>
      <c r="G13" s="131">
        <v>291611</v>
      </c>
      <c r="H13" s="131">
        <v>342206</v>
      </c>
      <c r="I13" s="217">
        <v>390213</v>
      </c>
      <c r="J13" s="217">
        <v>440237</v>
      </c>
      <c r="K13" s="255">
        <v>530890</v>
      </c>
    </row>
    <row r="14" spans="1:11" s="143" customFormat="1" ht="15" customHeight="1" x14ac:dyDescent="0.2">
      <c r="A14" s="141" t="s">
        <v>130</v>
      </c>
      <c r="B14" s="131">
        <v>69427</v>
      </c>
      <c r="C14" s="131">
        <v>75597</v>
      </c>
      <c r="D14" s="131">
        <v>85468</v>
      </c>
      <c r="E14" s="131">
        <v>97773</v>
      </c>
      <c r="F14" s="131">
        <v>110430</v>
      </c>
      <c r="G14" s="131">
        <v>125541</v>
      </c>
      <c r="H14" s="131">
        <v>139631</v>
      </c>
      <c r="I14" s="217">
        <v>153364</v>
      </c>
      <c r="J14" s="217">
        <v>174965</v>
      </c>
      <c r="K14" s="255">
        <v>183757</v>
      </c>
    </row>
    <row r="15" spans="1:11" s="143" customFormat="1" ht="15" customHeight="1" x14ac:dyDescent="0.2">
      <c r="A15" s="141" t="s">
        <v>120</v>
      </c>
      <c r="B15" s="131">
        <v>114741</v>
      </c>
      <c r="C15" s="131">
        <v>129737</v>
      </c>
      <c r="D15" s="131">
        <v>127008</v>
      </c>
      <c r="E15" s="131">
        <v>151758</v>
      </c>
      <c r="F15" s="131">
        <v>182590</v>
      </c>
      <c r="G15" s="131">
        <v>213477</v>
      </c>
      <c r="H15" s="131">
        <v>256350</v>
      </c>
      <c r="I15" s="217">
        <v>279390</v>
      </c>
      <c r="J15" s="217">
        <v>329485</v>
      </c>
      <c r="K15" s="255">
        <v>387651</v>
      </c>
    </row>
    <row r="16" spans="1:11" s="179" customFormat="1" ht="24.95" customHeight="1" x14ac:dyDescent="0.25">
      <c r="A16" s="194" t="s">
        <v>121</v>
      </c>
      <c r="B16" s="195"/>
      <c r="C16" s="195"/>
      <c r="D16" s="195"/>
      <c r="E16" s="195"/>
      <c r="F16" s="195"/>
      <c r="G16" s="195"/>
      <c r="H16" s="195"/>
      <c r="I16" s="225"/>
      <c r="J16" s="225"/>
      <c r="K16" s="262"/>
    </row>
    <row r="17" spans="1:11" s="143" customFormat="1" ht="15" customHeight="1" x14ac:dyDescent="0.2">
      <c r="A17" s="141" t="s">
        <v>131</v>
      </c>
      <c r="B17" s="131">
        <v>3462</v>
      </c>
      <c r="C17" s="131">
        <v>6033</v>
      </c>
      <c r="D17" s="131">
        <v>9466</v>
      </c>
      <c r="E17" s="131">
        <v>8328</v>
      </c>
      <c r="F17" s="131">
        <v>11165</v>
      </c>
      <c r="G17" s="131">
        <v>14503</v>
      </c>
      <c r="H17" s="131">
        <v>12388</v>
      </c>
      <c r="I17" s="217">
        <v>18475</v>
      </c>
      <c r="J17" s="217">
        <v>24071</v>
      </c>
      <c r="K17" s="255">
        <v>41178</v>
      </c>
    </row>
    <row r="18" spans="1:11" s="143" customFormat="1" ht="15" customHeight="1" x14ac:dyDescent="0.2">
      <c r="A18" s="141" t="s">
        <v>125</v>
      </c>
      <c r="B18" s="131">
        <v>25863</v>
      </c>
      <c r="C18" s="131">
        <v>26860</v>
      </c>
      <c r="D18" s="131">
        <v>33694</v>
      </c>
      <c r="E18" s="131">
        <v>36982</v>
      </c>
      <c r="F18" s="131">
        <v>35677</v>
      </c>
      <c r="G18" s="131">
        <v>46768</v>
      </c>
      <c r="H18" s="131">
        <v>53339</v>
      </c>
      <c r="I18" s="217">
        <v>59930</v>
      </c>
      <c r="J18" s="217">
        <v>70037</v>
      </c>
      <c r="K18" s="255">
        <v>97350</v>
      </c>
    </row>
    <row r="19" spans="1:11" s="179" customFormat="1" ht="24.95" customHeight="1" x14ac:dyDescent="0.25">
      <c r="A19" s="194" t="s">
        <v>126</v>
      </c>
      <c r="B19" s="175"/>
      <c r="C19" s="175"/>
      <c r="D19" s="175"/>
      <c r="E19" s="175"/>
      <c r="F19" s="175"/>
      <c r="G19" s="175"/>
      <c r="H19" s="175"/>
      <c r="I19" s="226"/>
      <c r="J19" s="226"/>
      <c r="K19" s="263"/>
    </row>
    <row r="20" spans="1:11" s="143" customFormat="1" ht="15" customHeight="1" x14ac:dyDescent="0.2">
      <c r="A20" s="141" t="s">
        <v>208</v>
      </c>
      <c r="B20" s="184">
        <v>2</v>
      </c>
      <c r="C20" s="184">
        <v>2.4300000000000002</v>
      </c>
      <c r="D20" s="184">
        <v>1.94</v>
      </c>
      <c r="E20" s="184">
        <v>1.99</v>
      </c>
      <c r="F20" s="184">
        <v>1.88</v>
      </c>
      <c r="G20" s="184">
        <v>2.3586561702472419</v>
      </c>
      <c r="H20" s="184">
        <v>3.41</v>
      </c>
      <c r="I20" s="227">
        <v>2.7</v>
      </c>
      <c r="J20" s="227">
        <v>1.84</v>
      </c>
      <c r="K20" s="264">
        <v>1.82</v>
      </c>
    </row>
    <row r="21" spans="1:11" s="143" customFormat="1" x14ac:dyDescent="0.2">
      <c r="A21" s="196"/>
    </row>
    <row r="22" spans="1:11" s="143" customFormat="1" ht="38.25" customHeight="1" x14ac:dyDescent="0.2">
      <c r="A22" s="284" t="s">
        <v>250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</row>
    <row r="23" spans="1:11" s="143" customFormat="1" x14ac:dyDescent="0.2">
      <c r="A23" s="196"/>
    </row>
    <row r="24" spans="1:11" s="140" customFormat="1" ht="15" customHeight="1" x14ac:dyDescent="0.2">
      <c r="A24" s="167" t="s">
        <v>6</v>
      </c>
    </row>
  </sheetData>
  <customSheetViews>
    <customSheetView guid="{3313E7EF-7E86-410F-B3F2-3CB98B791DBF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7"/>
  <sheetViews>
    <sheetView zoomScale="130" zoomScaleNormal="130" workbookViewId="0"/>
  </sheetViews>
  <sheetFormatPr defaultRowHeight="12" x14ac:dyDescent="0.2"/>
  <cols>
    <col min="1" max="1" width="27.28515625" style="5" customWidth="1"/>
    <col min="2" max="2" width="9.5703125" style="5" customWidth="1"/>
    <col min="3" max="10" width="9.140625" style="5"/>
    <col min="11" max="11" width="9.5703125" style="5" customWidth="1"/>
    <col min="12" max="12" width="15.140625" style="5" customWidth="1"/>
    <col min="13" max="13" width="11.42578125" style="5" bestFit="1" customWidth="1"/>
    <col min="14" max="16384" width="9.140625" style="5"/>
  </cols>
  <sheetData>
    <row r="1" spans="1:13" ht="15" customHeight="1" x14ac:dyDescent="0.2">
      <c r="A1" s="2" t="s">
        <v>7</v>
      </c>
      <c r="B1" s="4"/>
      <c r="C1" s="4"/>
      <c r="D1" s="4"/>
      <c r="E1" s="4"/>
      <c r="F1" s="4"/>
      <c r="G1" s="12"/>
      <c r="H1" s="12"/>
      <c r="I1" s="12"/>
      <c r="J1" s="12"/>
    </row>
    <row r="2" spans="1:13" ht="15" customHeight="1" thickBot="1" x14ac:dyDescent="0.25">
      <c r="A2" s="52" t="s">
        <v>99</v>
      </c>
      <c r="B2" s="4"/>
      <c r="C2" s="4"/>
      <c r="D2" s="4"/>
      <c r="E2" s="4"/>
      <c r="K2" s="38" t="s">
        <v>0</v>
      </c>
    </row>
    <row r="3" spans="1:13" ht="22.5" customHeight="1" thickTop="1" x14ac:dyDescent="0.2">
      <c r="A3" s="49" t="s">
        <v>8</v>
      </c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6">
        <v>2023</v>
      </c>
    </row>
    <row r="4" spans="1:13" ht="15" customHeight="1" x14ac:dyDescent="0.2">
      <c r="A4" s="70" t="s">
        <v>100</v>
      </c>
      <c r="B4" s="50">
        <v>584944</v>
      </c>
      <c r="C4" s="50">
        <v>629055</v>
      </c>
      <c r="D4" s="50">
        <v>622664</v>
      </c>
      <c r="E4" s="50">
        <v>632846</v>
      </c>
      <c r="F4" s="50">
        <v>641573</v>
      </c>
      <c r="G4" s="50">
        <v>643961</v>
      </c>
      <c r="H4" s="50">
        <v>673961</v>
      </c>
      <c r="I4" s="217">
        <v>695961</v>
      </c>
      <c r="J4" s="217">
        <v>699365</v>
      </c>
      <c r="K4" s="217">
        <v>703087</v>
      </c>
    </row>
    <row r="5" spans="1:13" ht="15" customHeight="1" x14ac:dyDescent="0.2">
      <c r="A5" s="71" t="s">
        <v>132</v>
      </c>
      <c r="B5" s="50">
        <v>40001</v>
      </c>
      <c r="C5" s="50">
        <v>40001</v>
      </c>
      <c r="D5" s="50">
        <v>5001</v>
      </c>
      <c r="E5" s="50">
        <v>5001</v>
      </c>
      <c r="F5" s="50">
        <v>5001</v>
      </c>
      <c r="G5" s="50">
        <v>5001</v>
      </c>
      <c r="H5" s="50">
        <v>5001</v>
      </c>
      <c r="I5" s="217">
        <v>5001</v>
      </c>
      <c r="J5" s="217">
        <v>1</v>
      </c>
      <c r="K5" s="217">
        <v>1</v>
      </c>
      <c r="L5" s="276"/>
      <c r="M5" s="134"/>
    </row>
    <row r="6" spans="1:13" ht="15" customHeight="1" x14ac:dyDescent="0.2">
      <c r="A6" s="71" t="s">
        <v>133</v>
      </c>
      <c r="B6" s="50">
        <v>544454</v>
      </c>
      <c r="C6" s="50">
        <v>588560</v>
      </c>
      <c r="D6" s="50">
        <v>617264</v>
      </c>
      <c r="E6" s="50">
        <v>627482</v>
      </c>
      <c r="F6" s="50">
        <v>636195</v>
      </c>
      <c r="G6" s="50">
        <v>638608</v>
      </c>
      <c r="H6" s="50">
        <v>668753</v>
      </c>
      <c r="I6" s="217">
        <v>690896</v>
      </c>
      <c r="J6" s="217">
        <v>699300</v>
      </c>
      <c r="K6" s="217">
        <v>703022</v>
      </c>
      <c r="L6" s="275"/>
      <c r="M6" s="134"/>
    </row>
    <row r="7" spans="1:13" ht="15" customHeight="1" x14ac:dyDescent="0.2">
      <c r="A7" s="72" t="s">
        <v>135</v>
      </c>
      <c r="B7" s="50">
        <v>454191</v>
      </c>
      <c r="C7" s="50">
        <v>458737</v>
      </c>
      <c r="D7" s="50">
        <v>471690</v>
      </c>
      <c r="E7" s="50">
        <v>470883</v>
      </c>
      <c r="F7" s="50">
        <v>461167</v>
      </c>
      <c r="G7" s="50">
        <v>456848</v>
      </c>
      <c r="H7" s="50">
        <v>453282</v>
      </c>
      <c r="I7" s="217">
        <v>451222</v>
      </c>
      <c r="J7" s="217">
        <v>388426</v>
      </c>
      <c r="K7" s="217">
        <v>390931</v>
      </c>
      <c r="L7" s="275"/>
      <c r="M7" s="134"/>
    </row>
    <row r="8" spans="1:13" ht="15" customHeight="1" x14ac:dyDescent="0.2">
      <c r="A8" s="72" t="s">
        <v>136</v>
      </c>
      <c r="B8" s="50">
        <v>90263</v>
      </c>
      <c r="C8" s="50">
        <v>129823</v>
      </c>
      <c r="D8" s="50">
        <v>145574</v>
      </c>
      <c r="E8" s="50">
        <v>156599</v>
      </c>
      <c r="F8" s="50">
        <v>175028</v>
      </c>
      <c r="G8" s="50">
        <v>181760</v>
      </c>
      <c r="H8" s="50">
        <v>215471</v>
      </c>
      <c r="I8" s="217">
        <v>239674</v>
      </c>
      <c r="J8" s="217">
        <v>310874</v>
      </c>
      <c r="K8" s="217">
        <v>312091</v>
      </c>
      <c r="L8" s="275"/>
      <c r="M8" s="134"/>
    </row>
    <row r="9" spans="1:13" ht="15" customHeight="1" x14ac:dyDescent="0.2">
      <c r="A9" s="71" t="s">
        <v>134</v>
      </c>
      <c r="B9" s="50">
        <v>489</v>
      </c>
      <c r="C9" s="50">
        <v>494</v>
      </c>
      <c r="D9" s="50">
        <v>399</v>
      </c>
      <c r="E9" s="50">
        <v>363</v>
      </c>
      <c r="F9" s="50">
        <v>377</v>
      </c>
      <c r="G9" s="50">
        <v>352</v>
      </c>
      <c r="H9" s="50">
        <v>207</v>
      </c>
      <c r="I9" s="217">
        <v>64</v>
      </c>
      <c r="J9" s="217">
        <v>64</v>
      </c>
      <c r="K9" s="217">
        <v>64</v>
      </c>
      <c r="L9" s="275"/>
      <c r="M9" s="134"/>
    </row>
    <row r="10" spans="1:13" ht="15" customHeight="1" x14ac:dyDescent="0.2">
      <c r="A10" s="2"/>
      <c r="B10" s="4"/>
      <c r="C10" s="4"/>
      <c r="D10" s="4"/>
      <c r="E10" s="4"/>
      <c r="F10" s="4"/>
      <c r="G10" s="12"/>
      <c r="H10" s="12"/>
      <c r="I10" s="12"/>
      <c r="J10" s="12"/>
    </row>
    <row r="11" spans="1:13" ht="15" customHeight="1" x14ac:dyDescent="0.2">
      <c r="A11" s="45" t="s">
        <v>6</v>
      </c>
      <c r="B11" s="4"/>
      <c r="C11" s="4"/>
      <c r="D11" s="4"/>
      <c r="E11" s="4"/>
      <c r="F11" s="4"/>
      <c r="G11" s="12"/>
      <c r="H11" s="12"/>
      <c r="I11" s="12"/>
      <c r="J11" s="12"/>
    </row>
    <row r="17" spans="2:2" x14ac:dyDescent="0.2">
      <c r="B17" s="265"/>
    </row>
  </sheetData>
  <customSheetViews>
    <customSheetView guid="{3313E7EF-7E86-410F-B3F2-3CB98B791DBF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79F92F78-131C-4300-BFA5-9EB3860E7B73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zoomScale="120" zoomScaleNormal="120" workbookViewId="0">
      <selection activeCell="K18" sqref="K18"/>
    </sheetView>
  </sheetViews>
  <sheetFormatPr defaultRowHeight="12" x14ac:dyDescent="0.2"/>
  <cols>
    <col min="1" max="1" width="48.5703125" style="5" customWidth="1"/>
    <col min="2" max="11" width="8.42578125" style="5" customWidth="1"/>
    <col min="12" max="12" width="9.140625" style="5"/>
    <col min="13" max="13" width="11" style="5" bestFit="1" customWidth="1"/>
    <col min="14" max="16384" width="9.140625" style="5"/>
  </cols>
  <sheetData>
    <row r="1" spans="1:11" x14ac:dyDescent="0.2">
      <c r="A1" s="2" t="s">
        <v>9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99</v>
      </c>
      <c r="B2" s="4"/>
      <c r="C2" s="4"/>
      <c r="D2" s="4"/>
      <c r="E2" s="4"/>
      <c r="K2" s="38" t="s">
        <v>0</v>
      </c>
    </row>
    <row r="3" spans="1:11" ht="23.2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6">
        <v>2023</v>
      </c>
    </row>
    <row r="4" spans="1:11" ht="15" customHeight="1" x14ac:dyDescent="0.2">
      <c r="A4" s="73" t="s">
        <v>100</v>
      </c>
      <c r="B4" s="50">
        <v>4732888</v>
      </c>
      <c r="C4" s="50">
        <v>4864825</v>
      </c>
      <c r="D4" s="50">
        <v>4559286</v>
      </c>
      <c r="E4" s="50">
        <v>4869919</v>
      </c>
      <c r="F4" s="50">
        <v>5005850</v>
      </c>
      <c r="G4" s="50">
        <f>+G6+G18</f>
        <v>5463293</v>
      </c>
      <c r="H4" s="50">
        <f>+H6+H18</f>
        <v>5493807</v>
      </c>
      <c r="I4" s="217">
        <v>5705135</v>
      </c>
      <c r="J4" s="217">
        <v>5792910</v>
      </c>
      <c r="K4" s="217">
        <v>6056543</v>
      </c>
    </row>
    <row r="5" spans="1:11" ht="24.95" customHeight="1" x14ac:dyDescent="0.2">
      <c r="A5" s="63" t="s">
        <v>137</v>
      </c>
      <c r="B5" s="74"/>
      <c r="C5" s="74"/>
      <c r="D5" s="74"/>
      <c r="E5" s="74"/>
      <c r="F5" s="74"/>
      <c r="G5" s="74"/>
      <c r="H5" s="74"/>
      <c r="I5" s="224"/>
      <c r="J5" s="224"/>
      <c r="K5" s="224"/>
    </row>
    <row r="6" spans="1:11" ht="15" customHeight="1" x14ac:dyDescent="0.2">
      <c r="A6" s="65" t="s">
        <v>100</v>
      </c>
      <c r="B6" s="53">
        <v>2818071</v>
      </c>
      <c r="C6" s="53">
        <v>2825121</v>
      </c>
      <c r="D6" s="53">
        <v>2527626</v>
      </c>
      <c r="E6" s="53">
        <v>2687303</v>
      </c>
      <c r="F6" s="53">
        <v>2703854</v>
      </c>
      <c r="G6" s="53">
        <f>SUM(G7:G16)</f>
        <v>2961192</v>
      </c>
      <c r="H6" s="53">
        <f>+H7+H8+H9+H10+H11+H12+H13+H14+H15+H16</f>
        <v>2921049</v>
      </c>
      <c r="I6" s="228">
        <v>2912072</v>
      </c>
      <c r="J6" s="228">
        <v>2868261</v>
      </c>
      <c r="K6" s="228">
        <v>3038592</v>
      </c>
    </row>
    <row r="7" spans="1:11" ht="15" customHeight="1" x14ac:dyDescent="0.2">
      <c r="A7" s="65" t="s">
        <v>138</v>
      </c>
      <c r="B7" s="53">
        <v>117767</v>
      </c>
      <c r="C7" s="53">
        <v>105468</v>
      </c>
      <c r="D7" s="53">
        <v>86754</v>
      </c>
      <c r="E7" s="53">
        <v>119365</v>
      </c>
      <c r="F7" s="53">
        <v>114077</v>
      </c>
      <c r="G7" s="53">
        <v>122276</v>
      </c>
      <c r="H7" s="53">
        <v>91032</v>
      </c>
      <c r="I7" s="228">
        <v>92351</v>
      </c>
      <c r="J7" s="228">
        <v>72660</v>
      </c>
      <c r="K7" s="228">
        <v>76551</v>
      </c>
    </row>
    <row r="8" spans="1:11" ht="60" x14ac:dyDescent="0.2">
      <c r="A8" s="65" t="s">
        <v>139</v>
      </c>
      <c r="B8" s="53">
        <v>702822</v>
      </c>
      <c r="C8" s="53">
        <v>762210</v>
      </c>
      <c r="D8" s="53">
        <v>684254</v>
      </c>
      <c r="E8" s="53">
        <v>743302</v>
      </c>
      <c r="F8" s="53">
        <v>652257</v>
      </c>
      <c r="G8" s="53">
        <v>690573</v>
      </c>
      <c r="H8" s="53">
        <v>738467</v>
      </c>
      <c r="I8" s="228">
        <v>686075</v>
      </c>
      <c r="J8" s="228">
        <v>742666</v>
      </c>
      <c r="K8" s="228">
        <v>746190</v>
      </c>
    </row>
    <row r="9" spans="1:11" ht="15" customHeight="1" x14ac:dyDescent="0.2">
      <c r="A9" s="65" t="s">
        <v>140</v>
      </c>
      <c r="B9" s="53">
        <v>209489</v>
      </c>
      <c r="C9" s="53">
        <v>181671</v>
      </c>
      <c r="D9" s="53">
        <v>213884</v>
      </c>
      <c r="E9" s="53">
        <v>221238</v>
      </c>
      <c r="F9" s="53">
        <v>254651</v>
      </c>
      <c r="G9" s="53">
        <v>231389</v>
      </c>
      <c r="H9" s="53">
        <v>237375</v>
      </c>
      <c r="I9" s="228">
        <v>264143</v>
      </c>
      <c r="J9" s="228">
        <v>281529</v>
      </c>
      <c r="K9" s="228">
        <v>364325</v>
      </c>
    </row>
    <row r="10" spans="1:11" ht="24" x14ac:dyDescent="0.2">
      <c r="A10" s="65" t="s">
        <v>141</v>
      </c>
      <c r="B10" s="53">
        <v>624780</v>
      </c>
      <c r="C10" s="53">
        <v>668817</v>
      </c>
      <c r="D10" s="53">
        <v>617073</v>
      </c>
      <c r="E10" s="53">
        <v>626423</v>
      </c>
      <c r="F10" s="53">
        <v>643106</v>
      </c>
      <c r="G10" s="53">
        <v>671504</v>
      </c>
      <c r="H10" s="53">
        <v>593735</v>
      </c>
      <c r="I10" s="228">
        <v>636809</v>
      </c>
      <c r="J10" s="228">
        <v>609009</v>
      </c>
      <c r="K10" s="228">
        <v>624578</v>
      </c>
    </row>
    <row r="11" spans="1:11" ht="15" customHeight="1" x14ac:dyDescent="0.2">
      <c r="A11" s="65" t="s">
        <v>142</v>
      </c>
      <c r="B11" s="53">
        <v>76526</v>
      </c>
      <c r="C11" s="53">
        <v>79505</v>
      </c>
      <c r="D11" s="53">
        <v>69767</v>
      </c>
      <c r="E11" s="53">
        <v>65650</v>
      </c>
      <c r="F11" s="53">
        <v>134282</v>
      </c>
      <c r="G11" s="53">
        <v>197127</v>
      </c>
      <c r="H11" s="53">
        <v>106194</v>
      </c>
      <c r="I11" s="228">
        <v>127658</v>
      </c>
      <c r="J11" s="228">
        <v>152592</v>
      </c>
      <c r="K11" s="228">
        <v>151328</v>
      </c>
    </row>
    <row r="12" spans="1:11" ht="24" x14ac:dyDescent="0.2">
      <c r="A12" s="65" t="s">
        <v>143</v>
      </c>
      <c r="B12" s="53">
        <v>45582</v>
      </c>
      <c r="C12" s="53">
        <v>42738</v>
      </c>
      <c r="D12" s="53">
        <v>50157</v>
      </c>
      <c r="E12" s="53">
        <v>55307</v>
      </c>
      <c r="F12" s="53">
        <v>49990</v>
      </c>
      <c r="G12" s="53">
        <v>59964</v>
      </c>
      <c r="H12" s="53">
        <v>66184</v>
      </c>
      <c r="I12" s="228">
        <v>78894</v>
      </c>
      <c r="J12" s="228">
        <v>110657</v>
      </c>
      <c r="K12" s="228">
        <v>113336</v>
      </c>
    </row>
    <row r="13" spans="1:11" ht="15" customHeight="1" x14ac:dyDescent="0.2">
      <c r="A13" s="65" t="s">
        <v>144</v>
      </c>
      <c r="B13" s="53">
        <v>42988</v>
      </c>
      <c r="C13" s="53">
        <v>43538</v>
      </c>
      <c r="D13" s="53">
        <v>36063</v>
      </c>
      <c r="E13" s="53">
        <v>47858</v>
      </c>
      <c r="F13" s="53">
        <v>93964</v>
      </c>
      <c r="G13" s="53">
        <v>79787</v>
      </c>
      <c r="H13" s="53">
        <v>103932</v>
      </c>
      <c r="I13" s="228">
        <v>103580</v>
      </c>
      <c r="J13" s="228">
        <v>110475</v>
      </c>
      <c r="K13" s="228">
        <v>119488</v>
      </c>
    </row>
    <row r="14" spans="1:11" ht="15" customHeight="1" x14ac:dyDescent="0.2">
      <c r="A14" s="65" t="s">
        <v>145</v>
      </c>
      <c r="B14" s="53">
        <v>138104</v>
      </c>
      <c r="C14" s="53">
        <v>140745</v>
      </c>
      <c r="D14" s="53">
        <v>109507</v>
      </c>
      <c r="E14" s="53">
        <v>108375</v>
      </c>
      <c r="F14" s="53">
        <v>124991</v>
      </c>
      <c r="G14" s="53">
        <v>150976</v>
      </c>
      <c r="H14" s="53">
        <v>28487</v>
      </c>
      <c r="I14" s="228">
        <v>25287</v>
      </c>
      <c r="J14" s="228">
        <v>41198</v>
      </c>
      <c r="K14" s="228">
        <v>42297</v>
      </c>
    </row>
    <row r="15" spans="1:11" ht="24" x14ac:dyDescent="0.2">
      <c r="A15" s="65" t="s">
        <v>146</v>
      </c>
      <c r="B15" s="53">
        <v>765563</v>
      </c>
      <c r="C15" s="53">
        <v>706255</v>
      </c>
      <c r="D15" s="53">
        <v>576167</v>
      </c>
      <c r="E15" s="53">
        <v>575337</v>
      </c>
      <c r="F15" s="53">
        <v>540460</v>
      </c>
      <c r="G15" s="53">
        <v>653906</v>
      </c>
      <c r="H15" s="53">
        <v>620142</v>
      </c>
      <c r="I15" s="228">
        <v>565961</v>
      </c>
      <c r="J15" s="228">
        <v>486136</v>
      </c>
      <c r="K15" s="228">
        <v>445402</v>
      </c>
    </row>
    <row r="16" spans="1:11" ht="15" customHeight="1" x14ac:dyDescent="0.2">
      <c r="A16" s="65" t="s">
        <v>147</v>
      </c>
      <c r="B16" s="53">
        <v>94450</v>
      </c>
      <c r="C16" s="53">
        <v>94174</v>
      </c>
      <c r="D16" s="53">
        <v>84000</v>
      </c>
      <c r="E16" s="53">
        <v>124448</v>
      </c>
      <c r="F16" s="53">
        <v>96076</v>
      </c>
      <c r="G16" s="53">
        <v>103690</v>
      </c>
      <c r="H16" s="53">
        <v>335501</v>
      </c>
      <c r="I16" s="228">
        <v>331314</v>
      </c>
      <c r="J16" s="228">
        <v>261339</v>
      </c>
      <c r="K16" s="228">
        <v>355097</v>
      </c>
    </row>
    <row r="17" spans="1:11" ht="24.95" customHeight="1" x14ac:dyDescent="0.2">
      <c r="A17" s="63" t="s">
        <v>112</v>
      </c>
      <c r="B17" s="74"/>
      <c r="C17" s="74"/>
      <c r="D17" s="74"/>
      <c r="E17" s="74"/>
      <c r="F17" s="74"/>
      <c r="G17" s="74"/>
      <c r="H17" s="74"/>
      <c r="I17" s="224"/>
      <c r="J17" s="224"/>
      <c r="K17" s="224"/>
    </row>
    <row r="18" spans="1:11" ht="15" customHeight="1" x14ac:dyDescent="0.2">
      <c r="A18" s="57" t="s">
        <v>100</v>
      </c>
      <c r="B18" s="50">
        <v>1914817</v>
      </c>
      <c r="C18" s="50">
        <v>2021704</v>
      </c>
      <c r="D18" s="50">
        <v>2031660</v>
      </c>
      <c r="E18" s="50">
        <v>2182616</v>
      </c>
      <c r="F18" s="50">
        <v>2301996</v>
      </c>
      <c r="G18" s="50">
        <f>+G19+G20+G21</f>
        <v>2502101</v>
      </c>
      <c r="H18" s="50">
        <f>+H19+H20+H21</f>
        <v>2572758</v>
      </c>
      <c r="I18" s="217">
        <v>2793063</v>
      </c>
      <c r="J18" s="217">
        <v>2924649</v>
      </c>
      <c r="K18" s="217">
        <v>3017951</v>
      </c>
    </row>
    <row r="19" spans="1:11" ht="15" customHeight="1" x14ac:dyDescent="0.2">
      <c r="A19" s="57" t="s">
        <v>148</v>
      </c>
      <c r="B19" s="50">
        <v>1257672</v>
      </c>
      <c r="C19" s="50">
        <v>1347101</v>
      </c>
      <c r="D19" s="50">
        <v>1386386</v>
      </c>
      <c r="E19" s="50">
        <v>1498717</v>
      </c>
      <c r="F19" s="50">
        <v>1583568</v>
      </c>
      <c r="G19" s="50">
        <v>1690381</v>
      </c>
      <c r="H19" s="50">
        <v>1667682</v>
      </c>
      <c r="I19" s="217">
        <v>1774778</v>
      </c>
      <c r="J19" s="217">
        <v>1848615</v>
      </c>
      <c r="K19" s="217">
        <v>1955671</v>
      </c>
    </row>
    <row r="20" spans="1:11" ht="15" customHeight="1" x14ac:dyDescent="0.2">
      <c r="A20" s="57" t="s">
        <v>149</v>
      </c>
      <c r="B20" s="50">
        <v>524603</v>
      </c>
      <c r="C20" s="50">
        <v>532072</v>
      </c>
      <c r="D20" s="50">
        <v>516458</v>
      </c>
      <c r="E20" s="50">
        <v>535559</v>
      </c>
      <c r="F20" s="50">
        <v>573849</v>
      </c>
      <c r="G20" s="50">
        <v>647094</v>
      </c>
      <c r="H20" s="50">
        <v>720261</v>
      </c>
      <c r="I20" s="217">
        <v>816483</v>
      </c>
      <c r="J20" s="217">
        <v>863848</v>
      </c>
      <c r="K20" s="217">
        <v>880756</v>
      </c>
    </row>
    <row r="21" spans="1:11" ht="15" customHeight="1" x14ac:dyDescent="0.2">
      <c r="A21" s="57" t="s">
        <v>150</v>
      </c>
      <c r="B21" s="50">
        <v>132542</v>
      </c>
      <c r="C21" s="50">
        <v>142531</v>
      </c>
      <c r="D21" s="50">
        <v>128820</v>
      </c>
      <c r="E21" s="50">
        <v>148340</v>
      </c>
      <c r="F21" s="50">
        <v>144579</v>
      </c>
      <c r="G21" s="50">
        <v>164626</v>
      </c>
      <c r="H21" s="50">
        <v>184815</v>
      </c>
      <c r="I21" s="217">
        <v>201802</v>
      </c>
      <c r="J21" s="217">
        <v>212186</v>
      </c>
      <c r="K21" s="217">
        <v>181524</v>
      </c>
    </row>
    <row r="22" spans="1:11" ht="15" customHeight="1" x14ac:dyDescent="0.2">
      <c r="A22" s="29"/>
      <c r="B22" s="4"/>
      <c r="C22" s="4"/>
      <c r="D22" s="4"/>
      <c r="E22" s="4"/>
      <c r="F22" s="4"/>
      <c r="G22" s="12"/>
      <c r="H22" s="12"/>
      <c r="I22" s="12"/>
      <c r="J22" s="12"/>
    </row>
    <row r="23" spans="1:11" x14ac:dyDescent="0.2">
      <c r="A23" s="55" t="s">
        <v>6</v>
      </c>
      <c r="B23" s="4"/>
      <c r="C23" s="4"/>
      <c r="D23" s="4"/>
      <c r="E23" s="4"/>
      <c r="F23" s="4"/>
      <c r="G23" s="12"/>
      <c r="H23" s="12"/>
      <c r="I23" s="12"/>
      <c r="J23" s="12"/>
    </row>
  </sheetData>
  <customSheetViews>
    <customSheetView guid="{3313E7EF-7E86-410F-B3F2-3CB98B791DBF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20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10" zoomScaleNormal="110" workbookViewId="0">
      <selection activeCell="M13" sqref="M13"/>
    </sheetView>
  </sheetViews>
  <sheetFormatPr defaultRowHeight="12" x14ac:dyDescent="0.2"/>
  <cols>
    <col min="1" max="1" width="46.85546875" style="5" customWidth="1"/>
    <col min="2" max="16384" width="9.140625" style="5"/>
  </cols>
  <sheetData>
    <row r="1" spans="1:11" x14ac:dyDescent="0.2">
      <c r="A1" s="2" t="s">
        <v>10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99</v>
      </c>
      <c r="B2" s="4"/>
      <c r="C2" s="4"/>
      <c r="D2" s="4"/>
      <c r="E2" s="4"/>
      <c r="K2" s="38" t="s">
        <v>0</v>
      </c>
    </row>
    <row r="3" spans="1:11" ht="22.5" customHeight="1" thickTop="1" x14ac:dyDescent="0.2">
      <c r="A3" s="49"/>
      <c r="B3" s="246">
        <v>2014</v>
      </c>
      <c r="C3" s="246">
        <v>2015</v>
      </c>
      <c r="D3" s="246">
        <v>2016</v>
      </c>
      <c r="E3" s="246">
        <v>2017</v>
      </c>
      <c r="F3" s="246">
        <v>2018</v>
      </c>
      <c r="G3" s="246">
        <v>2019</v>
      </c>
      <c r="H3" s="246">
        <v>2020</v>
      </c>
      <c r="I3" s="246">
        <v>2021</v>
      </c>
      <c r="J3" s="246">
        <v>2022</v>
      </c>
      <c r="K3" s="126">
        <v>2023</v>
      </c>
    </row>
    <row r="4" spans="1:11" ht="15" customHeight="1" x14ac:dyDescent="0.2">
      <c r="A4" s="73" t="s">
        <v>100</v>
      </c>
      <c r="B4" s="50">
        <v>153892</v>
      </c>
      <c r="C4" s="50">
        <v>162361</v>
      </c>
      <c r="D4" s="50">
        <v>182961</v>
      </c>
      <c r="E4" s="50">
        <v>212828</v>
      </c>
      <c r="F4" s="50">
        <v>253210</v>
      </c>
      <c r="G4" s="50">
        <v>296228</v>
      </c>
      <c r="H4" s="50">
        <v>348750</v>
      </c>
      <c r="I4" s="217">
        <v>399233</v>
      </c>
      <c r="J4" s="217">
        <v>450557</v>
      </c>
      <c r="K4" s="255">
        <v>544562</v>
      </c>
    </row>
    <row r="5" spans="1:11" ht="24.95" customHeight="1" x14ac:dyDescent="0.2">
      <c r="A5" s="63" t="s">
        <v>137</v>
      </c>
      <c r="B5" s="74"/>
      <c r="C5" s="74"/>
      <c r="D5" s="74"/>
      <c r="E5" s="74"/>
      <c r="F5" s="74"/>
      <c r="G5" s="74"/>
      <c r="H5" s="74"/>
      <c r="I5" s="224"/>
      <c r="J5" s="224"/>
      <c r="K5" s="266"/>
    </row>
    <row r="6" spans="1:11" ht="15" customHeight="1" x14ac:dyDescent="0.2">
      <c r="A6" s="57" t="s">
        <v>100</v>
      </c>
      <c r="B6" s="50">
        <v>2504</v>
      </c>
      <c r="C6" s="50">
        <v>2542</v>
      </c>
      <c r="D6" s="50">
        <v>2821</v>
      </c>
      <c r="E6" s="50">
        <v>3491</v>
      </c>
      <c r="F6" s="50">
        <v>4145</v>
      </c>
      <c r="G6" s="50">
        <v>4617</v>
      </c>
      <c r="H6" s="50">
        <v>6544</v>
      </c>
      <c r="I6" s="217">
        <v>9020</v>
      </c>
      <c r="J6" s="217">
        <v>10320</v>
      </c>
      <c r="K6" s="255">
        <v>13672</v>
      </c>
    </row>
    <row r="7" spans="1:11" ht="15" customHeight="1" x14ac:dyDescent="0.2">
      <c r="A7" s="57" t="s">
        <v>138</v>
      </c>
      <c r="B7" s="50">
        <v>122</v>
      </c>
      <c r="C7" s="50">
        <v>97</v>
      </c>
      <c r="D7" s="50">
        <v>81</v>
      </c>
      <c r="E7" s="50">
        <v>122</v>
      </c>
      <c r="F7" s="50">
        <v>138</v>
      </c>
      <c r="G7" s="50">
        <v>166</v>
      </c>
      <c r="H7" s="50">
        <v>297</v>
      </c>
      <c r="I7" s="217">
        <v>264</v>
      </c>
      <c r="J7" s="217">
        <v>605</v>
      </c>
      <c r="K7" s="255">
        <v>828</v>
      </c>
    </row>
    <row r="8" spans="1:11" ht="60" x14ac:dyDescent="0.2">
      <c r="A8" s="57" t="s">
        <v>139</v>
      </c>
      <c r="B8" s="53">
        <v>763</v>
      </c>
      <c r="C8" s="53">
        <v>889</v>
      </c>
      <c r="D8" s="53">
        <v>804</v>
      </c>
      <c r="E8" s="53">
        <v>892</v>
      </c>
      <c r="F8" s="53">
        <v>903</v>
      </c>
      <c r="G8" s="53">
        <v>1119</v>
      </c>
      <c r="H8" s="53">
        <v>1390</v>
      </c>
      <c r="I8" s="228">
        <v>1911</v>
      </c>
      <c r="J8" s="228">
        <v>2415</v>
      </c>
      <c r="K8" s="267">
        <v>3676</v>
      </c>
    </row>
    <row r="9" spans="1:11" ht="25.5" x14ac:dyDescent="0.2">
      <c r="A9" s="57" t="s">
        <v>156</v>
      </c>
      <c r="B9" s="53">
        <v>771</v>
      </c>
      <c r="C9" s="53">
        <v>973</v>
      </c>
      <c r="D9" s="53">
        <v>1109</v>
      </c>
      <c r="E9" s="53">
        <v>1619</v>
      </c>
      <c r="F9" s="53">
        <v>1861</v>
      </c>
      <c r="G9" s="53">
        <v>1892</v>
      </c>
      <c r="H9" s="53">
        <v>2621</v>
      </c>
      <c r="I9" s="228">
        <v>3778</v>
      </c>
      <c r="J9" s="228">
        <v>3830</v>
      </c>
      <c r="K9" s="267">
        <v>5858</v>
      </c>
    </row>
    <row r="10" spans="1:11" ht="15" customHeight="1" x14ac:dyDescent="0.2">
      <c r="A10" s="57" t="s">
        <v>205</v>
      </c>
      <c r="B10" s="50">
        <v>848</v>
      </c>
      <c r="C10" s="50">
        <v>582</v>
      </c>
      <c r="D10" s="50">
        <v>810</v>
      </c>
      <c r="E10" s="50">
        <v>797</v>
      </c>
      <c r="F10" s="50">
        <v>1225</v>
      </c>
      <c r="G10" s="50">
        <v>1221</v>
      </c>
      <c r="H10" s="50">
        <v>1691</v>
      </c>
      <c r="I10" s="217">
        <v>1821</v>
      </c>
      <c r="J10" s="217">
        <v>2401</v>
      </c>
      <c r="K10" s="255">
        <v>2786</v>
      </c>
    </row>
    <row r="11" spans="1:11" ht="15" customHeight="1" x14ac:dyDescent="0.2">
      <c r="A11" s="57" t="s">
        <v>147</v>
      </c>
      <c r="B11" s="50">
        <v>0</v>
      </c>
      <c r="C11" s="50">
        <v>1</v>
      </c>
      <c r="D11" s="50">
        <v>17</v>
      </c>
      <c r="E11" s="50">
        <v>61</v>
      </c>
      <c r="F11" s="50">
        <v>18</v>
      </c>
      <c r="G11" s="50">
        <v>219</v>
      </c>
      <c r="H11" s="50">
        <v>545</v>
      </c>
      <c r="I11" s="217">
        <v>1246</v>
      </c>
      <c r="J11" s="217">
        <v>1069</v>
      </c>
      <c r="K11" s="255">
        <v>524</v>
      </c>
    </row>
    <row r="12" spans="1:11" ht="24.95" customHeight="1" x14ac:dyDescent="0.2">
      <c r="A12" s="67" t="s">
        <v>151</v>
      </c>
      <c r="B12" s="74"/>
      <c r="C12" s="74"/>
      <c r="D12" s="74"/>
      <c r="E12" s="74"/>
      <c r="F12" s="74"/>
      <c r="G12" s="74"/>
      <c r="H12" s="74"/>
      <c r="I12" s="224"/>
      <c r="J12" s="224"/>
      <c r="K12" s="266"/>
    </row>
    <row r="13" spans="1:11" ht="15" customHeight="1" x14ac:dyDescent="0.2">
      <c r="A13" s="57" t="s">
        <v>100</v>
      </c>
      <c r="B13" s="50">
        <v>151388</v>
      </c>
      <c r="C13" s="50">
        <v>159819</v>
      </c>
      <c r="D13" s="50">
        <v>180140</v>
      </c>
      <c r="E13" s="50">
        <v>209337</v>
      </c>
      <c r="F13" s="50">
        <v>249065</v>
      </c>
      <c r="G13" s="50">
        <v>291611</v>
      </c>
      <c r="H13" s="50">
        <v>342206</v>
      </c>
      <c r="I13" s="217">
        <v>390213</v>
      </c>
      <c r="J13" s="217">
        <v>440237</v>
      </c>
      <c r="K13" s="255">
        <v>530890</v>
      </c>
    </row>
    <row r="14" spans="1:11" ht="15" customHeight="1" x14ac:dyDescent="0.2">
      <c r="A14" s="57" t="s">
        <v>152</v>
      </c>
      <c r="B14" s="50"/>
      <c r="C14" s="50"/>
      <c r="D14" s="50"/>
      <c r="E14" s="50"/>
      <c r="F14" s="50"/>
      <c r="G14" s="50"/>
      <c r="H14" s="50"/>
      <c r="I14" s="217"/>
      <c r="J14" s="217"/>
      <c r="K14" s="268"/>
    </row>
    <row r="15" spans="1:11" ht="15" customHeight="1" x14ac:dyDescent="0.2">
      <c r="A15" s="58" t="s">
        <v>138</v>
      </c>
      <c r="B15" s="50">
        <v>64838</v>
      </c>
      <c r="C15" s="50">
        <v>68719</v>
      </c>
      <c r="D15" s="50">
        <v>72089</v>
      </c>
      <c r="E15" s="50">
        <v>74496</v>
      </c>
      <c r="F15" s="50">
        <v>82689</v>
      </c>
      <c r="G15" s="50">
        <v>85224</v>
      </c>
      <c r="H15" s="50">
        <v>91770</v>
      </c>
      <c r="I15" s="217">
        <v>93623</v>
      </c>
      <c r="J15" s="217">
        <v>96183</v>
      </c>
      <c r="K15" s="255">
        <v>114475</v>
      </c>
    </row>
    <row r="16" spans="1:11" ht="67.5" customHeight="1" x14ac:dyDescent="0.2">
      <c r="A16" s="59" t="s">
        <v>139</v>
      </c>
      <c r="B16" s="53">
        <v>3407</v>
      </c>
      <c r="C16" s="53">
        <v>2696</v>
      </c>
      <c r="D16" s="53">
        <v>2480</v>
      </c>
      <c r="E16" s="53">
        <v>3037</v>
      </c>
      <c r="F16" s="53">
        <v>3901</v>
      </c>
      <c r="G16" s="53">
        <v>4482</v>
      </c>
      <c r="H16" s="53">
        <v>5436</v>
      </c>
      <c r="I16" s="228">
        <v>5397</v>
      </c>
      <c r="J16" s="228">
        <v>6270</v>
      </c>
      <c r="K16" s="267">
        <v>9920</v>
      </c>
    </row>
    <row r="17" spans="1:11" ht="25.5" x14ac:dyDescent="0.2">
      <c r="A17" s="59" t="s">
        <v>155</v>
      </c>
      <c r="B17" s="53">
        <v>12891</v>
      </c>
      <c r="C17" s="53">
        <v>13364</v>
      </c>
      <c r="D17" s="53">
        <v>16420</v>
      </c>
      <c r="E17" s="53">
        <v>21417</v>
      </c>
      <c r="F17" s="53">
        <v>29546</v>
      </c>
      <c r="G17" s="53">
        <v>36626</v>
      </c>
      <c r="H17" s="53">
        <v>43416</v>
      </c>
      <c r="I17" s="228">
        <v>48642</v>
      </c>
      <c r="J17" s="228">
        <v>57391</v>
      </c>
      <c r="K17" s="267">
        <v>79801</v>
      </c>
    </row>
    <row r="18" spans="1:11" ht="15" customHeight="1" x14ac:dyDescent="0.2">
      <c r="A18" s="58" t="s">
        <v>157</v>
      </c>
      <c r="B18" s="50">
        <v>6152</v>
      </c>
      <c r="C18" s="50">
        <v>5038</v>
      </c>
      <c r="D18" s="50">
        <v>5511</v>
      </c>
      <c r="E18" s="50">
        <v>6151</v>
      </c>
      <c r="F18" s="50">
        <v>7386</v>
      </c>
      <c r="G18" s="50">
        <v>7841</v>
      </c>
      <c r="H18" s="50">
        <v>8843</v>
      </c>
      <c r="I18" s="217">
        <v>9440</v>
      </c>
      <c r="J18" s="217">
        <v>11024</v>
      </c>
      <c r="K18" s="255">
        <v>18186</v>
      </c>
    </row>
    <row r="19" spans="1:11" ht="15" customHeight="1" x14ac:dyDescent="0.2">
      <c r="A19" s="57" t="s">
        <v>149</v>
      </c>
      <c r="B19" s="50">
        <v>1309</v>
      </c>
      <c r="C19" s="50">
        <v>1452</v>
      </c>
      <c r="D19" s="50">
        <v>2007</v>
      </c>
      <c r="E19" s="50">
        <v>5615</v>
      </c>
      <c r="F19" s="50">
        <v>10344</v>
      </c>
      <c r="G19" s="50">
        <v>15867</v>
      </c>
      <c r="H19" s="50">
        <v>14876</v>
      </c>
      <c r="I19" s="217">
        <v>18168</v>
      </c>
      <c r="J19" s="217">
        <v>19516</v>
      </c>
      <c r="K19" s="255">
        <v>18881</v>
      </c>
    </row>
    <row r="20" spans="1:11" ht="15" customHeight="1" x14ac:dyDescent="0.2">
      <c r="A20" s="57" t="s">
        <v>114</v>
      </c>
      <c r="B20" s="50">
        <v>62791</v>
      </c>
      <c r="C20" s="50">
        <v>68550</v>
      </c>
      <c r="D20" s="50">
        <v>81633</v>
      </c>
      <c r="E20" s="50">
        <v>98621</v>
      </c>
      <c r="F20" s="50">
        <v>115199</v>
      </c>
      <c r="G20" s="50">
        <v>141571</v>
      </c>
      <c r="H20" s="50">
        <v>177865</v>
      </c>
      <c r="I20" s="217">
        <v>214943</v>
      </c>
      <c r="J20" s="217">
        <v>249853</v>
      </c>
      <c r="K20" s="255">
        <v>289627</v>
      </c>
    </row>
    <row r="21" spans="1:11" x14ac:dyDescent="0.2">
      <c r="A21" s="29"/>
      <c r="B21" s="4"/>
      <c r="C21" s="4"/>
      <c r="D21" s="4"/>
      <c r="E21" s="4"/>
      <c r="F21" s="4"/>
      <c r="G21" s="12"/>
      <c r="H21" s="12"/>
      <c r="I21" s="12"/>
      <c r="J21" s="12"/>
    </row>
    <row r="22" spans="1:11" ht="66.75" customHeight="1" x14ac:dyDescent="0.2">
      <c r="A22" s="286" t="s">
        <v>153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</row>
    <row r="23" spans="1:11" x14ac:dyDescent="0.2">
      <c r="A23" s="54" t="s">
        <v>154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11" x14ac:dyDescent="0.2">
      <c r="A24" s="75"/>
      <c r="B24" s="10"/>
      <c r="C24" s="4"/>
      <c r="D24" s="4"/>
      <c r="E24" s="4"/>
      <c r="F24" s="4"/>
      <c r="G24" s="12"/>
      <c r="H24" s="12"/>
      <c r="I24" s="12"/>
      <c r="J24" s="12"/>
    </row>
    <row r="25" spans="1:11" x14ac:dyDescent="0.2">
      <c r="A25" s="55" t="s">
        <v>6</v>
      </c>
      <c r="B25" s="4"/>
      <c r="C25" s="4"/>
      <c r="D25" s="4"/>
      <c r="E25" s="4"/>
      <c r="F25" s="4"/>
      <c r="G25" s="12"/>
      <c r="H25" s="12"/>
      <c r="I25" s="12"/>
      <c r="J25" s="12"/>
    </row>
    <row r="26" spans="1:11" x14ac:dyDescent="0.2">
      <c r="A26" s="10"/>
      <c r="B26" s="4"/>
      <c r="C26" s="4"/>
      <c r="D26" s="4"/>
      <c r="E26" s="4"/>
      <c r="F26" s="4"/>
      <c r="G26" s="12"/>
      <c r="H26" s="12"/>
      <c r="I26" s="12"/>
      <c r="J26" s="12"/>
    </row>
  </sheetData>
  <customSheetViews>
    <customSheetView guid="{3313E7EF-7E86-410F-B3F2-3CB98B791DBF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10"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2"/>
  <sheetViews>
    <sheetView zoomScale="130" zoomScaleNormal="130" workbookViewId="0"/>
  </sheetViews>
  <sheetFormatPr defaultRowHeight="12" x14ac:dyDescent="0.2"/>
  <cols>
    <col min="1" max="1" width="7.5703125" style="5" customWidth="1"/>
    <col min="2" max="4" width="16.5703125" style="5" customWidth="1"/>
    <col min="5" max="5" width="9.140625" style="5"/>
    <col min="6" max="8" width="10.7109375" style="5" customWidth="1"/>
    <col min="9" max="16384" width="9.140625" style="5"/>
  </cols>
  <sheetData>
    <row r="1" spans="1:8" ht="15" customHeight="1" x14ac:dyDescent="0.2">
      <c r="A1" s="31" t="s">
        <v>11</v>
      </c>
      <c r="B1" s="4"/>
      <c r="C1" s="4"/>
      <c r="D1" s="4"/>
    </row>
    <row r="2" spans="1:8" ht="15" customHeight="1" thickBot="1" x14ac:dyDescent="0.25">
      <c r="A2" s="167" t="s">
        <v>268</v>
      </c>
      <c r="B2" s="4"/>
      <c r="C2" s="4"/>
      <c r="D2" s="38" t="s">
        <v>0</v>
      </c>
    </row>
    <row r="3" spans="1:8" ht="26.25" customHeight="1" thickTop="1" x14ac:dyDescent="0.2">
      <c r="A3" s="49"/>
      <c r="B3" s="40" t="s">
        <v>13</v>
      </c>
      <c r="C3" s="40" t="s">
        <v>14</v>
      </c>
      <c r="D3" s="41" t="s">
        <v>15</v>
      </c>
    </row>
    <row r="4" spans="1:8" ht="15" customHeight="1" x14ac:dyDescent="0.2">
      <c r="A4" s="77">
        <v>2007</v>
      </c>
      <c r="B4" s="131">
        <v>190976</v>
      </c>
      <c r="C4" s="131">
        <v>83768</v>
      </c>
      <c r="D4" s="131">
        <v>7735</v>
      </c>
      <c r="F4" s="50"/>
      <c r="G4" s="50"/>
      <c r="H4" s="50"/>
    </row>
    <row r="5" spans="1:8" ht="15" customHeight="1" x14ac:dyDescent="0.2">
      <c r="A5" s="77">
        <v>2008</v>
      </c>
      <c r="B5" s="131">
        <v>211931</v>
      </c>
      <c r="C5" s="131">
        <v>94529</v>
      </c>
      <c r="D5" s="131">
        <v>-1801</v>
      </c>
      <c r="F5" s="50"/>
      <c r="G5" s="50"/>
      <c r="H5" s="50"/>
    </row>
    <row r="6" spans="1:8" ht="15" customHeight="1" x14ac:dyDescent="0.2">
      <c r="A6" s="77">
        <v>2009</v>
      </c>
      <c r="B6" s="131">
        <v>222969</v>
      </c>
      <c r="C6" s="131">
        <v>87942</v>
      </c>
      <c r="D6" s="131">
        <v>5492</v>
      </c>
      <c r="F6" s="50"/>
      <c r="G6" s="50"/>
      <c r="H6" s="50"/>
    </row>
    <row r="7" spans="1:8" ht="15" customHeight="1" x14ac:dyDescent="0.2">
      <c r="A7" s="77">
        <v>2010</v>
      </c>
      <c r="B7" s="131">
        <v>245160</v>
      </c>
      <c r="C7" s="131">
        <v>104658</v>
      </c>
      <c r="D7" s="131">
        <v>13797</v>
      </c>
      <c r="F7" s="50"/>
      <c r="G7" s="50"/>
      <c r="H7" s="50"/>
    </row>
    <row r="8" spans="1:8" ht="15" customHeight="1" x14ac:dyDescent="0.2">
      <c r="A8" s="77">
        <v>2011</v>
      </c>
      <c r="B8" s="131">
        <v>254421</v>
      </c>
      <c r="C8" s="131">
        <v>98825</v>
      </c>
      <c r="D8" s="131">
        <v>11266</v>
      </c>
      <c r="F8" s="50"/>
      <c r="G8" s="50"/>
      <c r="H8" s="50"/>
    </row>
    <row r="9" spans="1:8" ht="15" customHeight="1" x14ac:dyDescent="0.2">
      <c r="A9" s="139">
        <v>2012</v>
      </c>
      <c r="B9" s="131">
        <v>294834</v>
      </c>
      <c r="C9" s="131">
        <v>118764</v>
      </c>
      <c r="D9" s="131">
        <v>17706</v>
      </c>
      <c r="F9" s="50"/>
      <c r="G9" s="50"/>
      <c r="H9" s="50"/>
    </row>
    <row r="10" spans="1:8" ht="15" customHeight="1" x14ac:dyDescent="0.2">
      <c r="A10" s="139">
        <v>2013</v>
      </c>
      <c r="B10" s="131">
        <v>320900</v>
      </c>
      <c r="C10" s="131">
        <v>126677</v>
      </c>
      <c r="D10" s="131">
        <v>13722</v>
      </c>
      <c r="F10" s="50"/>
      <c r="G10" s="50"/>
      <c r="H10" s="50"/>
    </row>
    <row r="11" spans="1:8" ht="15" customHeight="1" x14ac:dyDescent="0.2">
      <c r="A11" s="139">
        <v>2014</v>
      </c>
      <c r="B11" s="131">
        <v>351530</v>
      </c>
      <c r="C11" s="131">
        <v>99252</v>
      </c>
      <c r="D11" s="131">
        <v>-6040</v>
      </c>
      <c r="F11" s="50"/>
      <c r="G11" s="50"/>
      <c r="H11" s="50"/>
    </row>
    <row r="12" spans="1:8" ht="15" customHeight="1" x14ac:dyDescent="0.2">
      <c r="A12" s="139">
        <v>2015</v>
      </c>
      <c r="B12" s="131">
        <v>369404</v>
      </c>
      <c r="C12" s="131">
        <v>121170</v>
      </c>
      <c r="D12" s="131">
        <v>16012</v>
      </c>
      <c r="F12" s="50"/>
      <c r="G12" s="50"/>
      <c r="H12" s="50"/>
    </row>
    <row r="13" spans="1:8" ht="15" customHeight="1" x14ac:dyDescent="0.2">
      <c r="A13" s="139">
        <v>2016</v>
      </c>
      <c r="B13" s="166">
        <v>396360</v>
      </c>
      <c r="C13" s="166">
        <v>127789</v>
      </c>
      <c r="D13" s="166">
        <v>10110</v>
      </c>
      <c r="F13" s="50"/>
      <c r="G13" s="50"/>
      <c r="H13" s="50"/>
    </row>
    <row r="14" spans="1:8" ht="15" customHeight="1" x14ac:dyDescent="0.2">
      <c r="A14" s="139">
        <v>2017</v>
      </c>
      <c r="B14" s="166">
        <v>432730</v>
      </c>
      <c r="C14" s="166">
        <v>138404</v>
      </c>
      <c r="D14" s="166">
        <v>28686</v>
      </c>
      <c r="F14" s="50"/>
      <c r="G14" s="50"/>
      <c r="H14" s="50"/>
    </row>
    <row r="15" spans="1:8" ht="15" customHeight="1" x14ac:dyDescent="0.2">
      <c r="A15" s="139">
        <v>2018</v>
      </c>
      <c r="B15" s="166">
        <v>473540</v>
      </c>
      <c r="C15" s="166">
        <v>152741</v>
      </c>
      <c r="D15" s="166">
        <v>28771</v>
      </c>
      <c r="F15" s="50"/>
      <c r="G15" s="50"/>
      <c r="H15" s="50"/>
    </row>
    <row r="16" spans="1:8" ht="15" customHeight="1" x14ac:dyDescent="0.2">
      <c r="A16" s="139">
        <v>2019</v>
      </c>
      <c r="B16" s="166">
        <v>506968</v>
      </c>
      <c r="C16" s="166">
        <v>153931</v>
      </c>
      <c r="D16" s="166">
        <v>26897</v>
      </c>
      <c r="F16" s="50"/>
      <c r="G16" s="50"/>
      <c r="H16" s="50"/>
    </row>
    <row r="17" spans="1:8" ht="15" customHeight="1" x14ac:dyDescent="0.2">
      <c r="A17" s="139">
        <v>2020</v>
      </c>
      <c r="B17" s="166">
        <v>529894</v>
      </c>
      <c r="C17" s="166">
        <v>163036</v>
      </c>
      <c r="D17" s="166">
        <v>30878</v>
      </c>
      <c r="F17" s="50"/>
      <c r="G17" s="50"/>
      <c r="H17" s="50"/>
    </row>
    <row r="18" spans="1:8" ht="15" customHeight="1" x14ac:dyDescent="0.2">
      <c r="A18" s="139">
        <v>2021</v>
      </c>
      <c r="B18" s="166">
        <v>563550</v>
      </c>
      <c r="C18" s="166">
        <v>166417</v>
      </c>
      <c r="D18" s="166">
        <v>29875</v>
      </c>
      <c r="F18" s="50"/>
      <c r="G18" s="50"/>
      <c r="H18" s="50"/>
    </row>
    <row r="19" spans="1:8" ht="15" customHeight="1" x14ac:dyDescent="0.2">
      <c r="A19" s="139">
        <v>2022</v>
      </c>
      <c r="B19" s="166">
        <v>619549</v>
      </c>
      <c r="C19" s="166">
        <v>172957</v>
      </c>
      <c r="D19" s="166">
        <v>30238</v>
      </c>
      <c r="F19" s="50"/>
      <c r="G19" s="50"/>
      <c r="H19" s="50"/>
    </row>
    <row r="20" spans="1:8" ht="15" customHeight="1" x14ac:dyDescent="0.2">
      <c r="A20" s="139">
        <v>2023</v>
      </c>
      <c r="B20" s="166">
        <v>653653</v>
      </c>
      <c r="C20" s="166">
        <v>171996</v>
      </c>
      <c r="D20" s="166">
        <v>30036</v>
      </c>
      <c r="F20" s="50"/>
      <c r="G20" s="50"/>
      <c r="H20" s="50"/>
    </row>
    <row r="21" spans="1:8" ht="15" customHeight="1" x14ac:dyDescent="0.2">
      <c r="A21" s="17"/>
      <c r="B21" s="50"/>
      <c r="C21" s="50"/>
      <c r="D21" s="50"/>
      <c r="F21" s="50"/>
      <c r="G21" s="50"/>
      <c r="H21" s="50"/>
    </row>
    <row r="22" spans="1:8" x14ac:dyDescent="0.2">
      <c r="A22" s="45" t="s">
        <v>16</v>
      </c>
      <c r="B22" s="4"/>
      <c r="C22" s="4"/>
      <c r="D22" s="4"/>
    </row>
  </sheetData>
  <customSheetViews>
    <customSheetView guid="{3313E7EF-7E86-410F-B3F2-3CB98B791DBF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9F92F78-131C-4300-BFA5-9EB3860E7B73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4</vt:i4>
      </vt:variant>
    </vt:vector>
  </HeadingPairs>
  <TitlesOfParts>
    <vt:vector size="35" baseType="lpstr">
      <vt:lpstr>Листа табела</vt:lpstr>
      <vt:lpstr>10.1.</vt:lpstr>
      <vt:lpstr>10.2.</vt:lpstr>
      <vt:lpstr>10.3.</vt:lpstr>
      <vt:lpstr>10.4.</vt:lpstr>
      <vt:lpstr>10.5.</vt:lpstr>
      <vt:lpstr>10.6.</vt:lpstr>
      <vt:lpstr>10.7.</vt:lpstr>
      <vt:lpstr>10.8.</vt:lpstr>
      <vt:lpstr>10.9.</vt:lpstr>
      <vt:lpstr>10.10.</vt:lpstr>
      <vt:lpstr>10.11.</vt:lpstr>
      <vt:lpstr>10.12.</vt:lpstr>
      <vt:lpstr>10.13.</vt:lpstr>
      <vt:lpstr>10.14.</vt:lpstr>
      <vt:lpstr>10.15.</vt:lpstr>
      <vt:lpstr>10.16.</vt:lpstr>
      <vt:lpstr>10.17.</vt:lpstr>
      <vt:lpstr>10.18.</vt:lpstr>
      <vt:lpstr>10.19.</vt:lpstr>
      <vt:lpstr>10.20.</vt:lpstr>
      <vt:lpstr>10.21.</vt:lpstr>
      <vt:lpstr>10.22.</vt:lpstr>
      <vt:lpstr>10.23.</vt:lpstr>
      <vt:lpstr>10.24.</vt:lpstr>
      <vt:lpstr>10.25.</vt:lpstr>
      <vt:lpstr>10.26.</vt:lpstr>
      <vt:lpstr>10.27.</vt:lpstr>
      <vt:lpstr>10.28.</vt:lpstr>
      <vt:lpstr>10.29.</vt:lpstr>
      <vt:lpstr>10.30.</vt:lpstr>
      <vt:lpstr>Lista_tabela</vt:lpstr>
      <vt:lpstr>'10.11.'!Print_Titles</vt:lpstr>
      <vt:lpstr>'10.23.'!Print_Titles</vt:lpstr>
      <vt:lpstr>'10.24.'!Print_Titles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2022-10-12T13:09:10Z</cp:lastPrinted>
  <dcterms:created xsi:type="dcterms:W3CDTF">2011-02-04T09:21:42Z</dcterms:created>
  <dcterms:modified xsi:type="dcterms:W3CDTF">2025-03-05T12:16:59Z</dcterms:modified>
</cp:coreProperties>
</file>