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Y:\03 Godisnjak\2023\Poglavlja\10 Finansijski sektor ZAVRSENO\"/>
    </mc:Choice>
  </mc:AlternateContent>
  <bookViews>
    <workbookView xWindow="-150" yWindow="-285" windowWidth="28860" windowHeight="6210" tabRatio="787"/>
  </bookViews>
  <sheets>
    <sheet name="List of tables" sheetId="1" r:id="rId1"/>
    <sheet name="10.1.ENG" sheetId="2" r:id="rId2"/>
    <sheet name="10.2.ENG" sheetId="3" r:id="rId3"/>
    <sheet name="10.3.ENG" sheetId="4" r:id="rId4"/>
    <sheet name="10.4.ENG" sheetId="5" r:id="rId5"/>
    <sheet name="10.5.ENG" sheetId="6" r:id="rId6"/>
    <sheet name="10.6.ENG" sheetId="7" r:id="rId7"/>
    <sheet name="10.7.ENG" sheetId="8" r:id="rId8"/>
    <sheet name="10.8.ENG" sheetId="9" r:id="rId9"/>
    <sheet name="10.9.ENG" sheetId="10" r:id="rId10"/>
    <sheet name="10.10.ENG" sheetId="11" r:id="rId11"/>
    <sheet name="10.11.ENG" sheetId="12" r:id="rId12"/>
    <sheet name="10.12.ENG" sheetId="13" r:id="rId13"/>
    <sheet name="10.13.ENG" sheetId="14" r:id="rId14"/>
    <sheet name="10.14.ENG" sheetId="15" r:id="rId15"/>
    <sheet name="10.15.ENG" sheetId="16" r:id="rId16"/>
    <sheet name="10.16.ENG" sheetId="17" r:id="rId17"/>
    <sheet name="10.17.ENG" sheetId="18" r:id="rId18"/>
    <sheet name="10.18.ENG" sheetId="19" r:id="rId19"/>
    <sheet name="10.19.ENG" sheetId="20" r:id="rId20"/>
    <sheet name="10.20.ENG" sheetId="21" r:id="rId21"/>
    <sheet name="10.21.ENG" sheetId="22" r:id="rId22"/>
    <sheet name="10.22.ENG" sheetId="24" r:id="rId23"/>
    <sheet name="10.23.ENG" sheetId="25" r:id="rId24"/>
    <sheet name="10.24.ENG" sheetId="26" r:id="rId25"/>
    <sheet name="10.25.ENG" sheetId="27" r:id="rId26"/>
    <sheet name="10.26.ENG" sheetId="28" r:id="rId27"/>
    <sheet name="10.27.ENG" sheetId="29" r:id="rId28"/>
    <sheet name="10.28.ENG" sheetId="30" r:id="rId29"/>
    <sheet name="10.29.ENG" sheetId="31" r:id="rId30"/>
    <sheet name="10.30.ENG" sheetId="32" r:id="rId31"/>
  </sheets>
  <definedNames>
    <definedName name="_xlnm.Print_Titles" localSheetId="11">'10.11.ENG'!$3:$3</definedName>
    <definedName name="_xlnm.Print_Titles" localSheetId="23">'10.23.ENG'!$1:$5</definedName>
    <definedName name="_xlnm.Print_Titles" localSheetId="24">'10.24.ENG'!$1:$2</definedName>
    <definedName name="Z_03DEC687_8D49_4CF8_9DA0_BFC5817A4D8E_.wvu.PrintTitles" localSheetId="11" hidden="1">'10.11.ENG'!$3:$3</definedName>
    <definedName name="Z_03DEC687_8D49_4CF8_9DA0_BFC5817A4D8E_.wvu.PrintTitles" localSheetId="23" hidden="1">'10.23.ENG'!$1:$5</definedName>
    <definedName name="Z_03DEC687_8D49_4CF8_9DA0_BFC5817A4D8E_.wvu.PrintTitles" localSheetId="24" hidden="1">'10.24.ENG'!$1:$2</definedName>
    <definedName name="Z_343BB58D_21D5_4BBC_8230_0DF52418D556_.wvu.PrintTitles" localSheetId="11" hidden="1">'10.11.ENG'!$3:$3</definedName>
    <definedName name="Z_343BB58D_21D5_4BBC_8230_0DF52418D556_.wvu.PrintTitles" localSheetId="23" hidden="1">'10.23.ENG'!$1:$5</definedName>
    <definedName name="Z_343BB58D_21D5_4BBC_8230_0DF52418D556_.wvu.PrintTitles" localSheetId="24" hidden="1">'10.24.ENG'!$1:$2</definedName>
    <definedName name="Z_52BFFD5D_28BB_4F5E_9EDB_097BB2A6F196_.wvu.PrintTitles" localSheetId="11" hidden="1">'10.11.ENG'!$3:$3</definedName>
    <definedName name="Z_52BFFD5D_28BB_4F5E_9EDB_097BB2A6F196_.wvu.PrintTitles" localSheetId="23" hidden="1">'10.23.ENG'!$1:$5</definedName>
    <definedName name="Z_52BFFD5D_28BB_4F5E_9EDB_097BB2A6F196_.wvu.PrintTitles" localSheetId="24" hidden="1">'10.24.ENG'!$1:$2</definedName>
    <definedName name="Z_81EDB3A4_5BC5_461C_A63D_8932B607DB14_.wvu.PrintTitles" localSheetId="11" hidden="1">'10.11.ENG'!$3:$3</definedName>
    <definedName name="Z_81EDB3A4_5BC5_461C_A63D_8932B607DB14_.wvu.PrintTitles" localSheetId="23" hidden="1">'10.23.ENG'!$1:$5</definedName>
    <definedName name="Z_81EDB3A4_5BC5_461C_A63D_8932B607DB14_.wvu.PrintTitles" localSheetId="24" hidden="1">'10.24.ENG'!$1:$2</definedName>
    <definedName name="Z_A84AB414_D223_42CD_8C63_F5C5D11E014E_.wvu.PrintTitles" localSheetId="11" hidden="1">'10.11.ENG'!$3:$3</definedName>
    <definedName name="Z_A84AB414_D223_42CD_8C63_F5C5D11E014E_.wvu.PrintTitles" localSheetId="23" hidden="1">'10.23.ENG'!$1:$5</definedName>
    <definedName name="Z_A84AB414_D223_42CD_8C63_F5C5D11E014E_.wvu.PrintTitles" localSheetId="24" hidden="1">'10.24.ENG'!$1:$2</definedName>
  </definedNames>
  <calcPr calcId="162913"/>
  <customWorkbookViews>
    <customWorkbookView name="РЗС РС - Personal View" guid="{52BFFD5D-28BB-4F5E-9EDB-097BB2A6F196}" mergeInterval="0" personalView="1" maximized="1" xWindow="-8" yWindow="-8" windowWidth="1936" windowHeight="1056" tabRatio="787" activeSheetId="1"/>
    <customWorkbookView name="RZS RS - Personal View" guid="{03DEC687-8D49-4CF8-9DA0-BFC5817A4D8E}" mergeInterval="0" personalView="1" maximized="1" xWindow="-8" yWindow="-8" windowWidth="1936" windowHeight="1056" tabRatio="787" activeSheetId="1"/>
    <customWorkbookView name="Aleksandra Zec - Personal View" guid="{81EDB3A4-5BC5-461C-A63D-8932B607DB14}" mergeInterval="0" personalView="1" maximized="1" xWindow="-8" yWindow="-8" windowWidth="1936" windowHeight="1056" tabRatio="787" activeSheetId="1"/>
    <customWorkbookView name="RSIS - Personal View" guid="{A84AB414-D223-42CD-8C63-F5C5D11E014E}" mergeInterval="0" personalView="1" maximized="1" xWindow="1" yWindow="1" windowWidth="1641" windowHeight="764" tabRatio="787" activeSheetId="1"/>
    <customWorkbookView name="aleksandra - Personal View" guid="{82F0BF9F-838D-4358-82A6-BC209B1E0F1C}" mergeInterval="0" personalView="1" maximized="1" windowWidth="1020" windowHeight="569" tabRatio="787" activeSheetId="4"/>
    <customWorkbookView name="sibinovicvl - Personal View" guid="{CC4A2206-FAF7-4506-8D37-D38AA7B85C36}" mergeInterval="0" personalView="1" maximized="1" xWindow="1" yWindow="1" windowWidth="1276" windowHeight="804" tabRatio="787" activeSheetId="2"/>
    <customWorkbookView name="latincicra - Personal View" guid="{0E0F3E5E-FF05-4F9A-A553-8C788B3942D1}" mergeInterval="0" personalView="1" maximized="1" xWindow="1" yWindow="1" windowWidth="1276" windowHeight="804" tabRatio="787" activeSheetId="4"/>
    <customWorkbookView name="zecal - Personal View" guid="{343BB58D-21D5-4BBC-8230-0DF52418D556}" mergeInterval="0" personalView="1" maximized="1" xWindow="1" yWindow="1" windowWidth="1896" windowHeight="783" tabRatio="787" activeSheetId="1"/>
  </customWorkbookViews>
</workbook>
</file>

<file path=xl/calcChain.xml><?xml version="1.0" encoding="utf-8"?>
<calcChain xmlns="http://schemas.openxmlformats.org/spreadsheetml/2006/main">
  <c r="I18" i="7" l="1"/>
  <c r="I4" i="7" s="1"/>
  <c r="H18" i="7"/>
  <c r="H4" i="7" s="1"/>
  <c r="I6" i="7"/>
  <c r="H6" i="7"/>
  <c r="A2" i="1" l="1"/>
  <c r="A3" i="1"/>
  <c r="A31" i="1" l="1"/>
  <c r="A28" i="1"/>
  <c r="A23" i="1" l="1"/>
  <c r="A4" i="1" l="1"/>
  <c r="A5" i="1"/>
  <c r="A6" i="1"/>
  <c r="A7" i="1"/>
  <c r="A8" i="1"/>
  <c r="A9" i="1"/>
  <c r="A10" i="1"/>
  <c r="A11" i="1"/>
  <c r="A12" i="1"/>
  <c r="A13" i="1"/>
  <c r="A14" i="1"/>
  <c r="A15" i="1"/>
  <c r="A16" i="1"/>
  <c r="A17" i="1"/>
  <c r="A18" i="1"/>
  <c r="A19" i="1"/>
  <c r="A20" i="1"/>
  <c r="A21" i="1"/>
  <c r="A22" i="1"/>
  <c r="A24" i="1"/>
  <c r="A25" i="1"/>
  <c r="A26" i="1"/>
  <c r="A27" i="1"/>
  <c r="A29" i="1"/>
  <c r="A30" i="1"/>
</calcChain>
</file>

<file path=xl/sharedStrings.xml><?xml version="1.0" encoding="utf-8"?>
<sst xmlns="http://schemas.openxmlformats.org/spreadsheetml/2006/main" count="1179" uniqueCount="319">
  <si>
    <t>-</t>
  </si>
  <si>
    <t>KM</t>
  </si>
  <si>
    <t>- </t>
  </si>
  <si>
    <t> - </t>
  </si>
  <si>
    <t>Moody's Investors Service</t>
  </si>
  <si>
    <t>Standard &amp; Poor's</t>
  </si>
  <si>
    <t xml:space="preserve">- </t>
  </si>
  <si>
    <t>0–1%</t>
  </si>
  <si>
    <t>1–2%</t>
  </si>
  <si>
    <t>2–3%</t>
  </si>
  <si>
    <t>3–4%</t>
  </si>
  <si>
    <t>4–5%</t>
  </si>
  <si>
    <t>5–6%</t>
  </si>
  <si>
    <t>6–7%</t>
  </si>
  <si>
    <t>7–8%</t>
  </si>
  <si>
    <t>8–9%</t>
  </si>
  <si>
    <t>9–10%</t>
  </si>
  <si>
    <t>stocks</t>
  </si>
  <si>
    <t>funds</t>
  </si>
  <si>
    <t>bonds</t>
  </si>
  <si>
    <t>short-term securities</t>
  </si>
  <si>
    <t xml:space="preserve">Source: Banja Luka Stock Exchange, JSC Banja Luka </t>
  </si>
  <si>
    <t>Custody</t>
  </si>
  <si>
    <t>Source: Central Registry of Securities, JSC Banja Luka</t>
  </si>
  <si>
    <t xml:space="preserve">Number of securities </t>
  </si>
  <si>
    <t>Nominal value mill. KM</t>
  </si>
  <si>
    <t>Market value (capitalisation), mill. KM</t>
  </si>
  <si>
    <t xml:space="preserve"> short-term securities</t>
  </si>
  <si>
    <t>Stocks</t>
  </si>
  <si>
    <t>Funds</t>
  </si>
  <si>
    <t>Bonds</t>
  </si>
  <si>
    <t>Short-term securities</t>
  </si>
  <si>
    <t xml:space="preserve">BIRS </t>
  </si>
  <si>
    <t>FIRS</t>
  </si>
  <si>
    <t>ERS10</t>
  </si>
  <si>
    <t xml:space="preserve">ORS </t>
  </si>
  <si>
    <t>10.1. Financial market participants</t>
  </si>
  <si>
    <t>10. Financial sector</t>
  </si>
  <si>
    <t>Banks</t>
  </si>
  <si>
    <t>Microcredit organisations</t>
  </si>
  <si>
    <t>Leasing companies</t>
  </si>
  <si>
    <t>Insurance companies</t>
  </si>
  <si>
    <t>Issuers</t>
  </si>
  <si>
    <t>Stock brokers</t>
  </si>
  <si>
    <t>Closed-end investment funds</t>
  </si>
  <si>
    <t>Open-end investment funds</t>
  </si>
  <si>
    <t>Custody banks</t>
  </si>
  <si>
    <t>Companies for Investment Funds Management</t>
  </si>
  <si>
    <t>List of tables</t>
  </si>
  <si>
    <t>Components of the financial sector (financial institutions)</t>
  </si>
  <si>
    <t>thous. KM</t>
  </si>
  <si>
    <t>10.2. Structure of financial sector assets</t>
  </si>
  <si>
    <t>Investment funds</t>
  </si>
  <si>
    <t>TOTAL</t>
  </si>
  <si>
    <t>Structure, %</t>
  </si>
  <si>
    <t>Source:  Banking Agency of Republika Srpska</t>
  </si>
  <si>
    <t>General data</t>
  </si>
  <si>
    <t>Number of banks</t>
  </si>
  <si>
    <t>Number of employees</t>
  </si>
  <si>
    <t>Number of ATMs</t>
  </si>
  <si>
    <t>HHI concentration index (assets)</t>
  </si>
  <si>
    <t>Balance sheet</t>
  </si>
  <si>
    <t>Balance sheet assets</t>
  </si>
  <si>
    <t>Total loans</t>
  </si>
  <si>
    <t>Corporate loans</t>
  </si>
  <si>
    <t>Personal loans</t>
  </si>
  <si>
    <t>Loans to the Government and governmental institutions</t>
  </si>
  <si>
    <t>Other</t>
  </si>
  <si>
    <t>Total balance sheet equity</t>
  </si>
  <si>
    <t>Total deposits</t>
  </si>
  <si>
    <t>Corporate deposits</t>
  </si>
  <si>
    <t>Personal deposits</t>
  </si>
  <si>
    <t>Government deposits</t>
  </si>
  <si>
    <t>Bank deposits</t>
  </si>
  <si>
    <t>Loans taken out</t>
  </si>
  <si>
    <t>Profitability</t>
  </si>
  <si>
    <t>Net profit</t>
  </si>
  <si>
    <t>ROA (return on assets)</t>
  </si>
  <si>
    <t>ROE (return on equity)</t>
  </si>
  <si>
    <t>Net interest income</t>
  </si>
  <si>
    <t>Net interest income/average net assets</t>
  </si>
  <si>
    <t>CIR (operating expenses/operating income)</t>
  </si>
  <si>
    <t>Assets quality</t>
  </si>
  <si>
    <t>Non-performing loans/total loans</t>
  </si>
  <si>
    <t>Non-performing personal loans/total loans</t>
  </si>
  <si>
    <t>Non-performing loans to legal entities/total loans</t>
  </si>
  <si>
    <t>Capital adequacy</t>
  </si>
  <si>
    <t>Capital adequacy ratio (%)</t>
  </si>
  <si>
    <t xml:space="preserve">Source: Banking Agency of Republika Srpska  </t>
  </si>
  <si>
    <t>Number of microcredit organisations (MCO)</t>
  </si>
  <si>
    <t xml:space="preserve">Number of employees </t>
  </si>
  <si>
    <t xml:space="preserve">Number of organisational divisions </t>
  </si>
  <si>
    <t>Total capital</t>
  </si>
  <si>
    <t>Financial result</t>
  </si>
  <si>
    <t>Shareholders’ capital</t>
  </si>
  <si>
    <t>Domestic capital</t>
  </si>
  <si>
    <t>Private capital</t>
  </si>
  <si>
    <t>Foreign capital</t>
  </si>
  <si>
    <t>Cooperative capital</t>
  </si>
  <si>
    <t xml:space="preserve">Source: Banking Agency of Republika Srpska    </t>
  </si>
  <si>
    <t>Loans to legal entities by section of Classification of activities</t>
  </si>
  <si>
    <t>Agriculture, forestry and fishing (A)</t>
  </si>
  <si>
    <t xml:space="preserve">Mining and quarrying; Manufacturing; Electricity, gas, steam and air-conditioning supply; Water supply; sewerage, waste management and remediation activities (B, C, D, E) </t>
  </si>
  <si>
    <t>Construction (F)</t>
  </si>
  <si>
    <t>Wholesale and retail trade; repair of motor vehicles and motorcycles (G)</t>
  </si>
  <si>
    <t>Transportation and storage (H)</t>
  </si>
  <si>
    <t>Accommodation and food service activities (I)</t>
  </si>
  <si>
    <t>Financial and insurance activities (K)</t>
  </si>
  <si>
    <t>Real estate activities (L)</t>
  </si>
  <si>
    <t>Public administration and defence; compulsory social security (O)</t>
  </si>
  <si>
    <t>Other activities</t>
  </si>
  <si>
    <t>General-purpose consumption loans</t>
  </si>
  <si>
    <t>Housing loans</t>
  </si>
  <si>
    <t>Loans for economic activities</t>
  </si>
  <si>
    <t>Mining and quarrying; Manufacturing; Electricity, gas, steam and air-conditioning supply; Water supply; sewerage, waste management and remediation activities (B, C, D, E)</t>
  </si>
  <si>
    <t>For economic activities (by section of Classification of activities)</t>
  </si>
  <si>
    <r>
      <t xml:space="preserve">2) </t>
    </r>
    <r>
      <rPr>
        <sz val="8"/>
        <color indexed="8"/>
        <rFont val="Arial"/>
        <family val="2"/>
      </rPr>
      <t>Retail trade, except of motor vehicles and motorcycles (G47)</t>
    </r>
  </si>
  <si>
    <r>
      <t>Service activities (G45, G46, H, I, J, K, L, M, N, P, Q, R, S)</t>
    </r>
    <r>
      <rPr>
        <vertAlign val="superscript"/>
        <sz val="9"/>
        <color indexed="8"/>
        <rFont val="Arial"/>
        <family val="2"/>
      </rPr>
      <t>1)</t>
    </r>
  </si>
  <si>
    <r>
      <t>Retail trade (G47)</t>
    </r>
    <r>
      <rPr>
        <vertAlign val="superscript"/>
        <sz val="9"/>
        <color indexed="8"/>
        <rFont val="Arial"/>
        <family val="2"/>
      </rPr>
      <t>2)</t>
    </r>
  </si>
  <si>
    <t>10.8. Financial indicators of insurance companies</t>
  </si>
  <si>
    <t>Business assets</t>
  </si>
  <si>
    <t>Net result</t>
  </si>
  <si>
    <t>Source:  Insurance Agency of Republika Srpska</t>
  </si>
  <si>
    <t>10.9. Macroeconomic indicators for the insurance market</t>
  </si>
  <si>
    <t>Life/total premium (%)</t>
  </si>
  <si>
    <t>10.10. Insurance companies from Republika Srpska – ownership structure</t>
  </si>
  <si>
    <t>Total</t>
  </si>
  <si>
    <t>domestic ownership</t>
  </si>
  <si>
    <t>foreign ownership</t>
  </si>
  <si>
    <t>Non-life insurance</t>
  </si>
  <si>
    <t>Composite (non-life and life)</t>
  </si>
  <si>
    <t>10.11. Calculated premium of insurance companies from Republika Srpska</t>
  </si>
  <si>
    <t>Health insurance</t>
  </si>
  <si>
    <t>Aviation insurance</t>
  </si>
  <si>
    <t>Insurance of land vehicles except railway vehicles</t>
  </si>
  <si>
    <t>Insurance of railway vehicles</t>
  </si>
  <si>
    <t>Guarantee insurance</t>
  </si>
  <si>
    <t>Property insurance against fire and natural forces</t>
  </si>
  <si>
    <t>Loan protection insurance</t>
  </si>
  <si>
    <t>Accident insurance</t>
  </si>
  <si>
    <t>Civil liability insurance of aircrafts</t>
  </si>
  <si>
    <t>Motor vehicle liability insurance</t>
  </si>
  <si>
    <t>General civil liability insurance</t>
  </si>
  <si>
    <t>Insurance against various financial losses</t>
  </si>
  <si>
    <t>Insurance against other damage to property</t>
  </si>
  <si>
    <t>Marine insurance</t>
  </si>
  <si>
    <t>Assistance insurance</t>
  </si>
  <si>
    <t>Goods in transit insurance</t>
  </si>
  <si>
    <t>Legal expenses insurance</t>
  </si>
  <si>
    <t>Life insurance</t>
  </si>
  <si>
    <t xml:space="preserve">TOTAL </t>
  </si>
  <si>
    <t>Additional insurance with life insurance</t>
  </si>
  <si>
    <t>Other types of life-insurance</t>
  </si>
  <si>
    <t>10.12. Calculated premium at the insurance market of Republika Srpska</t>
  </si>
  <si>
    <t>Total calculated premium in Republika Srpska</t>
  </si>
  <si>
    <t>Insurance companies from Republika Srpska</t>
  </si>
  <si>
    <t>Subsidiaries of companies from the FBiH</t>
  </si>
  <si>
    <t>total</t>
  </si>
  <si>
    <t>non-life insurance</t>
  </si>
  <si>
    <t xml:space="preserve"> life insurance</t>
  </si>
  <si>
    <t>10.13. Paid damages of insurance companies from Republika Srpska</t>
  </si>
  <si>
    <t>10.14. Paid damages in the insurance market of Republika Srpska</t>
  </si>
  <si>
    <t>Total paid damages in Republika Srpska</t>
  </si>
  <si>
    <t>10.15. Sovereign credit rating of Bosnia and Herzegovina</t>
  </si>
  <si>
    <t>Description</t>
  </si>
  <si>
    <t>B3/stable outlook</t>
  </si>
  <si>
    <t>Rating affirmed</t>
  </si>
  <si>
    <t>Rating</t>
  </si>
  <si>
    <t>Date</t>
  </si>
  <si>
    <t>Activity</t>
  </si>
  <si>
    <t>Source:  Republika Srpska Securities Commission</t>
  </si>
  <si>
    <t>10.16. Issuance of securities by type</t>
  </si>
  <si>
    <t xml:space="preserve">Issuance through public offering </t>
  </si>
  <si>
    <t>Issuance through private offering (closed, non-public offering)</t>
  </si>
  <si>
    <t>number</t>
  </si>
  <si>
    <t>volume (KM)</t>
  </si>
  <si>
    <r>
      <t xml:space="preserve">1) </t>
    </r>
    <r>
      <rPr>
        <sz val="8"/>
        <color indexed="8"/>
        <rFont val="Arial"/>
        <family val="2"/>
      </rPr>
      <t xml:space="preserve">In this reporting period, 13 privatisation investment funds were registered, with a total startup capital amounting to 1,576,096,056 KM, but these data are omitted for easier comparisons of data and due to the fact that these are one-off procedures. </t>
    </r>
  </si>
  <si>
    <t>Issuance type</t>
  </si>
  <si>
    <t>Issuance, number</t>
  </si>
  <si>
    <t xml:space="preserve">Issuance, total volume (KM) </t>
  </si>
  <si>
    <t>Conversion of reserves and retained earnings into capital stock</t>
  </si>
  <si>
    <t>10.18. Ratio of capital increase from retained earnings and company reserves and capital reduction</t>
  </si>
  <si>
    <t>Share capital reduction due to covered losses</t>
  </si>
  <si>
    <t>amount (KM)</t>
  </si>
  <si>
    <r>
      <t xml:space="preserve">1) </t>
    </r>
    <r>
      <rPr>
        <sz val="8"/>
        <color indexed="8"/>
        <rFont val="Arial"/>
        <family val="2"/>
      </rPr>
      <t>The Commission has no available data on the number of companies that paid dividends in cash</t>
    </r>
  </si>
  <si>
    <t xml:space="preserve">Source:  Republika Srpska Securities Commission </t>
  </si>
  <si>
    <t>10.19. Comparative overview of takeover results</t>
  </si>
  <si>
    <t>Over 75%</t>
  </si>
  <si>
    <t>Between 50% and 75%</t>
  </si>
  <si>
    <t>Below 50%</t>
  </si>
  <si>
    <t>10.20. Number of procedures of the joint-stock company form change and legal form change from a joint-stock company to a limited-liability company</t>
  </si>
  <si>
    <t xml:space="preserve">Joint-stock company form change – from open to closed </t>
  </si>
  <si>
    <t>Legal form change – from a joint-stock company to a limited-liability company</t>
  </si>
  <si>
    <t>Profitability percentages (ratio of net results and capital stock)</t>
  </si>
  <si>
    <t>Number of enterprises within  the given range</t>
  </si>
  <si>
    <t>Share in the given range, %</t>
  </si>
  <si>
    <t>over 10%</t>
  </si>
  <si>
    <t>Designation</t>
  </si>
  <si>
    <t>Secondary market</t>
  </si>
  <si>
    <t>Primary market</t>
  </si>
  <si>
    <t xml:space="preserve"> regular turnover</t>
  </si>
  <si>
    <t>other turnover</t>
  </si>
  <si>
    <t>public offering</t>
  </si>
  <si>
    <t>block trades</t>
  </si>
  <si>
    <t>auction for package of stocks</t>
  </si>
  <si>
    <r>
      <t>takeovers</t>
    </r>
    <r>
      <rPr>
        <vertAlign val="superscript"/>
        <sz val="9"/>
        <color indexed="8"/>
        <rFont val="Arial"/>
        <family val="2"/>
      </rPr>
      <t>1)</t>
    </r>
  </si>
  <si>
    <r>
      <t>squeeze-out</t>
    </r>
    <r>
      <rPr>
        <vertAlign val="superscript"/>
        <sz val="9"/>
        <color indexed="8"/>
        <rFont val="Arial"/>
        <family val="2"/>
      </rPr>
      <t>1)</t>
    </r>
  </si>
  <si>
    <t>Value of turnover, thous. KM</t>
  </si>
  <si>
    <t>Number of transactions</t>
  </si>
  <si>
    <r>
      <t xml:space="preserve">1) </t>
    </r>
    <r>
      <rPr>
        <sz val="8"/>
        <color indexed="8"/>
        <rFont val="Arial"/>
        <family val="2"/>
      </rPr>
      <t>Source of data on takeovers and squeeze-out is the Central Registry of Securities, JSC Banja Luka</t>
    </r>
  </si>
  <si>
    <t xml:space="preserve"> total settled turnover in thous. KM</t>
  </si>
  <si>
    <t>Legal entities</t>
  </si>
  <si>
    <t>Physical entities</t>
  </si>
  <si>
    <t xml:space="preserve"> stocks</t>
  </si>
  <si>
    <t xml:space="preserve"> funds</t>
  </si>
  <si>
    <t>Residents</t>
  </si>
  <si>
    <t>Non-residents</t>
  </si>
  <si>
    <t>continued</t>
  </si>
  <si>
    <t>total settled turnover in thous. KM</t>
  </si>
  <si>
    <t>residents</t>
  </si>
  <si>
    <t>non-residents</t>
  </si>
  <si>
    <t>Custоdy</t>
  </si>
  <si>
    <r>
      <t xml:space="preserve">1) </t>
    </r>
    <r>
      <rPr>
        <sz val="8"/>
        <color indexed="8"/>
        <rFont val="Arial"/>
        <family val="2"/>
      </rPr>
      <t>Ownership refers to all securities registered in the Central Registry, including closed joint stock companies</t>
    </r>
  </si>
  <si>
    <t>Insurance</t>
  </si>
  <si>
    <r>
      <rPr>
        <vertAlign val="superscript"/>
        <sz val="8"/>
        <color indexed="8"/>
        <rFont val="Arial"/>
        <family val="2"/>
      </rPr>
      <t>1)</t>
    </r>
    <r>
      <rPr>
        <sz val="8"/>
        <color indexed="8"/>
        <rFont val="Arial"/>
        <family val="2"/>
      </rPr>
      <t xml:space="preserve"> BIRS – Stock Exchange Index of Republika Srpska
FIRS – Investment Funds Index of Republika Srpska
ERS10 – Index of the Electricity Sector of Republika Srpska
ORS – Index of the Republika Srpska Bonds
</t>
    </r>
  </si>
  <si>
    <r>
      <t>Share capital increase from retained earnings and reserves</t>
    </r>
    <r>
      <rPr>
        <vertAlign val="superscript"/>
        <sz val="9"/>
        <color theme="1"/>
        <rFont val="Arial"/>
        <family val="2"/>
      </rPr>
      <t>1)</t>
    </r>
  </si>
  <si>
    <t>General liability insurance for ships</t>
  </si>
  <si>
    <t>Annuities</t>
  </si>
  <si>
    <t>Source:  Central Bank of BH</t>
  </si>
  <si>
    <t>Issuance without the obligation to publish a prospectus</t>
  </si>
  <si>
    <t>Voluntary pension funds management companies</t>
  </si>
  <si>
    <t>Voluntary pension fund</t>
  </si>
  <si>
    <t>Source: Republika Srpska Ministry of Finance,  Banking Agency of Republika Srpska, Insurance Agency of Republika Srpska and Republika Srpska Securities Commission</t>
  </si>
  <si>
    <t xml:space="preserve">Source: Republika Srpska Ministry of Finance,  Banking Agency of Republika Srpska, Insurance Agency of Republika Srpska and Republika Srpska Securities Commission </t>
  </si>
  <si>
    <r>
      <t>Total citizens’ credit indebtedness to banks in RS and subsidiaries from the FBiH</t>
    </r>
    <r>
      <rPr>
        <vertAlign val="superscript"/>
        <sz val="9"/>
        <color rgb="FF000000"/>
        <rFont val="Arial"/>
        <family val="2"/>
      </rPr>
      <t>1)</t>
    </r>
  </si>
  <si>
    <r>
      <t>Balance sheet assets/GDP (%)</t>
    </r>
    <r>
      <rPr>
        <vertAlign val="superscript"/>
        <sz val="9"/>
        <color indexed="8"/>
        <rFont val="Arial"/>
        <family val="2"/>
      </rPr>
      <t>2)</t>
    </r>
  </si>
  <si>
    <r>
      <t>Total loans/GDP (%)</t>
    </r>
    <r>
      <rPr>
        <vertAlign val="superscript"/>
        <sz val="9"/>
        <color indexed="8"/>
        <rFont val="Arial"/>
        <family val="2"/>
      </rPr>
      <t>2)</t>
    </r>
  </si>
  <si>
    <r>
      <t>Total deposits/GDP (%)</t>
    </r>
    <r>
      <rPr>
        <vertAlign val="superscript"/>
        <sz val="9"/>
        <color indexed="8"/>
        <rFont val="Arial"/>
        <family val="2"/>
      </rPr>
      <t>2)</t>
    </r>
  </si>
  <si>
    <r>
      <t>Total citizens’ credit indebtedness to MCOs in RS and subsidiaries from the FBiH</t>
    </r>
    <r>
      <rPr>
        <vertAlign val="superscript"/>
        <sz val="9"/>
        <color rgb="FF000000"/>
        <rFont val="Arial"/>
        <family val="2"/>
      </rPr>
      <t>1)</t>
    </r>
    <r>
      <rPr>
        <sz val="9"/>
        <color rgb="FF000000"/>
        <rFont val="Arial"/>
        <family val="2"/>
      </rPr>
      <t xml:space="preserve">  </t>
    </r>
  </si>
  <si>
    <r>
      <t xml:space="preserve">1) </t>
    </r>
    <r>
      <rPr>
        <sz val="8"/>
        <rFont val="Arial"/>
        <family val="2"/>
      </rPr>
      <t xml:space="preserve">It represents the total amount of loans granted to citizens through MCOs from Republika Srpska, reduced by the amount of loans granted throough organisational units of MCOs from Republika Srpska that operate in the Federation of BiH and increased by the amount of loans granted through organisational units of MCOs from the Federation of BiH that operate in Republika Srpska.  </t>
    </r>
  </si>
  <si>
    <r>
      <t xml:space="preserve">1) </t>
    </r>
    <r>
      <rPr>
        <sz val="8"/>
        <color indexed="8"/>
        <rFont val="Arial"/>
        <family val="2"/>
      </rPr>
      <t>Including the following sections and divisions of the KD BiH 2010: division 45 – Wholesale and retail trade and repair of motor vehicles and motorcycles and division 46 – Wholesale trade, except of motor vehicles and motorcycles, and sections Transportation and storage (H); Accommodation and food service activities (I); Information and communication (J); Financial and insurance activities (K); Real estate activities (L); Professional, scientific and technical activities (M); Administrative and support service activities (N); Education (P); Human health and social work activities (Q); Arts, entertainment and recreation (R); Other service activities (S)</t>
    </r>
  </si>
  <si>
    <t>FTRP</t>
  </si>
  <si>
    <t>MMSP</t>
  </si>
  <si>
    <t>OPTP</t>
  </si>
  <si>
    <t>INOP</t>
  </si>
  <si>
    <t>Open-end investment funds (OIF)</t>
  </si>
  <si>
    <r>
      <t>Premium/number of citizens</t>
    </r>
    <r>
      <rPr>
        <vertAlign val="superscript"/>
        <sz val="9"/>
        <color theme="1"/>
        <rFont val="Arial"/>
        <family val="2"/>
      </rPr>
      <t>1)</t>
    </r>
    <r>
      <rPr>
        <sz val="9"/>
        <color theme="1"/>
        <rFont val="Arial"/>
        <family val="2"/>
      </rPr>
      <t xml:space="preserve"> </t>
    </r>
  </si>
  <si>
    <r>
      <t>Premium/GDP (%)</t>
    </r>
    <r>
      <rPr>
        <vertAlign val="superscript"/>
        <sz val="9"/>
        <color theme="1"/>
        <rFont val="Arial"/>
        <family val="2"/>
      </rPr>
      <t xml:space="preserve">1) </t>
    </r>
  </si>
  <si>
    <t>ADBP</t>
  </si>
  <si>
    <t>AIVP</t>
  </si>
  <si>
    <t>BAIP</t>
  </si>
  <si>
    <t>BOSP</t>
  </si>
  <si>
    <t>CSHP</t>
  </si>
  <si>
    <t>EIOP</t>
  </si>
  <si>
    <t>JKIP</t>
  </si>
  <si>
    <t>KCPP</t>
  </si>
  <si>
    <t>PADP</t>
  </si>
  <si>
    <t>PPLP</t>
  </si>
  <si>
    <t>PRIP</t>
  </si>
  <si>
    <t>VBOP</t>
  </si>
  <si>
    <t>VEBP</t>
  </si>
  <si>
    <t>OAIF "Adriatic Balanced"</t>
  </si>
  <si>
    <t>OAIF "Aktiva invest fond"</t>
  </si>
  <si>
    <t>OMIF "Balkan Invest"</t>
  </si>
  <si>
    <t>OAIF "Bors invest fond"</t>
  </si>
  <si>
    <t>OAIF "Euroinvestment fond"</t>
  </si>
  <si>
    <t>OMIF "Future Fund"</t>
  </si>
  <si>
    <t>OMIF "Invest nova"</t>
  </si>
  <si>
    <t>OAIF "Profit Plus"</t>
  </si>
  <si>
    <t>OAIF "VIB fond"</t>
  </si>
  <si>
    <t>OMIF "VB fond"</t>
  </si>
  <si>
    <r>
      <t>1)</t>
    </r>
    <r>
      <rPr>
        <sz val="8"/>
        <color theme="1"/>
        <rFont val="Arial"/>
        <family val="2"/>
      </rPr>
      <t xml:space="preserve"> The source of data on the number of citizens and GDP is the Republika Srpska Institute of Statistics.</t>
    </r>
  </si>
  <si>
    <r>
      <t xml:space="preserve">2) </t>
    </r>
    <r>
      <rPr>
        <sz val="8"/>
        <color indexed="8"/>
        <rFont val="Arial"/>
        <family val="2"/>
      </rPr>
      <t xml:space="preserve"> The source of data on GDP is the Republika Srpska Institute of Statistics. </t>
    </r>
  </si>
  <si>
    <r>
      <t>6</t>
    </r>
    <r>
      <rPr>
        <vertAlign val="superscript"/>
        <sz val="9"/>
        <rFont val="Arial"/>
        <family val="2"/>
      </rPr>
      <t>1)</t>
    </r>
  </si>
  <si>
    <t>WVPP</t>
  </si>
  <si>
    <t>B/stable outlook</t>
  </si>
  <si>
    <r>
      <t xml:space="preserve">1) </t>
    </r>
    <r>
      <rPr>
        <sz val="8"/>
        <color indexed="8"/>
        <rFont val="Arial"/>
        <family val="2"/>
      </rPr>
      <t xml:space="preserve"> It represents the total amount of loans granted to citizens through banks from Republika Srpska, reduced by the amount of loans granted through organisational units of banks from Republika Stpska that operate in the Federation of BiH and increased by the amount of loans granted through organisational units of banks from the Federation of BiH that operate in Republika Srpska. Due to changes in the calculation methodology, since 2017, the total loan indebtedness of residents (citizens) with banks does not include loans granted to independent businesses for their activities.</t>
    </r>
  </si>
  <si>
    <t>Number of organisational divisions</t>
  </si>
  <si>
    <r>
      <t>10.3. Basic indicators of banking – as on 31</t>
    </r>
    <r>
      <rPr>
        <b/>
        <vertAlign val="superscript"/>
        <sz val="9"/>
        <color indexed="8"/>
        <rFont val="Arial"/>
        <family val="2"/>
      </rPr>
      <t xml:space="preserve"> </t>
    </r>
    <r>
      <rPr>
        <b/>
        <sz val="9"/>
        <color indexed="8"/>
        <rFont val="Arial"/>
        <family val="2"/>
      </rPr>
      <t>December</t>
    </r>
  </si>
  <si>
    <r>
      <t>10.4. Basic indicators of microcredit organisations’ business operations – as on 31</t>
    </r>
    <r>
      <rPr>
        <b/>
        <vertAlign val="superscript"/>
        <sz val="9"/>
        <color indexed="8"/>
        <rFont val="Arial"/>
        <family val="2"/>
      </rPr>
      <t xml:space="preserve"> </t>
    </r>
    <r>
      <rPr>
        <b/>
        <sz val="9"/>
        <color indexed="8"/>
        <rFont val="Arial"/>
        <family val="2"/>
      </rPr>
      <t>December</t>
    </r>
  </si>
  <si>
    <r>
      <t>10.5. Structure of shareholders’ capital of banks – as on 31</t>
    </r>
    <r>
      <rPr>
        <b/>
        <sz val="9"/>
        <color indexed="8"/>
        <rFont val="Arial"/>
        <family val="2"/>
      </rPr>
      <t xml:space="preserve"> December</t>
    </r>
  </si>
  <si>
    <r>
      <t>10.6. Banking sector loans – as on 31</t>
    </r>
    <r>
      <rPr>
        <b/>
        <sz val="9"/>
        <color indexed="8"/>
        <rFont val="Arial"/>
        <family val="2"/>
      </rPr>
      <t xml:space="preserve"> December</t>
    </r>
  </si>
  <si>
    <r>
      <t>10.7. Microcredit sector loans – as on 31</t>
    </r>
    <r>
      <rPr>
        <b/>
        <sz val="9"/>
        <color indexed="8"/>
        <rFont val="Arial"/>
        <family val="2"/>
      </rPr>
      <t xml:space="preserve"> December</t>
    </r>
  </si>
  <si>
    <t>Net asset value KM – as on 31 December</t>
  </si>
  <si>
    <t>banks</t>
  </si>
  <si>
    <t>microcredit organisations</t>
  </si>
  <si>
    <t>leasing companies</t>
  </si>
  <si>
    <t>insurance companies</t>
  </si>
  <si>
    <t>investment funds</t>
  </si>
  <si>
    <t>voluntary pension funds</t>
  </si>
  <si>
    <r>
      <t>ONIF "Cash Fund"</t>
    </r>
    <r>
      <rPr>
        <vertAlign val="superscript"/>
        <sz val="9"/>
        <color rgb="FF000000"/>
        <rFont val="Arial"/>
        <family val="2"/>
      </rPr>
      <t>1)</t>
    </r>
  </si>
  <si>
    <r>
      <t>ONIF "Kristal Cash Plus Fund"</t>
    </r>
    <r>
      <rPr>
        <vertAlign val="superscript"/>
        <sz val="9"/>
        <color rgb="FF000000"/>
        <rFont val="Arial"/>
        <family val="2"/>
      </rPr>
      <t>1)</t>
    </r>
  </si>
  <si>
    <r>
      <t>OMIF "Maximus Fund"</t>
    </r>
    <r>
      <rPr>
        <vertAlign val="superscript"/>
        <sz val="9"/>
        <color rgb="FF000000"/>
        <rFont val="Arial"/>
        <family val="2"/>
      </rPr>
      <t>1)</t>
    </r>
  </si>
  <si>
    <r>
      <t>OAIF "Opportunity Fund"</t>
    </r>
    <r>
      <rPr>
        <vertAlign val="superscript"/>
        <sz val="9"/>
        <color rgb="FF000000"/>
        <rFont val="Arial"/>
        <family val="2"/>
      </rPr>
      <t>1)</t>
    </r>
  </si>
  <si>
    <r>
      <rPr>
        <vertAlign val="superscript"/>
        <sz val="8"/>
        <rFont val="Arial"/>
        <family val="2"/>
      </rPr>
      <t xml:space="preserve">1) </t>
    </r>
    <r>
      <rPr>
        <sz val="8"/>
        <rFont val="Arial"/>
        <family val="2"/>
      </rPr>
      <t>In 2021, ONIF "Cash Fund", ONIF "Kristal Cash Plus Fund" and OAIF "Opportunity Fund" merged with OMIF "Maximus Fund".</t>
    </r>
  </si>
  <si>
    <t>Capital stock reduction</t>
  </si>
  <si>
    <t>10.17. Summary overview of issuance of securities by type, 2022</t>
  </si>
  <si>
    <t>10.21. Results of business operations of joint-stock companies whose stocks are traded on the Banja Luka Stock Exchange, 2022</t>
  </si>
  <si>
    <t>Change 2022/2021, %</t>
  </si>
  <si>
    <t>22.07.2022.</t>
  </si>
  <si>
    <t>04.02.2022.</t>
  </si>
  <si>
    <t>Issuance with the obligation to publish a prospectus</t>
  </si>
  <si>
    <t>Offering addressed to investors paying the amount of at least 100,000 KM for the subscribed securities</t>
  </si>
  <si>
    <r>
      <t>OAIF "Jahorina Koin"</t>
    </r>
    <r>
      <rPr>
        <vertAlign val="superscript"/>
        <sz val="9"/>
        <color rgb="FF000000"/>
        <rFont val="Arial"/>
        <family val="2"/>
      </rPr>
      <t>2)</t>
    </r>
  </si>
  <si>
    <r>
      <t>OAIF "Polara Adriatic Fond"</t>
    </r>
    <r>
      <rPr>
        <vertAlign val="superscript"/>
        <sz val="9"/>
        <color rgb="FF000000"/>
        <rFont val="Arial"/>
        <family val="2"/>
      </rPr>
      <t>2)</t>
    </r>
  </si>
  <si>
    <r>
      <t>OMIF "Privrednik invest"</t>
    </r>
    <r>
      <rPr>
        <vertAlign val="superscript"/>
        <sz val="9"/>
        <color rgb="FF000000"/>
        <rFont val="Arial"/>
        <family val="2"/>
      </rPr>
      <t>2)</t>
    </r>
  </si>
  <si>
    <t>WVPB</t>
  </si>
  <si>
    <r>
      <rPr>
        <vertAlign val="superscript"/>
        <sz val="8"/>
        <rFont val="Arial"/>
        <family val="2"/>
      </rPr>
      <t xml:space="preserve">2) </t>
    </r>
    <r>
      <rPr>
        <sz val="8"/>
        <rFont val="Arial"/>
        <family val="2"/>
      </rPr>
      <t>In 2022, OAIF "Polara Adriatic Fond" and OMIF "Privrednik invest" merged with OAIF "Jahorina Koin".</t>
    </r>
  </si>
  <si>
    <t>OAIF "WVP Premium"</t>
  </si>
  <si>
    <t>OMIF "WVP BALANCED"</t>
  </si>
  <si>
    <t>10.22. Overview of net asset values of open-end investment funds</t>
  </si>
  <si>
    <r>
      <t>10.30. Value of stock exchange indices, end of the year</t>
    </r>
    <r>
      <rPr>
        <b/>
        <vertAlign val="superscript"/>
        <sz val="9"/>
        <color indexed="8"/>
        <rFont val="Arial"/>
        <family val="2"/>
      </rPr>
      <t>1)</t>
    </r>
  </si>
  <si>
    <r>
      <t>10.29. Share of domestic legal entities in market capitalisation, as on 31</t>
    </r>
    <r>
      <rPr>
        <b/>
        <vertAlign val="superscript"/>
        <sz val="9"/>
        <color indexed="8"/>
        <rFont val="Arial"/>
        <family val="2"/>
      </rPr>
      <t xml:space="preserve"> </t>
    </r>
    <r>
      <rPr>
        <b/>
        <sz val="9"/>
        <color indexed="8"/>
        <rFont val="Arial"/>
        <family val="2"/>
      </rPr>
      <t>December 2022</t>
    </r>
  </si>
  <si>
    <t>10.28. Structure of owners in market capitalisation, end of the year</t>
  </si>
  <si>
    <r>
      <t>10.27. Structure and number of owners of securities, end of the year</t>
    </r>
    <r>
      <rPr>
        <b/>
        <vertAlign val="superscript"/>
        <sz val="9"/>
        <color indexed="8"/>
        <rFont val="Arial"/>
        <family val="2"/>
      </rPr>
      <t xml:space="preserve">1) </t>
    </r>
  </si>
  <si>
    <t xml:space="preserve">10.26. Securities listed on the stock exchange, end of the year </t>
  </si>
  <si>
    <t xml:space="preserve">10.25. Structure of residents and non-residents in sale of securities </t>
  </si>
  <si>
    <t xml:space="preserve">10.24. Structure of residents and non-residents in purchase of securities </t>
  </si>
  <si>
    <t>10.23. Structure of turnover by year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</si>
</sst>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
    <numFmt numFmtId="165" formatCode="0_ ;\-0\ "/>
    <numFmt numFmtId="166" formatCode="_-* #,##0\ _K_M_-;\-* #,##0\ _K_M_-;_-* &quot;-&quot;??\ _K_M_-;_-@_-"/>
    <numFmt numFmtId="167" formatCode="#,##0.0"/>
  </numFmts>
  <fonts count="37" x14ac:knownFonts="1">
    <font>
      <sz val="11"/>
      <color theme="1"/>
      <name val="Calibri"/>
      <family val="2"/>
      <scheme val="minor"/>
    </font>
    <font>
      <sz val="11"/>
      <color indexed="18"/>
      <name val="Arial"/>
      <family val="2"/>
      <charset val="238"/>
    </font>
    <font>
      <b/>
      <sz val="13"/>
      <name val="Arial"/>
      <family val="2"/>
      <charset val="238"/>
    </font>
    <font>
      <u/>
      <sz val="11"/>
      <color indexed="12"/>
      <name val="Calibri"/>
      <family val="2"/>
    </font>
    <font>
      <u/>
      <sz val="10"/>
      <color indexed="12"/>
      <name val="Arial"/>
      <family val="2"/>
      <charset val="238"/>
    </font>
    <font>
      <sz val="8"/>
      <name val="Calibri"/>
      <family val="2"/>
    </font>
    <font>
      <b/>
      <sz val="9"/>
      <color indexed="8"/>
      <name val="Arial"/>
      <family val="2"/>
    </font>
    <font>
      <sz val="9"/>
      <color indexed="8"/>
      <name val="Arial"/>
      <family val="2"/>
    </font>
    <font>
      <sz val="9"/>
      <name val="Arial"/>
      <family val="2"/>
    </font>
    <font>
      <vertAlign val="superscript"/>
      <sz val="9"/>
      <color indexed="8"/>
      <name val="Arial"/>
      <family val="2"/>
    </font>
    <font>
      <b/>
      <sz val="9"/>
      <name val="Arial"/>
      <family val="2"/>
    </font>
    <font>
      <b/>
      <u/>
      <sz val="7"/>
      <color indexed="12"/>
      <name val="Arial"/>
      <family val="2"/>
    </font>
    <font>
      <sz val="8"/>
      <color indexed="8"/>
      <name val="Arial"/>
      <family val="2"/>
    </font>
    <font>
      <vertAlign val="superscript"/>
      <sz val="8"/>
      <color indexed="8"/>
      <name val="Arial"/>
      <family val="2"/>
    </font>
    <font>
      <b/>
      <vertAlign val="superscript"/>
      <sz val="9"/>
      <color indexed="8"/>
      <name val="Arial"/>
      <family val="2"/>
    </font>
    <font>
      <b/>
      <sz val="9"/>
      <color theme="1"/>
      <name val="Arial"/>
      <family val="2"/>
    </font>
    <font>
      <sz val="9"/>
      <color rgb="FF000000"/>
      <name val="Arial"/>
      <family val="2"/>
    </font>
    <font>
      <sz val="9"/>
      <color theme="1"/>
      <name val="Arial"/>
      <family val="2"/>
    </font>
    <font>
      <i/>
      <sz val="9"/>
      <color theme="1"/>
      <name val="Arial"/>
      <family val="2"/>
    </font>
    <font>
      <i/>
      <sz val="9"/>
      <color rgb="FF000000"/>
      <name val="Arial"/>
      <family val="2"/>
    </font>
    <font>
      <b/>
      <sz val="9"/>
      <color rgb="FF000000"/>
      <name val="Arial"/>
      <family val="2"/>
    </font>
    <font>
      <sz val="8"/>
      <color theme="1"/>
      <name val="Arial"/>
      <family val="2"/>
    </font>
    <font>
      <b/>
      <shadow/>
      <sz val="9"/>
      <color theme="1"/>
      <name val="Arial"/>
      <family val="2"/>
    </font>
    <font>
      <shadow/>
      <sz val="9"/>
      <color theme="1"/>
      <name val="Arial"/>
      <family val="2"/>
    </font>
    <font>
      <sz val="8"/>
      <color rgb="FF000000"/>
      <name val="Arial"/>
      <family val="2"/>
    </font>
    <font>
      <vertAlign val="superscript"/>
      <sz val="8"/>
      <color theme="1"/>
      <name val="Arial"/>
      <family val="2"/>
    </font>
    <font>
      <b/>
      <shadow/>
      <sz val="9"/>
      <color rgb="FF000000"/>
      <name val="Arial"/>
      <family val="2"/>
    </font>
    <font>
      <shadow/>
      <sz val="9"/>
      <color rgb="FF000000"/>
      <name val="Arial"/>
      <family val="2"/>
    </font>
    <font>
      <i/>
      <vertAlign val="superscript"/>
      <sz val="8"/>
      <color theme="1"/>
      <name val="Arial"/>
      <family val="2"/>
    </font>
    <font>
      <vertAlign val="superscript"/>
      <sz val="9"/>
      <color theme="1"/>
      <name val="Arial"/>
      <family val="2"/>
    </font>
    <font>
      <vertAlign val="superscript"/>
      <sz val="9"/>
      <name val="Arial"/>
      <family val="2"/>
    </font>
    <font>
      <sz val="8"/>
      <name val="Arial"/>
      <family val="2"/>
    </font>
    <font>
      <vertAlign val="superscript"/>
      <sz val="8"/>
      <name val="Arial"/>
      <family val="2"/>
    </font>
    <font>
      <vertAlign val="superscript"/>
      <sz val="9"/>
      <color rgb="FF000000"/>
      <name val="Arial"/>
      <family val="2"/>
    </font>
    <font>
      <b/>
      <shadow/>
      <sz val="9"/>
      <name val="Arial"/>
      <family val="2"/>
    </font>
    <font>
      <sz val="7"/>
      <color theme="1"/>
      <name val="Arial"/>
      <family val="2"/>
    </font>
    <font>
      <sz val="6"/>
      <color indexed="8"/>
      <name val="Arial"/>
      <family val="2"/>
    </font>
  </fonts>
  <fills count="2">
    <fill>
      <patternFill patternType="none"/>
    </fill>
    <fill>
      <patternFill patternType="gray125"/>
    </fill>
  </fills>
  <borders count="14">
    <border>
      <left/>
      <right/>
      <top/>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thin">
        <color indexed="64"/>
      </top>
      <bottom/>
      <diagonal/>
    </border>
    <border>
      <left/>
      <right style="thin">
        <color indexed="64"/>
      </right>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double">
        <color indexed="64"/>
      </top>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top style="double">
        <color indexed="64"/>
      </top>
      <bottom style="thin">
        <color indexed="64"/>
      </bottom>
      <diagonal/>
    </border>
  </borders>
  <cellStyleXfs count="2">
    <xf numFmtId="0" fontId="0" fillId="0" borderId="0"/>
    <xf numFmtId="0" fontId="3" fillId="0" borderId="0" applyNumberFormat="0" applyFont="0" applyFill="0" applyBorder="0" applyAlignment="0" applyProtection="0">
      <alignment vertical="top"/>
      <protection locked="0"/>
    </xf>
  </cellStyleXfs>
  <cellXfs count="332">
    <xf numFmtId="0" fontId="0" fillId="0" borderId="0" xfId="0"/>
    <xf numFmtId="0" fontId="1" fillId="0" borderId="0" xfId="0" applyFont="1" applyFill="1"/>
    <xf numFmtId="0" fontId="2" fillId="0" borderId="0" xfId="0" applyFont="1" applyFill="1"/>
    <xf numFmtId="0" fontId="4" fillId="0" borderId="0" xfId="1" quotePrefix="1" applyFont="1" applyFill="1" applyAlignment="1" applyProtection="1"/>
    <xf numFmtId="0" fontId="4" fillId="0" borderId="0" xfId="1" applyFont="1" applyFill="1" applyAlignment="1" applyProtection="1"/>
    <xf numFmtId="0" fontId="15" fillId="0" borderId="0" xfId="0" applyFont="1" applyFill="1" applyBorder="1"/>
    <xf numFmtId="164" fontId="16" fillId="0" borderId="0" xfId="0" applyNumberFormat="1" applyFont="1" applyFill="1" applyBorder="1" applyAlignment="1">
      <alignment wrapText="1"/>
    </xf>
    <xf numFmtId="0" fontId="17" fillId="0" borderId="0" xfId="0" applyFont="1" applyFill="1" applyBorder="1"/>
    <xf numFmtId="0" fontId="7" fillId="0" borderId="0" xfId="0" applyFont="1" applyFill="1" applyBorder="1"/>
    <xf numFmtId="0" fontId="18" fillId="0" borderId="0" xfId="0" applyFont="1" applyFill="1" applyBorder="1" applyAlignment="1">
      <alignment horizontal="left" indent="3"/>
    </xf>
    <xf numFmtId="0" fontId="18" fillId="0" borderId="0" xfId="0" applyFont="1" applyFill="1" applyBorder="1" applyAlignment="1">
      <alignment horizontal="left" indent="2"/>
    </xf>
    <xf numFmtId="0" fontId="17" fillId="0" borderId="0" xfId="0" applyFont="1" applyFill="1" applyBorder="1" applyAlignment="1">
      <alignment wrapText="1"/>
    </xf>
    <xf numFmtId="0" fontId="18" fillId="0" borderId="0" xfId="0" applyFont="1" applyFill="1" applyBorder="1" applyAlignment="1">
      <alignment vertical="top" wrapText="1"/>
    </xf>
    <xf numFmtId="0" fontId="18" fillId="0" borderId="0" xfId="0" applyFont="1" applyFill="1" applyBorder="1" applyAlignment="1">
      <alignment wrapText="1"/>
    </xf>
    <xf numFmtId="0" fontId="17" fillId="0" borderId="0" xfId="0" applyFont="1" applyFill="1" applyBorder="1" applyAlignment="1">
      <alignment horizontal="right" indent="2"/>
    </xf>
    <xf numFmtId="0" fontId="17" fillId="0" borderId="0" xfId="0" applyFont="1" applyFill="1" applyBorder="1"/>
    <xf numFmtId="0" fontId="16" fillId="0" borderId="0" xfId="0" applyFont="1" applyFill="1" applyBorder="1" applyAlignment="1">
      <alignment horizontal="center" wrapText="1"/>
    </xf>
    <xf numFmtId="0" fontId="17" fillId="0" borderId="0" xfId="0" applyFont="1" applyFill="1" applyBorder="1" applyAlignment="1">
      <alignment horizontal="center"/>
    </xf>
    <xf numFmtId="3" fontId="17" fillId="0" borderId="0" xfId="0" applyNumberFormat="1" applyFont="1" applyFill="1" applyBorder="1" applyAlignment="1">
      <alignment horizontal="right" indent="1"/>
    </xf>
    <xf numFmtId="3" fontId="17" fillId="0" borderId="0" xfId="0" applyNumberFormat="1" applyFont="1" applyFill="1" applyBorder="1" applyAlignment="1">
      <alignment horizontal="right" indent="2"/>
    </xf>
    <xf numFmtId="0" fontId="16" fillId="0" borderId="0" xfId="0" applyFont="1" applyFill="1" applyBorder="1" applyAlignment="1">
      <alignment horizontal="center"/>
    </xf>
    <xf numFmtId="0" fontId="16" fillId="0" borderId="0" xfId="0" applyFont="1" applyFill="1" applyBorder="1" applyAlignment="1">
      <alignment horizontal="right" indent="2"/>
    </xf>
    <xf numFmtId="0" fontId="16" fillId="0" borderId="0" xfId="0" applyFont="1" applyFill="1" applyBorder="1" applyAlignment="1">
      <alignment horizontal="right" indent="3"/>
    </xf>
    <xf numFmtId="3" fontId="16" fillId="0" borderId="0" xfId="0" applyNumberFormat="1" applyFont="1" applyFill="1" applyBorder="1" applyAlignment="1">
      <alignment horizontal="center"/>
    </xf>
    <xf numFmtId="3" fontId="16" fillId="0" borderId="0" xfId="0" applyNumberFormat="1" applyFont="1" applyFill="1" applyBorder="1" applyAlignment="1">
      <alignment horizontal="right" indent="1"/>
    </xf>
    <xf numFmtId="3" fontId="16" fillId="0" borderId="0" xfId="0" applyNumberFormat="1" applyFont="1" applyFill="1" applyBorder="1" applyAlignment="1">
      <alignment horizontal="right" indent="2"/>
    </xf>
    <xf numFmtId="0" fontId="16" fillId="0" borderId="0" xfId="0" applyFont="1" applyFill="1" applyBorder="1" applyAlignment="1">
      <alignment horizontal="center" wrapText="1"/>
    </xf>
    <xf numFmtId="0" fontId="19" fillId="0" borderId="0" xfId="0" applyFont="1" applyFill="1" applyBorder="1"/>
    <xf numFmtId="0" fontId="17" fillId="0" borderId="0" xfId="0" applyFont="1" applyFill="1" applyBorder="1" applyAlignment="1">
      <alignment horizontal="center" wrapText="1"/>
    </xf>
    <xf numFmtId="0" fontId="10" fillId="0" borderId="0" xfId="0" applyFont="1" applyFill="1" applyBorder="1" applyAlignment="1">
      <alignment horizontal="justify"/>
    </xf>
    <xf numFmtId="0" fontId="18" fillId="0" borderId="0" xfId="0" applyFont="1" applyFill="1" applyBorder="1"/>
    <xf numFmtId="0" fontId="20" fillId="0" borderId="0" xfId="0" applyFont="1" applyFill="1" applyBorder="1"/>
    <xf numFmtId="0" fontId="17" fillId="0" borderId="0" xfId="0" applyFont="1" applyFill="1" applyBorder="1" applyAlignment="1">
      <alignment horizontal="left" indent="15"/>
    </xf>
    <xf numFmtId="0" fontId="17" fillId="0" borderId="0" xfId="0" applyFont="1" applyFill="1" applyBorder="1" applyAlignment="1"/>
    <xf numFmtId="0" fontId="6" fillId="0" borderId="0" xfId="1" applyFont="1" applyFill="1" applyBorder="1" applyAlignment="1" applyProtection="1"/>
    <xf numFmtId="0" fontId="7" fillId="0" borderId="0" xfId="0" applyFont="1" applyFill="1" applyBorder="1" applyAlignment="1">
      <alignment wrapText="1"/>
    </xf>
    <xf numFmtId="0" fontId="7" fillId="0" borderId="0" xfId="0" applyFont="1" applyFill="1" applyBorder="1" applyAlignment="1"/>
    <xf numFmtId="0" fontId="11" fillId="0" borderId="0" xfId="1" applyFont="1" applyFill="1" applyBorder="1" applyAlignment="1" applyProtection="1">
      <alignment horizontal="right"/>
    </xf>
    <xf numFmtId="0" fontId="17" fillId="0" borderId="1" xfId="0" applyFont="1" applyFill="1" applyBorder="1" applyAlignment="1">
      <alignment vertical="center" wrapText="1"/>
    </xf>
    <xf numFmtId="0" fontId="17" fillId="0" borderId="4" xfId="0" applyFont="1" applyFill="1" applyBorder="1"/>
    <xf numFmtId="0" fontId="17" fillId="0" borderId="5" xfId="0" applyFont="1" applyFill="1" applyBorder="1"/>
    <xf numFmtId="0" fontId="21" fillId="0" borderId="0" xfId="0" applyFont="1" applyFill="1" applyBorder="1" applyAlignment="1"/>
    <xf numFmtId="0" fontId="17" fillId="0" borderId="1" xfId="0" applyFont="1" applyFill="1" applyBorder="1" applyAlignment="1">
      <alignment horizontal="left" vertical="center" wrapText="1"/>
    </xf>
    <xf numFmtId="1" fontId="17" fillId="0" borderId="0" xfId="0" applyNumberFormat="1" applyFont="1" applyFill="1" applyBorder="1" applyAlignment="1"/>
    <xf numFmtId="0" fontId="7" fillId="0" borderId="0" xfId="0" applyFont="1" applyFill="1" applyBorder="1" applyAlignment="1">
      <alignment vertical="center"/>
    </xf>
    <xf numFmtId="0" fontId="24" fillId="0" borderId="0" xfId="0" applyFont="1" applyFill="1" applyBorder="1" applyAlignment="1">
      <alignment horizontal="left"/>
    </xf>
    <xf numFmtId="0" fontId="25" fillId="0" borderId="0" xfId="0" applyFont="1" applyFill="1" applyBorder="1" applyAlignment="1">
      <alignment horizontal="left" vertical="top"/>
    </xf>
    <xf numFmtId="0" fontId="21" fillId="0" borderId="0" xfId="0" applyFont="1" applyFill="1" applyBorder="1" applyAlignment="1">
      <alignment wrapText="1"/>
    </xf>
    <xf numFmtId="0" fontId="16" fillId="0" borderId="5" xfId="0" applyFont="1" applyFill="1" applyBorder="1" applyAlignment="1">
      <alignment wrapText="1"/>
    </xf>
    <xf numFmtId="0" fontId="16" fillId="0" borderId="5" xfId="0" applyFont="1" applyFill="1" applyBorder="1" applyAlignment="1">
      <alignment horizontal="left" wrapText="1" indent="1"/>
    </xf>
    <xf numFmtId="0" fontId="16" fillId="0" borderId="5" xfId="0" applyFont="1" applyFill="1" applyBorder="1" applyAlignment="1">
      <alignment horizontal="left" vertical="top" wrapText="1" indent="1"/>
    </xf>
    <xf numFmtId="0" fontId="17" fillId="0" borderId="5" xfId="0" applyFont="1" applyFill="1" applyBorder="1" applyAlignment="1"/>
    <xf numFmtId="0" fontId="16" fillId="0" borderId="5" xfId="0" applyFont="1" applyFill="1" applyBorder="1" applyAlignment="1"/>
    <xf numFmtId="0" fontId="26" fillId="0" borderId="4" xfId="0" applyFont="1" applyFill="1" applyBorder="1" applyAlignment="1">
      <alignment horizontal="centerContinuous" vertical="center"/>
    </xf>
    <xf numFmtId="0" fontId="26" fillId="0" borderId="5" xfId="0" applyFont="1" applyFill="1" applyBorder="1" applyAlignment="1">
      <alignment horizontal="centerContinuous" vertical="center"/>
    </xf>
    <xf numFmtId="0" fontId="16" fillId="0" borderId="5" xfId="0" applyFont="1" applyFill="1" applyBorder="1" applyAlignment="1">
      <alignment vertical="top" wrapText="1"/>
    </xf>
    <xf numFmtId="0" fontId="16" fillId="0" borderId="5" xfId="0" applyFont="1" applyFill="1" applyBorder="1" applyAlignment="1">
      <alignment horizontal="left" wrapText="1" indent="2"/>
    </xf>
    <xf numFmtId="0" fontId="26" fillId="0" borderId="4" xfId="0" applyFont="1" applyFill="1" applyBorder="1" applyAlignment="1">
      <alignment horizontal="centerContinuous" vertical="center" wrapText="1"/>
    </xf>
    <xf numFmtId="0" fontId="26" fillId="0" borderId="5" xfId="0" applyFont="1" applyFill="1" applyBorder="1" applyAlignment="1">
      <alignment horizontal="centerContinuous" vertical="center" wrapText="1"/>
    </xf>
    <xf numFmtId="0" fontId="26" fillId="0" borderId="0" xfId="0" applyFont="1" applyFill="1" applyBorder="1" applyAlignment="1">
      <alignment horizontal="centerContinuous" vertical="center" wrapText="1"/>
    </xf>
    <xf numFmtId="0" fontId="24" fillId="0" borderId="0" xfId="0" applyFont="1" applyFill="1" applyBorder="1" applyAlignment="1"/>
    <xf numFmtId="0" fontId="16" fillId="0" borderId="4" xfId="0" applyFont="1" applyFill="1" applyBorder="1"/>
    <xf numFmtId="0" fontId="16" fillId="0" borderId="5" xfId="0" applyFont="1" applyFill="1" applyBorder="1"/>
    <xf numFmtId="0" fontId="16" fillId="0" borderId="5" xfId="0" applyFont="1" applyFill="1" applyBorder="1" applyAlignment="1">
      <alignment horizontal="left" indent="2"/>
    </xf>
    <xf numFmtId="0" fontId="27" fillId="0" borderId="4" xfId="0" applyFont="1" applyFill="1" applyBorder="1" applyAlignment="1">
      <alignment wrapText="1"/>
    </xf>
    <xf numFmtId="0" fontId="28" fillId="0" borderId="0" xfId="0" applyFont="1" applyFill="1" applyBorder="1" applyAlignment="1">
      <alignment horizontal="center" vertical="top" wrapText="1"/>
    </xf>
    <xf numFmtId="0" fontId="17" fillId="0" borderId="0" xfId="0" applyFont="1" applyFill="1" applyBorder="1" applyAlignment="1">
      <alignment horizontal="left"/>
    </xf>
    <xf numFmtId="0" fontId="17" fillId="0" borderId="2" xfId="0" applyFont="1" applyFill="1" applyBorder="1" applyAlignment="1">
      <alignment horizontal="center" vertical="center"/>
    </xf>
    <xf numFmtId="0" fontId="16" fillId="0" borderId="2" xfId="0" applyFont="1" applyFill="1" applyBorder="1" applyAlignment="1">
      <alignment horizontal="center" vertical="center" wrapText="1"/>
    </xf>
    <xf numFmtId="0" fontId="21" fillId="0" borderId="0" xfId="0" applyFont="1" applyFill="1" applyBorder="1" applyAlignment="1">
      <alignment horizontal="left"/>
    </xf>
    <xf numFmtId="0" fontId="17" fillId="0" borderId="4" xfId="0" applyFont="1" applyFill="1" applyBorder="1" applyAlignment="1">
      <alignment wrapText="1"/>
    </xf>
    <xf numFmtId="0" fontId="17" fillId="0" borderId="5" xfId="0" applyFont="1" applyFill="1" applyBorder="1" applyAlignment="1">
      <alignment wrapText="1"/>
    </xf>
    <xf numFmtId="0" fontId="22" fillId="0" borderId="5" xfId="0" applyFont="1" applyFill="1" applyBorder="1" applyAlignment="1">
      <alignment horizontal="centerContinuous" vertical="center" wrapText="1"/>
    </xf>
    <xf numFmtId="0" fontId="22" fillId="0" borderId="0" xfId="0" applyFont="1" applyFill="1" applyBorder="1" applyAlignment="1">
      <alignment horizontal="centerContinuous" vertical="center" wrapText="1"/>
    </xf>
    <xf numFmtId="0" fontId="16" fillId="0" borderId="3" xfId="0" applyFont="1" applyFill="1" applyBorder="1" applyAlignment="1">
      <alignment horizontal="center" vertical="center" wrapText="1"/>
    </xf>
    <xf numFmtId="0" fontId="17" fillId="0" borderId="8" xfId="0" applyFont="1" applyFill="1" applyBorder="1"/>
    <xf numFmtId="0" fontId="17" fillId="0" borderId="9" xfId="0" applyFont="1" applyFill="1" applyBorder="1"/>
    <xf numFmtId="0" fontId="17" fillId="0" borderId="0" xfId="0" applyFont="1" applyFill="1" applyBorder="1" applyAlignment="1">
      <alignment vertical="center"/>
    </xf>
    <xf numFmtId="0" fontId="17" fillId="0" borderId="1" xfId="0" applyFont="1" applyFill="1" applyBorder="1" applyAlignment="1">
      <alignment vertical="center"/>
    </xf>
    <xf numFmtId="0" fontId="17" fillId="0" borderId="9" xfId="0" applyFont="1" applyFill="1" applyBorder="1" applyAlignment="1">
      <alignment vertical="center"/>
    </xf>
    <xf numFmtId="0" fontId="17" fillId="0" borderId="4" xfId="0" applyFont="1" applyFill="1" applyBorder="1" applyAlignment="1">
      <alignment horizontal="justify" wrapText="1"/>
    </xf>
    <xf numFmtId="0" fontId="17" fillId="0" borderId="5" xfId="0" applyFont="1" applyFill="1" applyBorder="1" applyAlignment="1">
      <alignment horizontal="justify" wrapText="1"/>
    </xf>
    <xf numFmtId="0" fontId="16" fillId="0" borderId="8" xfId="0" applyFont="1" applyFill="1" applyBorder="1" applyAlignment="1">
      <alignment horizontal="center" vertical="center" wrapText="1"/>
    </xf>
    <xf numFmtId="0" fontId="16" fillId="0" borderId="9" xfId="0" applyFont="1" applyFill="1" applyBorder="1" applyAlignment="1">
      <alignment horizontal="center" wrapText="1"/>
    </xf>
    <xf numFmtId="0" fontId="17" fillId="0" borderId="4" xfId="0" applyFont="1" applyFill="1" applyBorder="1" applyAlignment="1">
      <alignment horizontal="center" wrapText="1"/>
    </xf>
    <xf numFmtId="0" fontId="17" fillId="0" borderId="5" xfId="0" applyFont="1" applyFill="1" applyBorder="1" applyAlignment="1">
      <alignment horizontal="center" wrapText="1"/>
    </xf>
    <xf numFmtId="0" fontId="17" fillId="0" borderId="5" xfId="0" applyFont="1" applyFill="1" applyBorder="1" applyAlignment="1">
      <alignment horizontal="center"/>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6" fillId="0" borderId="8" xfId="0" applyFont="1" applyFill="1" applyBorder="1" applyAlignment="1">
      <alignment horizontal="center" wrapText="1"/>
    </xf>
    <xf numFmtId="0" fontId="16" fillId="0" borderId="9" xfId="0" applyFont="1" applyFill="1" applyBorder="1" applyAlignment="1">
      <alignment horizontal="center" vertical="center" wrapText="1"/>
    </xf>
    <xf numFmtId="0" fontId="15" fillId="0" borderId="0" xfId="0" applyFont="1" applyFill="1" applyBorder="1" applyAlignment="1"/>
    <xf numFmtId="0" fontId="17" fillId="0" borderId="1"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10" xfId="0" applyFont="1" applyFill="1" applyBorder="1" applyAlignment="1">
      <alignment horizontal="center" vertical="center" wrapText="1"/>
    </xf>
    <xf numFmtId="0" fontId="17" fillId="0" borderId="11" xfId="0" applyFont="1" applyFill="1" applyBorder="1" applyAlignment="1">
      <alignment horizontal="center" wrapText="1"/>
    </xf>
    <xf numFmtId="0" fontId="16" fillId="0" borderId="7" xfId="0" applyFont="1" applyFill="1" applyBorder="1" applyAlignment="1">
      <alignment horizontal="center" vertical="center" wrapText="1"/>
    </xf>
    <xf numFmtId="0" fontId="16" fillId="0" borderId="10" xfId="0" applyFont="1" applyFill="1" applyBorder="1" applyAlignment="1">
      <alignment horizontal="center" vertical="center" wrapText="1"/>
    </xf>
    <xf numFmtId="0" fontId="16" fillId="0" borderId="5" xfId="0" applyFont="1" applyFill="1" applyBorder="1" applyAlignment="1">
      <alignment horizontal="center" wrapText="1"/>
    </xf>
    <xf numFmtId="0" fontId="17" fillId="0" borderId="3" xfId="0" applyFont="1" applyFill="1" applyBorder="1" applyAlignment="1">
      <alignment horizontal="center" vertical="center"/>
    </xf>
    <xf numFmtId="0" fontId="22" fillId="0" borderId="4" xfId="0" applyFont="1" applyFill="1" applyBorder="1" applyAlignment="1">
      <alignment horizontal="centerContinuous" vertical="center" wrapText="1"/>
    </xf>
    <xf numFmtId="0" fontId="21" fillId="0" borderId="0" xfId="0" applyFont="1" applyFill="1" applyBorder="1"/>
    <xf numFmtId="0" fontId="17" fillId="0" borderId="1" xfId="0" applyFont="1" applyFill="1" applyBorder="1"/>
    <xf numFmtId="0" fontId="2" fillId="0" borderId="0" xfId="0" applyNumberFormat="1" applyFont="1" applyFill="1"/>
    <xf numFmtId="0" fontId="21" fillId="0" borderId="0" xfId="0" applyFont="1" applyFill="1" applyAlignment="1"/>
    <xf numFmtId="0" fontId="12" fillId="0" borderId="0" xfId="0" applyFont="1" applyFill="1" applyBorder="1" applyAlignment="1">
      <alignment horizontal="left"/>
    </xf>
    <xf numFmtId="0" fontId="17" fillId="0" borderId="0" xfId="0" applyFont="1" applyFill="1"/>
    <xf numFmtId="0" fontId="18" fillId="0" borderId="0" xfId="0" applyFont="1" applyFill="1"/>
    <xf numFmtId="0" fontId="17" fillId="0" borderId="4" xfId="0" applyFont="1" applyFill="1" applyBorder="1" applyAlignment="1">
      <alignment vertical="center" wrapText="1"/>
    </xf>
    <xf numFmtId="0" fontId="15" fillId="0" borderId="0" xfId="0" applyFont="1" applyFill="1" applyBorder="1"/>
    <xf numFmtId="0" fontId="7" fillId="0" borderId="0" xfId="0" applyFont="1" applyFill="1" applyBorder="1"/>
    <xf numFmtId="0" fontId="17" fillId="0" borderId="5" xfId="0" applyFont="1" applyFill="1" applyBorder="1" applyAlignment="1">
      <alignment wrapText="1"/>
    </xf>
    <xf numFmtId="0" fontId="16" fillId="0" borderId="4" xfId="0" applyFont="1" applyFill="1" applyBorder="1" applyAlignment="1">
      <alignment wrapText="1"/>
    </xf>
    <xf numFmtId="0" fontId="16" fillId="0" borderId="5" xfId="0" applyFont="1" applyFill="1" applyBorder="1" applyAlignment="1">
      <alignment horizontal="center" wrapText="1"/>
    </xf>
    <xf numFmtId="1" fontId="8" fillId="0" borderId="0" xfId="0" applyNumberFormat="1" applyFont="1" applyFill="1" applyBorder="1" applyAlignment="1">
      <alignment horizontal="right" vertical="center"/>
    </xf>
    <xf numFmtId="1" fontId="8" fillId="0" borderId="0" xfId="0" applyNumberFormat="1" applyFont="1" applyFill="1" applyBorder="1" applyAlignment="1"/>
    <xf numFmtId="0" fontId="17" fillId="0" borderId="0" xfId="0" applyFont="1" applyFill="1" applyBorder="1"/>
    <xf numFmtId="0" fontId="7" fillId="0" borderId="0" xfId="0" applyFont="1" applyFill="1" applyBorder="1"/>
    <xf numFmtId="0" fontId="17" fillId="0" borderId="0" xfId="0" applyFont="1" applyFill="1" applyBorder="1"/>
    <xf numFmtId="0" fontId="7" fillId="0" borderId="0" xfId="0" applyFont="1" applyFill="1" applyBorder="1"/>
    <xf numFmtId="0" fontId="17" fillId="0" borderId="0" xfId="0" applyFont="1" applyFill="1" applyBorder="1" applyAlignment="1"/>
    <xf numFmtId="0" fontId="26" fillId="0" borderId="6" xfId="0" applyFont="1" applyFill="1" applyBorder="1" applyAlignment="1">
      <alignment horizontal="centerContinuous" vertical="center"/>
    </xf>
    <xf numFmtId="0" fontId="7" fillId="0" borderId="0" xfId="0" applyFont="1" applyFill="1" applyBorder="1" applyAlignment="1">
      <alignment horizontal="centerContinuous"/>
    </xf>
    <xf numFmtId="0" fontId="17" fillId="0" borderId="0" xfId="0" applyFont="1" applyFill="1" applyBorder="1"/>
    <xf numFmtId="0" fontId="7" fillId="0" borderId="0" xfId="0" applyFont="1" applyFill="1" applyBorder="1"/>
    <xf numFmtId="0" fontId="17" fillId="0" borderId="0" xfId="0" applyFont="1" applyFill="1" applyBorder="1"/>
    <xf numFmtId="0" fontId="7" fillId="0" borderId="0" xfId="0" applyFont="1" applyFill="1" applyBorder="1"/>
    <xf numFmtId="0" fontId="17" fillId="0" borderId="0" xfId="0" applyFont="1" applyFill="1" applyBorder="1"/>
    <xf numFmtId="0" fontId="7" fillId="0" borderId="0" xfId="0" applyFont="1" applyFill="1" applyBorder="1"/>
    <xf numFmtId="0" fontId="11" fillId="0" borderId="0" xfId="1" applyFont="1" applyFill="1" applyBorder="1" applyAlignment="1" applyProtection="1">
      <alignment horizontal="right"/>
    </xf>
    <xf numFmtId="0" fontId="17" fillId="0" borderId="0" xfId="0" applyFont="1" applyFill="1" applyBorder="1" applyAlignment="1">
      <alignment horizontal="left"/>
    </xf>
    <xf numFmtId="0" fontId="7" fillId="0" borderId="0" xfId="0" applyFont="1" applyFill="1" applyBorder="1"/>
    <xf numFmtId="1" fontId="17" fillId="0" borderId="0" xfId="0" applyNumberFormat="1" applyFont="1" applyFill="1" applyBorder="1" applyAlignment="1">
      <alignment vertical="top"/>
    </xf>
    <xf numFmtId="0" fontId="7" fillId="0" borderId="0" xfId="0" applyFont="1" applyFill="1" applyBorder="1"/>
    <xf numFmtId="0" fontId="16" fillId="0" borderId="0" xfId="0" applyFont="1" applyFill="1" applyBorder="1" applyAlignment="1">
      <alignment horizontal="center"/>
    </xf>
    <xf numFmtId="1" fontId="17" fillId="0" borderId="0" xfId="0" applyNumberFormat="1" applyFont="1" applyFill="1" applyBorder="1" applyAlignment="1"/>
    <xf numFmtId="0" fontId="16" fillId="0" borderId="5" xfId="0" applyFont="1" applyFill="1" applyBorder="1" applyAlignment="1">
      <alignment horizontal="center"/>
    </xf>
    <xf numFmtId="0" fontId="17" fillId="0" borderId="2" xfId="0" applyFont="1" applyFill="1" applyBorder="1" applyAlignment="1">
      <alignment horizontal="center" vertical="center" wrapText="1"/>
    </xf>
    <xf numFmtId="0" fontId="7" fillId="0" borderId="0" xfId="0" applyFont="1" applyFill="1" applyBorder="1"/>
    <xf numFmtId="1" fontId="17" fillId="0" borderId="0" xfId="0" applyNumberFormat="1" applyFont="1" applyFill="1" applyBorder="1" applyAlignment="1"/>
    <xf numFmtId="0" fontId="7" fillId="0" borderId="0" xfId="0" applyFont="1" applyFill="1" applyBorder="1"/>
    <xf numFmtId="0" fontId="17" fillId="0" borderId="0" xfId="0" applyFont="1" applyFill="1" applyBorder="1" applyAlignment="1">
      <alignment wrapText="1"/>
    </xf>
    <xf numFmtId="0" fontId="18" fillId="0" borderId="0" xfId="0" applyFont="1" applyFill="1" applyBorder="1"/>
    <xf numFmtId="0" fontId="16" fillId="0" borderId="5" xfId="0" applyFont="1" applyFill="1" applyBorder="1" applyAlignment="1">
      <alignment horizontal="center"/>
    </xf>
    <xf numFmtId="0" fontId="25" fillId="0" borderId="0" xfId="0" applyFont="1" applyAlignment="1">
      <alignment horizontal="left" vertical="top" wrapText="1"/>
    </xf>
    <xf numFmtId="0" fontId="17" fillId="0" borderId="0" xfId="0" applyFont="1" applyFill="1" applyBorder="1"/>
    <xf numFmtId="0" fontId="7" fillId="0" borderId="0" xfId="0" applyFont="1" applyFill="1" applyBorder="1"/>
    <xf numFmtId="0" fontId="16" fillId="0" borderId="0" xfId="0" applyFont="1" applyFill="1" applyBorder="1" applyAlignment="1">
      <alignment horizontal="right" wrapText="1"/>
    </xf>
    <xf numFmtId="0" fontId="16" fillId="0" borderId="0" xfId="0" applyFont="1" applyFill="1" applyBorder="1" applyAlignment="1">
      <alignment horizontal="right"/>
    </xf>
    <xf numFmtId="0" fontId="16" fillId="0" borderId="5" xfId="0" applyFont="1" applyFill="1" applyBorder="1" applyAlignment="1">
      <alignment horizontal="center"/>
    </xf>
    <xf numFmtId="0" fontId="7" fillId="0" borderId="0" xfId="0" applyFont="1" applyFill="1" applyBorder="1" applyAlignment="1"/>
    <xf numFmtId="0" fontId="17" fillId="0" borderId="5" xfId="0" applyFont="1" applyFill="1" applyBorder="1" applyAlignment="1">
      <alignment wrapText="1"/>
    </xf>
    <xf numFmtId="0" fontId="22" fillId="0" borderId="5" xfId="0" applyFont="1" applyFill="1" applyBorder="1" applyAlignment="1">
      <alignment horizontal="centerContinuous" vertical="center" wrapText="1"/>
    </xf>
    <xf numFmtId="0" fontId="22" fillId="0" borderId="0" xfId="0" applyFont="1" applyFill="1" applyBorder="1" applyAlignment="1">
      <alignment horizontal="centerContinuous" vertical="center" wrapText="1"/>
    </xf>
    <xf numFmtId="0" fontId="7" fillId="0" borderId="0" xfId="0" applyFont="1" applyFill="1" applyBorder="1" applyAlignment="1">
      <alignment horizontal="right" vertical="top"/>
    </xf>
    <xf numFmtId="0" fontId="7" fillId="0" borderId="0" xfId="0" applyFont="1" applyFill="1" applyBorder="1" applyAlignment="1">
      <alignment vertical="top"/>
    </xf>
    <xf numFmtId="0" fontId="17" fillId="0" borderId="1" xfId="0" applyFont="1" applyFill="1" applyBorder="1" applyAlignment="1">
      <alignment horizontal="left" vertical="center" wrapText="1"/>
    </xf>
    <xf numFmtId="0" fontId="17" fillId="0" borderId="5" xfId="0" applyFont="1" applyFill="1" applyBorder="1" applyAlignment="1"/>
    <xf numFmtId="0" fontId="17" fillId="0" borderId="4" xfId="0" applyFont="1" applyFill="1" applyBorder="1" applyAlignment="1">
      <alignment wrapText="1"/>
    </xf>
    <xf numFmtId="0" fontId="17" fillId="0" borderId="5" xfId="0" applyFont="1" applyFill="1" applyBorder="1" applyAlignment="1">
      <alignment wrapText="1"/>
    </xf>
    <xf numFmtId="0" fontId="22" fillId="0" borderId="5" xfId="0" applyFont="1" applyFill="1" applyBorder="1" applyAlignment="1">
      <alignment horizontal="centerContinuous" vertical="center" wrapText="1"/>
    </xf>
    <xf numFmtId="0" fontId="7" fillId="0" borderId="0" xfId="0" applyFont="1" applyFill="1" applyBorder="1"/>
    <xf numFmtId="1" fontId="17" fillId="0" borderId="0" xfId="0" applyNumberFormat="1" applyFont="1" applyFill="1" applyBorder="1" applyAlignment="1">
      <alignment horizontal="centerContinuous" vertical="center"/>
    </xf>
    <xf numFmtId="0" fontId="16" fillId="0" borderId="5" xfId="0" applyFont="1" applyFill="1" applyBorder="1" applyAlignment="1">
      <alignment horizontal="center"/>
    </xf>
    <xf numFmtId="0" fontId="17" fillId="0" borderId="0" xfId="0" applyFont="1" applyFill="1" applyBorder="1" applyAlignment="1">
      <alignment horizontal="center" wrapText="1"/>
    </xf>
    <xf numFmtId="0" fontId="21" fillId="0" borderId="0" xfId="0" applyFont="1" applyFill="1" applyBorder="1" applyAlignment="1"/>
    <xf numFmtId="0" fontId="15" fillId="0" borderId="0" xfId="0" applyFont="1" applyFill="1" applyBorder="1"/>
    <xf numFmtId="0" fontId="17" fillId="0" borderId="0" xfId="0" applyFont="1" applyFill="1" applyBorder="1"/>
    <xf numFmtId="0" fontId="7" fillId="0" borderId="0" xfId="0" applyFont="1" applyFill="1" applyBorder="1"/>
    <xf numFmtId="0" fontId="7" fillId="0" borderId="0" xfId="0" applyFont="1" applyFill="1" applyBorder="1" applyAlignment="1"/>
    <xf numFmtId="0" fontId="17" fillId="0" borderId="5" xfId="0" applyFont="1" applyFill="1" applyBorder="1" applyAlignment="1">
      <alignment horizontal="center" wrapText="1"/>
    </xf>
    <xf numFmtId="0" fontId="7" fillId="0" borderId="0" xfId="0" applyFont="1" applyFill="1" applyBorder="1"/>
    <xf numFmtId="0" fontId="17" fillId="0" borderId="5" xfId="0" applyFont="1" applyFill="1" applyBorder="1" applyAlignment="1">
      <alignment horizontal="center" wrapText="1"/>
    </xf>
    <xf numFmtId="0" fontId="17" fillId="0" borderId="5" xfId="0" applyFont="1" applyFill="1" applyBorder="1" applyAlignment="1">
      <alignment horizontal="left" wrapText="1" indent="1"/>
    </xf>
    <xf numFmtId="0" fontId="17" fillId="0" borderId="0" xfId="0" applyFont="1" applyFill="1" applyBorder="1"/>
    <xf numFmtId="0" fontId="7" fillId="0" borderId="0" xfId="0" applyFont="1" applyFill="1" applyBorder="1"/>
    <xf numFmtId="0" fontId="17" fillId="0" borderId="0" xfId="0" applyFont="1" applyFill="1" applyBorder="1" applyAlignment="1">
      <alignment horizontal="right" wrapText="1"/>
    </xf>
    <xf numFmtId="0" fontId="17" fillId="0" borderId="5" xfId="0" applyFont="1" applyFill="1" applyBorder="1" applyAlignment="1">
      <alignment horizontal="center" wrapText="1"/>
    </xf>
    <xf numFmtId="0" fontId="17" fillId="0" borderId="3" xfId="0" applyFont="1" applyFill="1" applyBorder="1" applyAlignment="1">
      <alignment horizontal="center" vertical="center"/>
    </xf>
    <xf numFmtId="0" fontId="17" fillId="0" borderId="0" xfId="0" applyFont="1" applyFill="1" applyBorder="1" applyAlignment="1">
      <alignment horizontal="right" vertical="center" wrapText="1"/>
    </xf>
    <xf numFmtId="0" fontId="15" fillId="0" borderId="0" xfId="0" applyFont="1" applyFill="1" applyBorder="1"/>
    <xf numFmtId="164" fontId="17" fillId="0" borderId="0" xfId="0" applyNumberFormat="1" applyFont="1" applyFill="1" applyBorder="1" applyAlignment="1">
      <alignment wrapText="1"/>
    </xf>
    <xf numFmtId="0" fontId="7" fillId="0" borderId="0" xfId="0" applyFont="1" applyFill="1" applyBorder="1"/>
    <xf numFmtId="2" fontId="16" fillId="0" borderId="0" xfId="0" applyNumberFormat="1" applyFont="1" applyFill="1" applyBorder="1" applyAlignment="1">
      <alignment wrapText="1"/>
    </xf>
    <xf numFmtId="0" fontId="15" fillId="0" borderId="0" xfId="0" applyFont="1" applyFill="1" applyBorder="1" applyAlignment="1"/>
    <xf numFmtId="0" fontId="16" fillId="0" borderId="5" xfId="0" applyFont="1" applyFill="1" applyBorder="1" applyAlignment="1">
      <alignment horizontal="center" wrapText="1"/>
    </xf>
    <xf numFmtId="0" fontId="17" fillId="0" borderId="0" xfId="0" applyFont="1" applyFill="1" applyBorder="1"/>
    <xf numFmtId="0" fontId="7" fillId="0" borderId="0" xfId="0" applyFont="1" applyFill="1" applyBorder="1"/>
    <xf numFmtId="0" fontId="17" fillId="0" borderId="0" xfId="0" applyFont="1" applyFill="1" applyBorder="1" applyAlignment="1">
      <alignment horizontal="right"/>
    </xf>
    <xf numFmtId="0" fontId="16" fillId="0" borderId="4" xfId="0" applyFont="1" applyFill="1" applyBorder="1" applyAlignment="1">
      <alignment horizontal="center" wrapText="1"/>
    </xf>
    <xf numFmtId="0" fontId="15" fillId="0" borderId="0" xfId="0" applyFont="1" applyFill="1" applyBorder="1"/>
    <xf numFmtId="0" fontId="16" fillId="0" borderId="5" xfId="0" applyFont="1" applyFill="1" applyBorder="1" applyAlignment="1">
      <alignment horizontal="center" wrapText="1"/>
    </xf>
    <xf numFmtId="1" fontId="17" fillId="0" borderId="0" xfId="0" applyNumberFormat="1" applyFont="1" applyFill="1" applyBorder="1" applyAlignment="1">
      <alignment horizontal="right"/>
    </xf>
    <xf numFmtId="0" fontId="17" fillId="0" borderId="3" xfId="0" applyFont="1" applyFill="1" applyBorder="1" applyAlignment="1">
      <alignment horizontal="center" vertical="center"/>
    </xf>
    <xf numFmtId="2" fontId="17" fillId="0" borderId="0" xfId="0" applyNumberFormat="1" applyFont="1" applyFill="1" applyBorder="1" applyAlignment="1">
      <alignment horizontal="right"/>
    </xf>
    <xf numFmtId="0" fontId="8" fillId="0" borderId="0" xfId="0" applyFont="1" applyFill="1" applyBorder="1" applyAlignment="1">
      <alignment horizontal="right"/>
    </xf>
    <xf numFmtId="0" fontId="8" fillId="0" borderId="0" xfId="0" applyFont="1" applyFill="1" applyBorder="1" applyAlignment="1">
      <alignment vertical="top"/>
    </xf>
    <xf numFmtId="0" fontId="8" fillId="0" borderId="0" xfId="0" applyFont="1" applyFill="1" applyBorder="1" applyAlignment="1">
      <alignment horizontal="right" vertical="top"/>
    </xf>
    <xf numFmtId="0" fontId="8" fillId="0" borderId="3" xfId="0" applyFont="1" applyFill="1" applyBorder="1" applyAlignment="1">
      <alignment horizontal="center" vertical="center"/>
    </xf>
    <xf numFmtId="1" fontId="8" fillId="0" borderId="0" xfId="0" applyNumberFormat="1" applyFont="1" applyFill="1" applyBorder="1" applyAlignment="1">
      <alignment horizontal="right"/>
    </xf>
    <xf numFmtId="1" fontId="8" fillId="0" borderId="0" xfId="0" applyNumberFormat="1" applyFont="1" applyFill="1" applyBorder="1" applyAlignment="1">
      <alignment horizontal="right" vertical="top"/>
    </xf>
    <xf numFmtId="2" fontId="8" fillId="0" borderId="0" xfId="0" applyNumberFormat="1" applyFont="1" applyFill="1" applyBorder="1" applyAlignment="1">
      <alignment wrapText="1"/>
    </xf>
    <xf numFmtId="1" fontId="8" fillId="0" borderId="0" xfId="0" applyNumberFormat="1" applyFont="1" applyFill="1" applyBorder="1" applyAlignment="1">
      <alignment vertical="center"/>
    </xf>
    <xf numFmtId="0" fontId="8" fillId="0" borderId="5" xfId="0" applyFont="1" applyFill="1" applyBorder="1" applyAlignment="1">
      <alignment horizontal="center"/>
    </xf>
    <xf numFmtId="165" fontId="8" fillId="0" borderId="0" xfId="0" applyNumberFormat="1" applyFont="1" applyFill="1" applyBorder="1" applyAlignment="1">
      <alignment horizontal="right"/>
    </xf>
    <xf numFmtId="165" fontId="8" fillId="0" borderId="0" xfId="0" applyNumberFormat="1" applyFont="1" applyFill="1" applyBorder="1" applyAlignment="1">
      <alignment horizontal="centerContinuous" vertical="center"/>
    </xf>
    <xf numFmtId="165" fontId="8" fillId="0" borderId="0" xfId="0" applyNumberFormat="1" applyFont="1" applyFill="1" applyBorder="1" applyAlignment="1">
      <alignment horizontal="right" vertical="top"/>
    </xf>
    <xf numFmtId="166" fontId="8" fillId="0" borderId="0" xfId="0" applyNumberFormat="1" applyFont="1" applyFill="1" applyBorder="1" applyAlignment="1">
      <alignment horizontal="centerContinuous" vertical="center"/>
    </xf>
    <xf numFmtId="165" fontId="8" fillId="0" borderId="0" xfId="0" applyNumberFormat="1" applyFont="1" applyFill="1" applyBorder="1" applyAlignment="1">
      <alignment vertical="top"/>
    </xf>
    <xf numFmtId="0" fontId="8" fillId="0" borderId="0" xfId="0" applyFont="1" applyFill="1" applyBorder="1" applyAlignment="1">
      <alignment horizontal="centerContinuous" vertical="center"/>
    </xf>
    <xf numFmtId="167" fontId="8" fillId="0" borderId="0" xfId="0" applyNumberFormat="1" applyFont="1" applyFill="1" applyBorder="1" applyAlignment="1">
      <alignment vertical="top"/>
    </xf>
    <xf numFmtId="167" fontId="8" fillId="0" borderId="0" xfId="0" applyNumberFormat="1" applyFont="1" applyFill="1" applyBorder="1" applyAlignment="1">
      <alignment horizontal="right" vertical="top"/>
    </xf>
    <xf numFmtId="1" fontId="8" fillId="0" borderId="0" xfId="0" applyNumberFormat="1" applyFont="1" applyFill="1" applyBorder="1" applyAlignment="1">
      <alignment horizontal="centerContinuous" vertical="center"/>
    </xf>
    <xf numFmtId="0" fontId="17" fillId="0" borderId="10" xfId="0" applyFont="1" applyFill="1" applyBorder="1" applyAlignment="1">
      <alignment horizontal="center" vertical="center" wrapText="1"/>
    </xf>
    <xf numFmtId="167" fontId="8" fillId="0" borderId="0" xfId="0" applyNumberFormat="1" applyFont="1" applyFill="1" applyBorder="1" applyAlignment="1">
      <alignment horizontal="centerContinuous" vertical="top"/>
    </xf>
    <xf numFmtId="1" fontId="7" fillId="0" borderId="0" xfId="0" applyNumberFormat="1" applyFont="1" applyFill="1" applyBorder="1"/>
    <xf numFmtId="0" fontId="8" fillId="0" borderId="0" xfId="0" applyFont="1" applyFill="1" applyBorder="1" applyAlignment="1">
      <alignment horizontal="center" wrapText="1"/>
    </xf>
    <xf numFmtId="0" fontId="16" fillId="0" borderId="0" xfId="0" applyFont="1" applyAlignment="1"/>
    <xf numFmtId="2" fontId="8" fillId="0" borderId="0" xfId="0" applyNumberFormat="1" applyFont="1" applyFill="1" applyBorder="1" applyAlignment="1">
      <alignment horizontal="right" wrapText="1"/>
    </xf>
    <xf numFmtId="0" fontId="17" fillId="0" borderId="10" xfId="0" applyFont="1" applyFill="1" applyBorder="1" applyAlignment="1">
      <alignment horizontal="center" vertical="center" wrapText="1"/>
    </xf>
    <xf numFmtId="0" fontId="7" fillId="0" borderId="0" xfId="0" applyFont="1" applyFill="1" applyBorder="1" applyAlignment="1">
      <alignment horizontal="right"/>
    </xf>
    <xf numFmtId="0" fontId="26" fillId="0" borderId="0" xfId="0" applyFont="1" applyFill="1" applyBorder="1" applyAlignment="1">
      <alignment horizontal="centerContinuous" vertical="center"/>
    </xf>
    <xf numFmtId="164" fontId="7" fillId="0" borderId="0" xfId="0" applyNumberFormat="1" applyFont="1" applyFill="1" applyBorder="1"/>
    <xf numFmtId="2" fontId="16" fillId="0" borderId="0" xfId="0" applyNumberFormat="1" applyFont="1" applyFill="1" applyBorder="1" applyAlignment="1">
      <alignment vertical="top" wrapText="1"/>
    </xf>
    <xf numFmtId="2" fontId="7" fillId="0" borderId="0" xfId="0" applyNumberFormat="1" applyFont="1" applyFill="1" applyBorder="1" applyAlignment="1">
      <alignment vertical="top"/>
    </xf>
    <xf numFmtId="2" fontId="16" fillId="0" borderId="0" xfId="0" applyNumberFormat="1" applyFont="1" applyFill="1" applyBorder="1" applyAlignment="1">
      <alignment horizontal="right" vertical="top" wrapText="1"/>
    </xf>
    <xf numFmtId="165" fontId="8" fillId="0" borderId="0" xfId="0" applyNumberFormat="1" applyFont="1" applyFill="1" applyBorder="1" applyAlignment="1"/>
    <xf numFmtId="0" fontId="34" fillId="0" borderId="0" xfId="0" applyFont="1" applyFill="1" applyBorder="1" applyAlignment="1">
      <alignment horizontal="centerContinuous" vertical="center" wrapText="1"/>
    </xf>
    <xf numFmtId="164" fontId="8" fillId="0" borderId="0" xfId="0" applyNumberFormat="1" applyFont="1" applyFill="1" applyBorder="1" applyAlignment="1">
      <alignment horizontal="right" vertical="top" wrapText="1"/>
    </xf>
    <xf numFmtId="164" fontId="34" fillId="0" borderId="0" xfId="0" applyNumberFormat="1" applyFont="1" applyFill="1" applyBorder="1" applyAlignment="1">
      <alignment horizontal="centerContinuous" vertical="center" wrapText="1"/>
    </xf>
    <xf numFmtId="0" fontId="8" fillId="0" borderId="0" xfId="0" applyFont="1" applyFill="1" applyBorder="1" applyAlignment="1">
      <alignment horizontal="right" wrapText="1"/>
    </xf>
    <xf numFmtId="0" fontId="8" fillId="0" borderId="0" xfId="0" applyFont="1" applyFill="1" applyBorder="1" applyAlignment="1">
      <alignment horizontal="right" vertical="center" wrapText="1"/>
    </xf>
    <xf numFmtId="0" fontId="8" fillId="0" borderId="0" xfId="0" applyFont="1" applyFill="1" applyBorder="1" applyAlignment="1">
      <alignment wrapText="1"/>
    </xf>
    <xf numFmtId="0" fontId="8" fillId="0" borderId="5" xfId="0" applyFont="1" applyBorder="1" applyAlignment="1"/>
    <xf numFmtId="0" fontId="8" fillId="0" borderId="11" xfId="0" applyFont="1" applyFill="1" applyBorder="1" applyAlignment="1">
      <alignment horizontal="center" wrapText="1"/>
    </xf>
    <xf numFmtId="2" fontId="8" fillId="0" borderId="0" xfId="0" applyNumberFormat="1" applyFont="1" applyFill="1" applyBorder="1" applyAlignment="1">
      <alignment horizontal="right"/>
    </xf>
    <xf numFmtId="0" fontId="8" fillId="0" borderId="0" xfId="0" applyFont="1" applyBorder="1" applyAlignment="1"/>
    <xf numFmtId="0" fontId="17" fillId="0" borderId="10" xfId="0" applyFont="1" applyFill="1" applyBorder="1" applyAlignment="1">
      <alignment horizontal="center" vertical="center" wrapText="1"/>
    </xf>
    <xf numFmtId="0" fontId="17" fillId="0" borderId="3" xfId="0" applyFont="1" applyFill="1" applyBorder="1" applyAlignment="1">
      <alignment horizontal="center" vertical="center"/>
    </xf>
    <xf numFmtId="164" fontId="16" fillId="0" borderId="0" xfId="0" applyNumberFormat="1" applyFont="1" applyFill="1" applyBorder="1" applyAlignment="1">
      <alignment horizontal="right" wrapText="1"/>
    </xf>
    <xf numFmtId="0" fontId="8" fillId="0" borderId="2" xfId="0" applyFont="1" applyFill="1" applyBorder="1" applyAlignment="1">
      <alignment horizontal="center" vertical="center"/>
    </xf>
    <xf numFmtId="0" fontId="34" fillId="0" borderId="6" xfId="0" applyFont="1" applyFill="1" applyBorder="1" applyAlignment="1">
      <alignment horizontal="centerContinuous" vertical="center" wrapText="1"/>
    </xf>
    <xf numFmtId="1" fontId="8" fillId="0" borderId="0" xfId="0" applyNumberFormat="1" applyFont="1" applyFill="1" applyBorder="1" applyAlignment="1">
      <alignment horizontal="centerContinuous" vertical="center" wrapText="1"/>
    </xf>
    <xf numFmtId="0" fontId="23" fillId="0" borderId="5" xfId="0" applyFont="1" applyFill="1" applyBorder="1" applyAlignment="1">
      <alignment wrapText="1"/>
    </xf>
    <xf numFmtId="0" fontId="17" fillId="0" borderId="10" xfId="0" applyFont="1" applyFill="1" applyBorder="1" applyAlignment="1">
      <alignment horizontal="center" vertical="center" wrapText="1"/>
    </xf>
    <xf numFmtId="0" fontId="31" fillId="0" borderId="0" xfId="0" applyFont="1" applyFill="1" applyBorder="1" applyAlignment="1">
      <alignment horizontal="left" wrapText="1"/>
    </xf>
    <xf numFmtId="0" fontId="6" fillId="0" borderId="0" xfId="0" applyFont="1" applyFill="1" applyBorder="1"/>
    <xf numFmtId="0" fontId="8" fillId="0" borderId="0" xfId="0" applyFont="1" applyFill="1" applyBorder="1" applyAlignment="1">
      <alignment horizontal="left"/>
    </xf>
    <xf numFmtId="0" fontId="8" fillId="0" borderId="0" xfId="0" applyFont="1" applyFill="1" applyBorder="1"/>
    <xf numFmtId="0" fontId="8" fillId="0" borderId="1" xfId="0" applyFont="1" applyFill="1" applyBorder="1" applyAlignment="1">
      <alignment vertical="center" wrapText="1"/>
    </xf>
    <xf numFmtId="0" fontId="8" fillId="0" borderId="2"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4" xfId="0" applyFont="1" applyFill="1" applyBorder="1" applyAlignment="1">
      <alignment horizontal="center"/>
    </xf>
    <xf numFmtId="0" fontId="7" fillId="0" borderId="5" xfId="0" applyFont="1" applyFill="1" applyBorder="1" applyAlignment="1">
      <alignment horizontal="center"/>
    </xf>
    <xf numFmtId="0" fontId="31" fillId="0" borderId="0" xfId="0" applyFont="1" applyFill="1" applyBorder="1" applyAlignment="1">
      <alignment horizontal="left"/>
    </xf>
    <xf numFmtId="0" fontId="17" fillId="0" borderId="5" xfId="0" applyFont="1" applyBorder="1" applyAlignment="1">
      <alignment horizontal="center" vertical="center"/>
    </xf>
    <xf numFmtId="0" fontId="15" fillId="0" borderId="0" xfId="0" applyFont="1" applyBorder="1" applyAlignment="1">
      <alignment horizontal="centerContinuous" vertical="center"/>
    </xf>
    <xf numFmtId="0" fontId="35" fillId="0" borderId="0" xfId="0" applyFont="1" applyBorder="1" applyAlignment="1">
      <alignment horizontal="centerContinuous" vertical="center"/>
    </xf>
    <xf numFmtId="164" fontId="17" fillId="0" borderId="0" xfId="0" applyNumberFormat="1" applyFont="1" applyBorder="1" applyAlignment="1">
      <alignment horizontal="right" vertical="center"/>
    </xf>
    <xf numFmtId="0" fontId="17" fillId="0" borderId="0" xfId="0" applyFont="1" applyBorder="1" applyAlignment="1">
      <alignment horizontal="right" vertical="center"/>
    </xf>
    <xf numFmtId="0" fontId="17" fillId="0" borderId="0" xfId="0" applyFont="1" applyBorder="1" applyAlignment="1">
      <alignment horizontal="right" vertical="center" wrapText="1"/>
    </xf>
    <xf numFmtId="0" fontId="17" fillId="0" borderId="7" xfId="0" applyNumberFormat="1" applyFont="1" applyFill="1" applyBorder="1" applyAlignment="1">
      <alignment horizontal="center" vertical="center"/>
    </xf>
    <xf numFmtId="0" fontId="17" fillId="0" borderId="7" xfId="0" applyNumberFormat="1" applyFont="1" applyFill="1" applyBorder="1" applyAlignment="1">
      <alignment horizontal="center" vertical="center" wrapText="1"/>
    </xf>
    <xf numFmtId="0" fontId="17" fillId="0" borderId="10" xfId="0" applyNumberFormat="1" applyFont="1" applyFill="1" applyBorder="1" applyAlignment="1">
      <alignment horizontal="center" vertical="center" wrapText="1"/>
    </xf>
    <xf numFmtId="164" fontId="17" fillId="0" borderId="0" xfId="0" applyNumberFormat="1" applyFont="1" applyBorder="1" applyAlignment="1">
      <alignment horizontal="right"/>
    </xf>
    <xf numFmtId="0" fontId="17" fillId="0" borderId="0" xfId="0" applyFont="1" applyBorder="1" applyAlignment="1">
      <alignment horizontal="right" wrapText="1"/>
    </xf>
    <xf numFmtId="0" fontId="17" fillId="0" borderId="0" xfId="0" applyFont="1" applyBorder="1" applyAlignment="1">
      <alignment horizontal="right"/>
    </xf>
    <xf numFmtId="0" fontId="8" fillId="0" borderId="0" xfId="0" applyFont="1" applyAlignment="1">
      <alignment horizontal="right" vertical="top"/>
    </xf>
    <xf numFmtId="0" fontId="8" fillId="0" borderId="0" xfId="0" applyFont="1" applyAlignment="1">
      <alignment horizontal="right"/>
    </xf>
    <xf numFmtId="3" fontId="8" fillId="0" borderId="0" xfId="0" applyNumberFormat="1" applyFont="1" applyAlignment="1">
      <alignment horizontal="right"/>
    </xf>
    <xf numFmtId="1" fontId="8" fillId="0" borderId="0" xfId="0" applyNumberFormat="1" applyFont="1"/>
    <xf numFmtId="0" fontId="8" fillId="0" borderId="0" xfId="0" applyFont="1"/>
    <xf numFmtId="0" fontId="8" fillId="0" borderId="0" xfId="0" applyFont="1" applyAlignment="1">
      <alignment vertical="top"/>
    </xf>
    <xf numFmtId="167" fontId="8" fillId="0" borderId="0" xfId="0" applyNumberFormat="1" applyFont="1"/>
    <xf numFmtId="2" fontId="8" fillId="0" borderId="0" xfId="0" applyNumberFormat="1" applyFont="1" applyAlignment="1">
      <alignment vertical="top"/>
    </xf>
    <xf numFmtId="4" fontId="8" fillId="0" borderId="0" xfId="0" applyNumberFormat="1" applyFont="1" applyAlignment="1">
      <alignment vertical="top"/>
    </xf>
    <xf numFmtId="0" fontId="8" fillId="0" borderId="0" xfId="0" applyFont="1" applyAlignment="1">
      <alignment horizontal="centerContinuous"/>
    </xf>
    <xf numFmtId="164" fontId="8" fillId="0" borderId="0" xfId="0" applyNumberFormat="1" applyFont="1"/>
    <xf numFmtId="1" fontId="8" fillId="0" borderId="0" xfId="0" applyNumberFormat="1" applyFont="1" applyAlignment="1">
      <alignment vertical="center"/>
    </xf>
    <xf numFmtId="1" fontId="8" fillId="0" borderId="0" xfId="0" applyNumberFormat="1" applyFont="1" applyAlignment="1">
      <alignment horizontal="centerContinuous" vertical="center"/>
    </xf>
    <xf numFmtId="1" fontId="8" fillId="0" borderId="0" xfId="0" applyNumberFormat="1" applyFont="1" applyAlignment="1">
      <alignment horizontal="centerContinuous" vertical="center" wrapText="1"/>
    </xf>
    <xf numFmtId="0" fontId="34" fillId="0" borderId="0" xfId="0" applyFont="1" applyAlignment="1">
      <alignment horizontal="centerContinuous" vertical="center" wrapText="1"/>
    </xf>
    <xf numFmtId="2" fontId="8" fillId="0" borderId="0" xfId="0" applyNumberFormat="1" applyFont="1" applyAlignment="1">
      <alignment wrapText="1"/>
    </xf>
    <xf numFmtId="1" fontId="8" fillId="0" borderId="0" xfId="0" applyNumberFormat="1" applyFont="1" applyAlignment="1">
      <alignment vertical="top"/>
    </xf>
    <xf numFmtId="0" fontId="8" fillId="0" borderId="0" xfId="0" applyFont="1" applyFill="1" applyBorder="1" applyAlignment="1">
      <alignment horizontal="center"/>
    </xf>
    <xf numFmtId="0" fontId="31" fillId="0" borderId="0" xfId="0" applyFont="1" applyFill="1" applyBorder="1" applyAlignment="1">
      <alignment vertical="top"/>
    </xf>
    <xf numFmtId="0" fontId="8" fillId="0" borderId="5" xfId="0" applyFont="1" applyFill="1" applyBorder="1" applyAlignment="1">
      <alignment horizontal="center" wrapText="1"/>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10" xfId="0" applyFont="1" applyFill="1" applyBorder="1" applyAlignment="1">
      <alignment horizontal="center" vertical="center" wrapText="1"/>
    </xf>
    <xf numFmtId="0" fontId="17" fillId="0" borderId="5" xfId="0" applyFont="1" applyBorder="1" applyAlignment="1">
      <alignment horizontal="center"/>
    </xf>
    <xf numFmtId="1" fontId="36" fillId="0" borderId="0" xfId="0" applyNumberFormat="1" applyFont="1" applyFill="1" applyBorder="1"/>
    <xf numFmtId="0" fontId="31" fillId="0" borderId="0" xfId="0" applyFont="1" applyAlignment="1">
      <alignment vertical="top"/>
    </xf>
    <xf numFmtId="164" fontId="8" fillId="0" borderId="0" xfId="0" applyNumberFormat="1" applyFont="1" applyBorder="1" applyAlignment="1">
      <alignment horizontal="right"/>
    </xf>
    <xf numFmtId="0" fontId="8" fillId="0" borderId="0" xfId="0" applyFont="1" applyBorder="1" applyAlignment="1">
      <alignment horizontal="right" wrapText="1"/>
    </xf>
    <xf numFmtId="0" fontId="8" fillId="0" borderId="0" xfId="0" applyFont="1" applyBorder="1" applyAlignment="1">
      <alignment horizontal="right"/>
    </xf>
    <xf numFmtId="0" fontId="35" fillId="0" borderId="1" xfId="0" applyFont="1" applyFill="1" applyBorder="1" applyAlignment="1">
      <alignment horizontal="center" vertical="center"/>
    </xf>
    <xf numFmtId="0" fontId="35" fillId="0" borderId="12"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13" xfId="0" applyFont="1" applyFill="1" applyBorder="1" applyAlignment="1">
      <alignment horizontal="center" vertical="center"/>
    </xf>
    <xf numFmtId="0" fontId="31" fillId="0" borderId="0" xfId="0" applyFont="1" applyFill="1" applyBorder="1" applyAlignment="1">
      <alignment horizontal="left" wrapText="1"/>
    </xf>
    <xf numFmtId="0" fontId="25" fillId="0" borderId="0" xfId="0" applyFont="1" applyFill="1" applyBorder="1" applyAlignment="1">
      <alignment horizontal="justify" vertical="top" wrapText="1"/>
    </xf>
    <xf numFmtId="0" fontId="25" fillId="0" borderId="0" xfId="0" applyFont="1" applyFill="1" applyBorder="1" applyAlignment="1">
      <alignment horizontal="left" wrapText="1"/>
    </xf>
    <xf numFmtId="0" fontId="32" fillId="0" borderId="0" xfId="0" applyFont="1" applyFill="1" applyBorder="1" applyAlignment="1">
      <alignment horizontal="justify" vertical="top" wrapText="1"/>
    </xf>
    <xf numFmtId="0" fontId="25" fillId="0" borderId="0" xfId="0" applyFont="1" applyFill="1" applyBorder="1" applyAlignment="1">
      <alignment horizontal="left" vertical="top" wrapText="1"/>
    </xf>
    <xf numFmtId="0" fontId="25" fillId="0" borderId="0" xfId="0" applyFont="1" applyAlignment="1">
      <alignment horizontal="left" vertical="top" wrapText="1"/>
    </xf>
    <xf numFmtId="0" fontId="16" fillId="0" borderId="2" xfId="0" applyFont="1" applyFill="1" applyBorder="1" applyAlignment="1">
      <alignment horizontal="center" vertical="center" wrapText="1"/>
    </xf>
    <xf numFmtId="0" fontId="16" fillId="0" borderId="2" xfId="0" applyFont="1" applyFill="1" applyBorder="1" applyAlignment="1">
      <alignment horizontal="center" vertical="center"/>
    </xf>
    <xf numFmtId="0" fontId="16" fillId="0" borderId="3"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12" xfId="0" applyFont="1" applyFill="1" applyBorder="1" applyAlignment="1">
      <alignment horizontal="center" vertical="center"/>
    </xf>
    <xf numFmtId="0" fontId="16" fillId="0" borderId="3" xfId="0" applyFont="1" applyFill="1" applyBorder="1" applyAlignment="1">
      <alignment horizontal="center" vertical="center" wrapText="1"/>
    </xf>
    <xf numFmtId="0" fontId="25" fillId="0" borderId="0" xfId="0" applyFont="1" applyFill="1" applyBorder="1" applyAlignment="1">
      <alignment vertical="top"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7" fillId="0" borderId="12"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13" xfId="0" applyFont="1" applyFill="1" applyBorder="1" applyAlignment="1">
      <alignment horizontal="center" vertical="center" wrapText="1"/>
    </xf>
    <xf numFmtId="0" fontId="17" fillId="0" borderId="10" xfId="0" applyFont="1" applyFill="1" applyBorder="1" applyAlignment="1">
      <alignment horizontal="center" vertical="center" wrapText="1"/>
    </xf>
    <xf numFmtId="0" fontId="16" fillId="0" borderId="7" xfId="0" applyFont="1" applyFill="1" applyBorder="1" applyAlignment="1">
      <alignment horizontal="center" vertical="center" wrapText="1"/>
    </xf>
    <xf numFmtId="0" fontId="16" fillId="0" borderId="1" xfId="0" applyFont="1" applyFill="1" applyBorder="1" applyAlignment="1">
      <alignment horizontal="center" wrapText="1"/>
    </xf>
    <xf numFmtId="0" fontId="16" fillId="0" borderId="12" xfId="0" applyFont="1" applyFill="1" applyBorder="1" applyAlignment="1">
      <alignment horizontal="center" wrapText="1"/>
    </xf>
    <xf numFmtId="0" fontId="16" fillId="0" borderId="10" xfId="0" applyFont="1" applyFill="1" applyBorder="1" applyAlignment="1">
      <alignment horizontal="center" vertical="center" wrapText="1"/>
    </xf>
    <xf numFmtId="0" fontId="17" fillId="0" borderId="1" xfId="0" applyFont="1" applyFill="1" applyBorder="1" applyAlignment="1">
      <alignment horizontal="center"/>
    </xf>
    <xf numFmtId="0" fontId="17" fillId="0" borderId="12" xfId="0" applyFont="1" applyFill="1" applyBorder="1" applyAlignment="1">
      <alignment horizontal="center"/>
    </xf>
    <xf numFmtId="0" fontId="17" fillId="0" borderId="1" xfId="0" applyFont="1" applyFill="1" applyBorder="1"/>
    <xf numFmtId="0" fontId="17" fillId="0" borderId="12" xfId="0" applyFont="1" applyFill="1" applyBorder="1"/>
    <xf numFmtId="0" fontId="21" fillId="0" borderId="0" xfId="0" applyFont="1" applyFill="1" applyBorder="1" applyAlignment="1">
      <alignment horizontal="left" vertical="top" wrapText="1"/>
    </xf>
    <xf numFmtId="0" fontId="25" fillId="0" borderId="0" xfId="0" applyFont="1" applyFill="1" applyBorder="1" applyAlignment="1">
      <alignment horizontal="left" vertical="top"/>
    </xf>
  </cellXfs>
  <cellStyles count="2">
    <cellStyle name="Hyperlink" xfId="1" builtinId="8" customBuiltin="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alcChain" Target="calcChain.xml"/><Relationship Id="rId8" Type="http://schemas.openxmlformats.org/officeDocument/2006/relationships/worksheet" Target="worksheets/sheet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69.bin"/><Relationship Id="rId2" Type="http://schemas.openxmlformats.org/officeDocument/2006/relationships/printerSettings" Target="../printerSettings/printerSettings68.bin"/><Relationship Id="rId1" Type="http://schemas.openxmlformats.org/officeDocument/2006/relationships/printerSettings" Target="../printerSettings/printerSettings67.bin"/><Relationship Id="rId6" Type="http://schemas.openxmlformats.org/officeDocument/2006/relationships/printerSettings" Target="../printerSettings/printerSettings72.bin"/><Relationship Id="rId5" Type="http://schemas.openxmlformats.org/officeDocument/2006/relationships/printerSettings" Target="../printerSettings/printerSettings71.bin"/><Relationship Id="rId4" Type="http://schemas.openxmlformats.org/officeDocument/2006/relationships/printerSettings" Target="../printerSettings/printerSettings70.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75.bin"/><Relationship Id="rId2" Type="http://schemas.openxmlformats.org/officeDocument/2006/relationships/printerSettings" Target="../printerSettings/printerSettings74.bin"/><Relationship Id="rId1" Type="http://schemas.openxmlformats.org/officeDocument/2006/relationships/printerSettings" Target="../printerSettings/printerSettings73.bin"/><Relationship Id="rId6" Type="http://schemas.openxmlformats.org/officeDocument/2006/relationships/printerSettings" Target="../printerSettings/printerSettings78.bin"/><Relationship Id="rId5" Type="http://schemas.openxmlformats.org/officeDocument/2006/relationships/printerSettings" Target="../printerSettings/printerSettings77.bin"/><Relationship Id="rId4" Type="http://schemas.openxmlformats.org/officeDocument/2006/relationships/printerSettings" Target="../printerSettings/printerSettings76.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81.bin"/><Relationship Id="rId2" Type="http://schemas.openxmlformats.org/officeDocument/2006/relationships/printerSettings" Target="../printerSettings/printerSettings80.bin"/><Relationship Id="rId1" Type="http://schemas.openxmlformats.org/officeDocument/2006/relationships/printerSettings" Target="../printerSettings/printerSettings79.bin"/><Relationship Id="rId6" Type="http://schemas.openxmlformats.org/officeDocument/2006/relationships/printerSettings" Target="../printerSettings/printerSettings84.bin"/><Relationship Id="rId5" Type="http://schemas.openxmlformats.org/officeDocument/2006/relationships/printerSettings" Target="../printerSettings/printerSettings83.bin"/><Relationship Id="rId4" Type="http://schemas.openxmlformats.org/officeDocument/2006/relationships/printerSettings" Target="../printerSettings/printerSettings82.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87.bin"/><Relationship Id="rId2" Type="http://schemas.openxmlformats.org/officeDocument/2006/relationships/printerSettings" Target="../printerSettings/printerSettings86.bin"/><Relationship Id="rId1" Type="http://schemas.openxmlformats.org/officeDocument/2006/relationships/printerSettings" Target="../printerSettings/printerSettings85.bin"/><Relationship Id="rId6" Type="http://schemas.openxmlformats.org/officeDocument/2006/relationships/printerSettings" Target="../printerSettings/printerSettings90.bin"/><Relationship Id="rId5" Type="http://schemas.openxmlformats.org/officeDocument/2006/relationships/printerSettings" Target="../printerSettings/printerSettings89.bin"/><Relationship Id="rId4" Type="http://schemas.openxmlformats.org/officeDocument/2006/relationships/printerSettings" Target="../printerSettings/printerSettings88.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93.bin"/><Relationship Id="rId2" Type="http://schemas.openxmlformats.org/officeDocument/2006/relationships/printerSettings" Target="../printerSettings/printerSettings92.bin"/><Relationship Id="rId1" Type="http://schemas.openxmlformats.org/officeDocument/2006/relationships/printerSettings" Target="../printerSettings/printerSettings91.bin"/><Relationship Id="rId6" Type="http://schemas.openxmlformats.org/officeDocument/2006/relationships/printerSettings" Target="../printerSettings/printerSettings96.bin"/><Relationship Id="rId5" Type="http://schemas.openxmlformats.org/officeDocument/2006/relationships/printerSettings" Target="../printerSettings/printerSettings95.bin"/><Relationship Id="rId4" Type="http://schemas.openxmlformats.org/officeDocument/2006/relationships/printerSettings" Target="../printerSettings/printerSettings94.bin"/></Relationships>
</file>

<file path=xl/worksheets/_rels/sheet15.xml.rels><?xml version="1.0" encoding="UTF-8" standalone="yes"?>
<Relationships xmlns="http://schemas.openxmlformats.org/package/2006/relationships"><Relationship Id="rId3" Type="http://schemas.openxmlformats.org/officeDocument/2006/relationships/printerSettings" Target="../printerSettings/printerSettings99.bin"/><Relationship Id="rId2" Type="http://schemas.openxmlformats.org/officeDocument/2006/relationships/printerSettings" Target="../printerSettings/printerSettings98.bin"/><Relationship Id="rId1" Type="http://schemas.openxmlformats.org/officeDocument/2006/relationships/printerSettings" Target="../printerSettings/printerSettings97.bin"/><Relationship Id="rId6" Type="http://schemas.openxmlformats.org/officeDocument/2006/relationships/printerSettings" Target="../printerSettings/printerSettings102.bin"/><Relationship Id="rId5" Type="http://schemas.openxmlformats.org/officeDocument/2006/relationships/printerSettings" Target="../printerSettings/printerSettings101.bin"/><Relationship Id="rId4" Type="http://schemas.openxmlformats.org/officeDocument/2006/relationships/printerSettings" Target="../printerSettings/printerSettings100.bin"/></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105.bin"/><Relationship Id="rId2" Type="http://schemas.openxmlformats.org/officeDocument/2006/relationships/printerSettings" Target="../printerSettings/printerSettings104.bin"/><Relationship Id="rId1" Type="http://schemas.openxmlformats.org/officeDocument/2006/relationships/printerSettings" Target="../printerSettings/printerSettings103.bin"/><Relationship Id="rId6" Type="http://schemas.openxmlformats.org/officeDocument/2006/relationships/printerSettings" Target="../printerSettings/printerSettings108.bin"/><Relationship Id="rId5" Type="http://schemas.openxmlformats.org/officeDocument/2006/relationships/printerSettings" Target="../printerSettings/printerSettings107.bin"/><Relationship Id="rId4" Type="http://schemas.openxmlformats.org/officeDocument/2006/relationships/printerSettings" Target="../printerSettings/printerSettings106.bin"/></Relationships>
</file>

<file path=xl/worksheets/_rels/sheet17.xml.rels><?xml version="1.0" encoding="UTF-8" standalone="yes"?>
<Relationships xmlns="http://schemas.openxmlformats.org/package/2006/relationships"><Relationship Id="rId3" Type="http://schemas.openxmlformats.org/officeDocument/2006/relationships/printerSettings" Target="../printerSettings/printerSettings111.bin"/><Relationship Id="rId2" Type="http://schemas.openxmlformats.org/officeDocument/2006/relationships/printerSettings" Target="../printerSettings/printerSettings110.bin"/><Relationship Id="rId1" Type="http://schemas.openxmlformats.org/officeDocument/2006/relationships/printerSettings" Target="../printerSettings/printerSettings109.bin"/><Relationship Id="rId6" Type="http://schemas.openxmlformats.org/officeDocument/2006/relationships/printerSettings" Target="../printerSettings/printerSettings114.bin"/><Relationship Id="rId5" Type="http://schemas.openxmlformats.org/officeDocument/2006/relationships/printerSettings" Target="../printerSettings/printerSettings113.bin"/><Relationship Id="rId4" Type="http://schemas.openxmlformats.org/officeDocument/2006/relationships/printerSettings" Target="../printerSettings/printerSettings112.bin"/></Relationships>
</file>

<file path=xl/worksheets/_rels/sheet18.xml.rels><?xml version="1.0" encoding="UTF-8" standalone="yes"?>
<Relationships xmlns="http://schemas.openxmlformats.org/package/2006/relationships"><Relationship Id="rId3" Type="http://schemas.openxmlformats.org/officeDocument/2006/relationships/printerSettings" Target="../printerSettings/printerSettings117.bin"/><Relationship Id="rId2" Type="http://schemas.openxmlformats.org/officeDocument/2006/relationships/printerSettings" Target="../printerSettings/printerSettings116.bin"/><Relationship Id="rId1" Type="http://schemas.openxmlformats.org/officeDocument/2006/relationships/printerSettings" Target="../printerSettings/printerSettings115.bin"/><Relationship Id="rId6" Type="http://schemas.openxmlformats.org/officeDocument/2006/relationships/printerSettings" Target="../printerSettings/printerSettings120.bin"/><Relationship Id="rId5" Type="http://schemas.openxmlformats.org/officeDocument/2006/relationships/printerSettings" Target="../printerSettings/printerSettings119.bin"/><Relationship Id="rId4" Type="http://schemas.openxmlformats.org/officeDocument/2006/relationships/printerSettings" Target="../printerSettings/printerSettings118.bin"/></Relationships>
</file>

<file path=xl/worksheets/_rels/sheet19.xml.rels><?xml version="1.0" encoding="UTF-8" standalone="yes"?>
<Relationships xmlns="http://schemas.openxmlformats.org/package/2006/relationships"><Relationship Id="rId3" Type="http://schemas.openxmlformats.org/officeDocument/2006/relationships/printerSettings" Target="../printerSettings/printerSettings123.bin"/><Relationship Id="rId2" Type="http://schemas.openxmlformats.org/officeDocument/2006/relationships/printerSettings" Target="../printerSettings/printerSettings122.bin"/><Relationship Id="rId1" Type="http://schemas.openxmlformats.org/officeDocument/2006/relationships/printerSettings" Target="../printerSettings/printerSettings121.bin"/><Relationship Id="rId6" Type="http://schemas.openxmlformats.org/officeDocument/2006/relationships/printerSettings" Target="../printerSettings/printerSettings126.bin"/><Relationship Id="rId5" Type="http://schemas.openxmlformats.org/officeDocument/2006/relationships/printerSettings" Target="../printerSettings/printerSettings125.bin"/><Relationship Id="rId4" Type="http://schemas.openxmlformats.org/officeDocument/2006/relationships/printerSettings" Target="../printerSettings/printerSettings124.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17.bin"/><Relationship Id="rId3" Type="http://schemas.openxmlformats.org/officeDocument/2006/relationships/printerSettings" Target="../printerSettings/printerSettings12.bin"/><Relationship Id="rId7" Type="http://schemas.openxmlformats.org/officeDocument/2006/relationships/printerSettings" Target="../printerSettings/printerSettings16.bin"/><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 Id="rId6" Type="http://schemas.openxmlformats.org/officeDocument/2006/relationships/printerSettings" Target="../printerSettings/printerSettings15.bin"/><Relationship Id="rId5" Type="http://schemas.openxmlformats.org/officeDocument/2006/relationships/printerSettings" Target="../printerSettings/printerSettings14.bin"/><Relationship Id="rId4" Type="http://schemas.openxmlformats.org/officeDocument/2006/relationships/printerSettings" Target="../printerSettings/printerSettings13.bin"/><Relationship Id="rId9" Type="http://schemas.openxmlformats.org/officeDocument/2006/relationships/printerSettings" Target="../printerSettings/printerSettings18.bin"/></Relationships>
</file>

<file path=xl/worksheets/_rels/sheet20.xml.rels><?xml version="1.0" encoding="UTF-8" standalone="yes"?>
<Relationships xmlns="http://schemas.openxmlformats.org/package/2006/relationships"><Relationship Id="rId3" Type="http://schemas.openxmlformats.org/officeDocument/2006/relationships/printerSettings" Target="../printerSettings/printerSettings129.bin"/><Relationship Id="rId2" Type="http://schemas.openxmlformats.org/officeDocument/2006/relationships/printerSettings" Target="../printerSettings/printerSettings128.bin"/><Relationship Id="rId1" Type="http://schemas.openxmlformats.org/officeDocument/2006/relationships/printerSettings" Target="../printerSettings/printerSettings127.bin"/><Relationship Id="rId6" Type="http://schemas.openxmlformats.org/officeDocument/2006/relationships/printerSettings" Target="../printerSettings/printerSettings132.bin"/><Relationship Id="rId5" Type="http://schemas.openxmlformats.org/officeDocument/2006/relationships/printerSettings" Target="../printerSettings/printerSettings131.bin"/><Relationship Id="rId4" Type="http://schemas.openxmlformats.org/officeDocument/2006/relationships/printerSettings" Target="../printerSettings/printerSettings130.bin"/></Relationships>
</file>

<file path=xl/worksheets/_rels/sheet21.xml.rels><?xml version="1.0" encoding="UTF-8" standalone="yes"?>
<Relationships xmlns="http://schemas.openxmlformats.org/package/2006/relationships"><Relationship Id="rId3" Type="http://schemas.openxmlformats.org/officeDocument/2006/relationships/printerSettings" Target="../printerSettings/printerSettings135.bin"/><Relationship Id="rId2" Type="http://schemas.openxmlformats.org/officeDocument/2006/relationships/printerSettings" Target="../printerSettings/printerSettings134.bin"/><Relationship Id="rId1" Type="http://schemas.openxmlformats.org/officeDocument/2006/relationships/printerSettings" Target="../printerSettings/printerSettings133.bin"/><Relationship Id="rId6" Type="http://schemas.openxmlformats.org/officeDocument/2006/relationships/printerSettings" Target="../printerSettings/printerSettings138.bin"/><Relationship Id="rId5" Type="http://schemas.openxmlformats.org/officeDocument/2006/relationships/printerSettings" Target="../printerSettings/printerSettings137.bin"/><Relationship Id="rId4" Type="http://schemas.openxmlformats.org/officeDocument/2006/relationships/printerSettings" Target="../printerSettings/printerSettings136.bin"/></Relationships>
</file>

<file path=xl/worksheets/_rels/sheet22.xml.rels><?xml version="1.0" encoding="UTF-8" standalone="yes"?>
<Relationships xmlns="http://schemas.openxmlformats.org/package/2006/relationships"><Relationship Id="rId3" Type="http://schemas.openxmlformats.org/officeDocument/2006/relationships/printerSettings" Target="../printerSettings/printerSettings141.bin"/><Relationship Id="rId2" Type="http://schemas.openxmlformats.org/officeDocument/2006/relationships/printerSettings" Target="../printerSettings/printerSettings140.bin"/><Relationship Id="rId1" Type="http://schemas.openxmlformats.org/officeDocument/2006/relationships/printerSettings" Target="../printerSettings/printerSettings139.bin"/><Relationship Id="rId6" Type="http://schemas.openxmlformats.org/officeDocument/2006/relationships/printerSettings" Target="../printerSettings/printerSettings144.bin"/><Relationship Id="rId5" Type="http://schemas.openxmlformats.org/officeDocument/2006/relationships/printerSettings" Target="../printerSettings/printerSettings143.bin"/><Relationship Id="rId4" Type="http://schemas.openxmlformats.org/officeDocument/2006/relationships/printerSettings" Target="../printerSettings/printerSettings142.bin"/></Relationships>
</file>

<file path=xl/worksheets/_rels/sheet23.xml.rels><?xml version="1.0" encoding="UTF-8" standalone="yes"?>
<Relationships xmlns="http://schemas.openxmlformats.org/package/2006/relationships"><Relationship Id="rId3" Type="http://schemas.openxmlformats.org/officeDocument/2006/relationships/printerSettings" Target="../printerSettings/printerSettings147.bin"/><Relationship Id="rId2" Type="http://schemas.openxmlformats.org/officeDocument/2006/relationships/printerSettings" Target="../printerSettings/printerSettings146.bin"/><Relationship Id="rId1" Type="http://schemas.openxmlformats.org/officeDocument/2006/relationships/printerSettings" Target="../printerSettings/printerSettings145.bin"/></Relationships>
</file>

<file path=xl/worksheets/_rels/sheet24.xml.rels><?xml version="1.0" encoding="UTF-8" standalone="yes"?>
<Relationships xmlns="http://schemas.openxmlformats.org/package/2006/relationships"><Relationship Id="rId3" Type="http://schemas.openxmlformats.org/officeDocument/2006/relationships/printerSettings" Target="../printerSettings/printerSettings150.bin"/><Relationship Id="rId2" Type="http://schemas.openxmlformats.org/officeDocument/2006/relationships/printerSettings" Target="../printerSettings/printerSettings149.bin"/><Relationship Id="rId1" Type="http://schemas.openxmlformats.org/officeDocument/2006/relationships/printerSettings" Target="../printerSettings/printerSettings148.bin"/><Relationship Id="rId6" Type="http://schemas.openxmlformats.org/officeDocument/2006/relationships/printerSettings" Target="../printerSettings/printerSettings153.bin"/><Relationship Id="rId5" Type="http://schemas.openxmlformats.org/officeDocument/2006/relationships/printerSettings" Target="../printerSettings/printerSettings152.bin"/><Relationship Id="rId4" Type="http://schemas.openxmlformats.org/officeDocument/2006/relationships/printerSettings" Target="../printerSettings/printerSettings151.bin"/></Relationships>
</file>

<file path=xl/worksheets/_rels/sheet25.xml.rels><?xml version="1.0" encoding="UTF-8" standalone="yes"?>
<Relationships xmlns="http://schemas.openxmlformats.org/package/2006/relationships"><Relationship Id="rId3" Type="http://schemas.openxmlformats.org/officeDocument/2006/relationships/printerSettings" Target="../printerSettings/printerSettings156.bin"/><Relationship Id="rId2" Type="http://schemas.openxmlformats.org/officeDocument/2006/relationships/printerSettings" Target="../printerSettings/printerSettings155.bin"/><Relationship Id="rId1" Type="http://schemas.openxmlformats.org/officeDocument/2006/relationships/printerSettings" Target="../printerSettings/printerSettings154.bin"/><Relationship Id="rId6" Type="http://schemas.openxmlformats.org/officeDocument/2006/relationships/printerSettings" Target="../printerSettings/printerSettings159.bin"/><Relationship Id="rId5" Type="http://schemas.openxmlformats.org/officeDocument/2006/relationships/printerSettings" Target="../printerSettings/printerSettings158.bin"/><Relationship Id="rId4" Type="http://schemas.openxmlformats.org/officeDocument/2006/relationships/printerSettings" Target="../printerSettings/printerSettings157.bin"/></Relationships>
</file>

<file path=xl/worksheets/_rels/sheet26.xml.rels><?xml version="1.0" encoding="UTF-8" standalone="yes"?>
<Relationships xmlns="http://schemas.openxmlformats.org/package/2006/relationships"><Relationship Id="rId3" Type="http://schemas.openxmlformats.org/officeDocument/2006/relationships/printerSettings" Target="../printerSettings/printerSettings162.bin"/><Relationship Id="rId2" Type="http://schemas.openxmlformats.org/officeDocument/2006/relationships/printerSettings" Target="../printerSettings/printerSettings161.bin"/><Relationship Id="rId1" Type="http://schemas.openxmlformats.org/officeDocument/2006/relationships/printerSettings" Target="../printerSettings/printerSettings160.bin"/><Relationship Id="rId6" Type="http://schemas.openxmlformats.org/officeDocument/2006/relationships/printerSettings" Target="../printerSettings/printerSettings165.bin"/><Relationship Id="rId5" Type="http://schemas.openxmlformats.org/officeDocument/2006/relationships/printerSettings" Target="../printerSettings/printerSettings164.bin"/><Relationship Id="rId4" Type="http://schemas.openxmlformats.org/officeDocument/2006/relationships/printerSettings" Target="../printerSettings/printerSettings163.bin"/></Relationships>
</file>

<file path=xl/worksheets/_rels/sheet27.xml.rels><?xml version="1.0" encoding="UTF-8" standalone="yes"?>
<Relationships xmlns="http://schemas.openxmlformats.org/package/2006/relationships"><Relationship Id="rId3" Type="http://schemas.openxmlformats.org/officeDocument/2006/relationships/printerSettings" Target="../printerSettings/printerSettings168.bin"/><Relationship Id="rId2" Type="http://schemas.openxmlformats.org/officeDocument/2006/relationships/printerSettings" Target="../printerSettings/printerSettings167.bin"/><Relationship Id="rId1" Type="http://schemas.openxmlformats.org/officeDocument/2006/relationships/printerSettings" Target="../printerSettings/printerSettings166.bin"/><Relationship Id="rId6" Type="http://schemas.openxmlformats.org/officeDocument/2006/relationships/printerSettings" Target="../printerSettings/printerSettings171.bin"/><Relationship Id="rId5" Type="http://schemas.openxmlformats.org/officeDocument/2006/relationships/printerSettings" Target="../printerSettings/printerSettings170.bin"/><Relationship Id="rId4" Type="http://schemas.openxmlformats.org/officeDocument/2006/relationships/printerSettings" Target="../printerSettings/printerSettings169.bin"/></Relationships>
</file>

<file path=xl/worksheets/_rels/sheet28.xml.rels><?xml version="1.0" encoding="UTF-8" standalone="yes"?>
<Relationships xmlns="http://schemas.openxmlformats.org/package/2006/relationships"><Relationship Id="rId3" Type="http://schemas.openxmlformats.org/officeDocument/2006/relationships/printerSettings" Target="../printerSettings/printerSettings174.bin"/><Relationship Id="rId2" Type="http://schemas.openxmlformats.org/officeDocument/2006/relationships/printerSettings" Target="../printerSettings/printerSettings173.bin"/><Relationship Id="rId1" Type="http://schemas.openxmlformats.org/officeDocument/2006/relationships/printerSettings" Target="../printerSettings/printerSettings172.bin"/><Relationship Id="rId6" Type="http://schemas.openxmlformats.org/officeDocument/2006/relationships/printerSettings" Target="../printerSettings/printerSettings177.bin"/><Relationship Id="rId5" Type="http://schemas.openxmlformats.org/officeDocument/2006/relationships/printerSettings" Target="../printerSettings/printerSettings176.bin"/><Relationship Id="rId4" Type="http://schemas.openxmlformats.org/officeDocument/2006/relationships/printerSettings" Target="../printerSettings/printerSettings175.bin"/></Relationships>
</file>

<file path=xl/worksheets/_rels/sheet29.xml.rels><?xml version="1.0" encoding="UTF-8" standalone="yes"?>
<Relationships xmlns="http://schemas.openxmlformats.org/package/2006/relationships"><Relationship Id="rId3" Type="http://schemas.openxmlformats.org/officeDocument/2006/relationships/printerSettings" Target="../printerSettings/printerSettings180.bin"/><Relationship Id="rId2" Type="http://schemas.openxmlformats.org/officeDocument/2006/relationships/printerSettings" Target="../printerSettings/printerSettings179.bin"/><Relationship Id="rId1" Type="http://schemas.openxmlformats.org/officeDocument/2006/relationships/printerSettings" Target="../printerSettings/printerSettings178.bin"/><Relationship Id="rId6" Type="http://schemas.openxmlformats.org/officeDocument/2006/relationships/printerSettings" Target="../printerSettings/printerSettings183.bin"/><Relationship Id="rId5" Type="http://schemas.openxmlformats.org/officeDocument/2006/relationships/printerSettings" Target="../printerSettings/printerSettings182.bin"/><Relationship Id="rId4" Type="http://schemas.openxmlformats.org/officeDocument/2006/relationships/printerSettings" Target="../printerSettings/printerSettings181.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21.bin"/><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 Id="rId6" Type="http://schemas.openxmlformats.org/officeDocument/2006/relationships/printerSettings" Target="../printerSettings/printerSettings24.bin"/><Relationship Id="rId5" Type="http://schemas.openxmlformats.org/officeDocument/2006/relationships/printerSettings" Target="../printerSettings/printerSettings23.bin"/><Relationship Id="rId4" Type="http://schemas.openxmlformats.org/officeDocument/2006/relationships/printerSettings" Target="../printerSettings/printerSettings22.bin"/></Relationships>
</file>

<file path=xl/worksheets/_rels/sheet30.xml.rels><?xml version="1.0" encoding="UTF-8" standalone="yes"?>
<Relationships xmlns="http://schemas.openxmlformats.org/package/2006/relationships"><Relationship Id="rId3" Type="http://schemas.openxmlformats.org/officeDocument/2006/relationships/printerSettings" Target="../printerSettings/printerSettings186.bin"/><Relationship Id="rId2" Type="http://schemas.openxmlformats.org/officeDocument/2006/relationships/printerSettings" Target="../printerSettings/printerSettings185.bin"/><Relationship Id="rId1" Type="http://schemas.openxmlformats.org/officeDocument/2006/relationships/printerSettings" Target="../printerSettings/printerSettings184.bin"/><Relationship Id="rId6" Type="http://schemas.openxmlformats.org/officeDocument/2006/relationships/printerSettings" Target="../printerSettings/printerSettings189.bin"/><Relationship Id="rId5" Type="http://schemas.openxmlformats.org/officeDocument/2006/relationships/printerSettings" Target="../printerSettings/printerSettings188.bin"/><Relationship Id="rId4" Type="http://schemas.openxmlformats.org/officeDocument/2006/relationships/printerSettings" Target="../printerSettings/printerSettings187.bin"/></Relationships>
</file>

<file path=xl/worksheets/_rels/sheet31.xml.rels><?xml version="1.0" encoding="UTF-8" standalone="yes"?>
<Relationships xmlns="http://schemas.openxmlformats.org/package/2006/relationships"><Relationship Id="rId3" Type="http://schemas.openxmlformats.org/officeDocument/2006/relationships/printerSettings" Target="../printerSettings/printerSettings192.bin"/><Relationship Id="rId2" Type="http://schemas.openxmlformats.org/officeDocument/2006/relationships/printerSettings" Target="../printerSettings/printerSettings191.bin"/><Relationship Id="rId1" Type="http://schemas.openxmlformats.org/officeDocument/2006/relationships/printerSettings" Target="../printerSettings/printerSettings190.bin"/><Relationship Id="rId6" Type="http://schemas.openxmlformats.org/officeDocument/2006/relationships/printerSettings" Target="../printerSettings/printerSettings195.bin"/><Relationship Id="rId5" Type="http://schemas.openxmlformats.org/officeDocument/2006/relationships/printerSettings" Target="../printerSettings/printerSettings194.bin"/><Relationship Id="rId4" Type="http://schemas.openxmlformats.org/officeDocument/2006/relationships/printerSettings" Target="../printerSettings/printerSettings193.bin"/></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32.bin"/><Relationship Id="rId3" Type="http://schemas.openxmlformats.org/officeDocument/2006/relationships/printerSettings" Target="../printerSettings/printerSettings27.bin"/><Relationship Id="rId7" Type="http://schemas.openxmlformats.org/officeDocument/2006/relationships/printerSettings" Target="../printerSettings/printerSettings31.bin"/><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 Id="rId6" Type="http://schemas.openxmlformats.org/officeDocument/2006/relationships/printerSettings" Target="../printerSettings/printerSettings30.bin"/><Relationship Id="rId5" Type="http://schemas.openxmlformats.org/officeDocument/2006/relationships/printerSettings" Target="../printerSettings/printerSettings29.bin"/><Relationship Id="rId4" Type="http://schemas.openxmlformats.org/officeDocument/2006/relationships/printerSettings" Target="../printerSettings/printerSettings28.bin"/><Relationship Id="rId9" Type="http://schemas.openxmlformats.org/officeDocument/2006/relationships/printerSettings" Target="../printerSettings/printerSettings33.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36.bin"/><Relationship Id="rId2" Type="http://schemas.openxmlformats.org/officeDocument/2006/relationships/printerSettings" Target="../printerSettings/printerSettings35.bin"/><Relationship Id="rId1" Type="http://schemas.openxmlformats.org/officeDocument/2006/relationships/printerSettings" Target="../printerSettings/printerSettings34.bin"/><Relationship Id="rId6" Type="http://schemas.openxmlformats.org/officeDocument/2006/relationships/printerSettings" Target="../printerSettings/printerSettings39.bin"/><Relationship Id="rId5" Type="http://schemas.openxmlformats.org/officeDocument/2006/relationships/printerSettings" Target="../printerSettings/printerSettings38.bin"/><Relationship Id="rId4" Type="http://schemas.openxmlformats.org/officeDocument/2006/relationships/printerSettings" Target="../printerSettings/printerSettings37.bin"/></Relationships>
</file>

<file path=xl/worksheets/_rels/sheet6.xml.rels><?xml version="1.0" encoding="UTF-8" standalone="yes"?>
<Relationships xmlns="http://schemas.openxmlformats.org/package/2006/relationships"><Relationship Id="rId8" Type="http://schemas.openxmlformats.org/officeDocument/2006/relationships/printerSettings" Target="../printerSettings/printerSettings47.bin"/><Relationship Id="rId3" Type="http://schemas.openxmlformats.org/officeDocument/2006/relationships/printerSettings" Target="../printerSettings/printerSettings42.bin"/><Relationship Id="rId7" Type="http://schemas.openxmlformats.org/officeDocument/2006/relationships/printerSettings" Target="../printerSettings/printerSettings46.bin"/><Relationship Id="rId2" Type="http://schemas.openxmlformats.org/officeDocument/2006/relationships/printerSettings" Target="../printerSettings/printerSettings41.bin"/><Relationship Id="rId1" Type="http://schemas.openxmlformats.org/officeDocument/2006/relationships/printerSettings" Target="../printerSettings/printerSettings40.bin"/><Relationship Id="rId6" Type="http://schemas.openxmlformats.org/officeDocument/2006/relationships/printerSettings" Target="../printerSettings/printerSettings45.bin"/><Relationship Id="rId5" Type="http://schemas.openxmlformats.org/officeDocument/2006/relationships/printerSettings" Target="../printerSettings/printerSettings44.bin"/><Relationship Id="rId4" Type="http://schemas.openxmlformats.org/officeDocument/2006/relationships/printerSettings" Target="../printerSettings/printerSettings43.bin"/><Relationship Id="rId9" Type="http://schemas.openxmlformats.org/officeDocument/2006/relationships/printerSettings" Target="../printerSettings/printerSettings48.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51.bin"/><Relationship Id="rId2" Type="http://schemas.openxmlformats.org/officeDocument/2006/relationships/printerSettings" Target="../printerSettings/printerSettings50.bin"/><Relationship Id="rId1" Type="http://schemas.openxmlformats.org/officeDocument/2006/relationships/printerSettings" Target="../printerSettings/printerSettings49.bin"/><Relationship Id="rId6" Type="http://schemas.openxmlformats.org/officeDocument/2006/relationships/printerSettings" Target="../printerSettings/printerSettings54.bin"/><Relationship Id="rId5" Type="http://schemas.openxmlformats.org/officeDocument/2006/relationships/printerSettings" Target="../printerSettings/printerSettings53.bin"/><Relationship Id="rId4" Type="http://schemas.openxmlformats.org/officeDocument/2006/relationships/printerSettings" Target="../printerSettings/printerSettings52.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57.bin"/><Relationship Id="rId2" Type="http://schemas.openxmlformats.org/officeDocument/2006/relationships/printerSettings" Target="../printerSettings/printerSettings56.bin"/><Relationship Id="rId1" Type="http://schemas.openxmlformats.org/officeDocument/2006/relationships/printerSettings" Target="../printerSettings/printerSettings55.bin"/><Relationship Id="rId6" Type="http://schemas.openxmlformats.org/officeDocument/2006/relationships/printerSettings" Target="../printerSettings/printerSettings60.bin"/><Relationship Id="rId5" Type="http://schemas.openxmlformats.org/officeDocument/2006/relationships/printerSettings" Target="../printerSettings/printerSettings59.bin"/><Relationship Id="rId4" Type="http://schemas.openxmlformats.org/officeDocument/2006/relationships/printerSettings" Target="../printerSettings/printerSettings58.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63.bin"/><Relationship Id="rId2" Type="http://schemas.openxmlformats.org/officeDocument/2006/relationships/printerSettings" Target="../printerSettings/printerSettings62.bin"/><Relationship Id="rId1" Type="http://schemas.openxmlformats.org/officeDocument/2006/relationships/printerSettings" Target="../printerSettings/printerSettings61.bin"/><Relationship Id="rId6" Type="http://schemas.openxmlformats.org/officeDocument/2006/relationships/printerSettings" Target="../printerSettings/printerSettings66.bin"/><Relationship Id="rId5" Type="http://schemas.openxmlformats.org/officeDocument/2006/relationships/printerSettings" Target="../printerSettings/printerSettings65.bin"/><Relationship Id="rId4" Type="http://schemas.openxmlformats.org/officeDocument/2006/relationships/printerSettings" Target="../printerSettings/printerSettings6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tASAPSheetIndex"/>
  <dimension ref="A1:C31"/>
  <sheetViews>
    <sheetView tabSelected="1" workbookViewId="0"/>
  </sheetViews>
  <sheetFormatPr defaultRowHeight="14.25" x14ac:dyDescent="0.2"/>
  <cols>
    <col min="1" max="1" width="127.42578125" style="1" customWidth="1"/>
    <col min="2" max="16384" width="9.140625" style="1"/>
  </cols>
  <sheetData>
    <row r="1" spans="1:3" ht="20.100000000000001" customHeight="1" x14ac:dyDescent="0.25">
      <c r="A1" s="2" t="s">
        <v>37</v>
      </c>
    </row>
    <row r="2" spans="1:3" ht="17.100000000000001" customHeight="1" x14ac:dyDescent="0.2">
      <c r="A2" s="3" t="str">
        <f>'10.1.ENG'!A1</f>
        <v>10.1. Financial market participants</v>
      </c>
      <c r="B2" s="3"/>
    </row>
    <row r="3" spans="1:3" ht="17.100000000000001" customHeight="1" x14ac:dyDescent="0.2">
      <c r="A3" s="3" t="str">
        <f>'10.2.ENG'!A1</f>
        <v>10.2. Structure of financial sector assets</v>
      </c>
      <c r="B3" s="3"/>
    </row>
    <row r="4" spans="1:3" ht="17.100000000000001" customHeight="1" x14ac:dyDescent="0.2">
      <c r="A4" s="3" t="str">
        <f>'10.3.ENG'!A1</f>
        <v>10.3. Basic indicators of banking – as on 31 December</v>
      </c>
      <c r="B4" s="3"/>
    </row>
    <row r="5" spans="1:3" ht="17.100000000000001" customHeight="1" x14ac:dyDescent="0.2">
      <c r="A5" s="3" t="str">
        <f>'10.4.ENG'!A1</f>
        <v>10.4. Basic indicators of microcredit organisations’ business operations – as on 31 December</v>
      </c>
      <c r="B5" s="3"/>
    </row>
    <row r="6" spans="1:3" ht="17.100000000000001" customHeight="1" x14ac:dyDescent="0.2">
      <c r="A6" s="3" t="str">
        <f>'10.5.ENG'!A1</f>
        <v>10.5. Structure of shareholders’ capital of banks – as on 31 December</v>
      </c>
      <c r="B6" s="3"/>
    </row>
    <row r="7" spans="1:3" ht="17.100000000000001" customHeight="1" x14ac:dyDescent="0.2">
      <c r="A7" s="3" t="str">
        <f>'10.6.ENG'!A1</f>
        <v>10.6. Banking sector loans – as on 31 December</v>
      </c>
      <c r="B7" s="3"/>
    </row>
    <row r="8" spans="1:3" ht="17.100000000000001" customHeight="1" x14ac:dyDescent="0.2">
      <c r="A8" s="3" t="str">
        <f>'10.7.ENG'!A1</f>
        <v>10.7. Microcredit sector loans – as on 31 December</v>
      </c>
      <c r="B8" s="3"/>
    </row>
    <row r="9" spans="1:3" ht="17.100000000000001" customHeight="1" x14ac:dyDescent="0.25">
      <c r="A9" s="3" t="str">
        <f>'10.8.ENG'!A1</f>
        <v>10.8. Financial indicators of insurance companies</v>
      </c>
      <c r="B9" s="3"/>
      <c r="C9" s="2"/>
    </row>
    <row r="10" spans="1:3" ht="17.100000000000001" customHeight="1" x14ac:dyDescent="0.25">
      <c r="A10" s="3" t="str">
        <f>'10.9.ENG'!A1</f>
        <v>10.9. Macroeconomic indicators for the insurance market</v>
      </c>
      <c r="B10" s="3"/>
      <c r="C10" s="103"/>
    </row>
    <row r="11" spans="1:3" ht="17.100000000000001" customHeight="1" x14ac:dyDescent="0.2">
      <c r="A11" s="3" t="str">
        <f>'10.10.ENG'!A1</f>
        <v>10.10. Insurance companies from Republika Srpska – ownership structure</v>
      </c>
      <c r="B11" s="3"/>
    </row>
    <row r="12" spans="1:3" ht="17.100000000000001" customHeight="1" x14ac:dyDescent="0.2">
      <c r="A12" s="3" t="str">
        <f>'10.11.ENG'!A1</f>
        <v>10.11. Calculated premium of insurance companies from Republika Srpska</v>
      </c>
      <c r="B12" s="3"/>
    </row>
    <row r="13" spans="1:3" ht="17.100000000000001" customHeight="1" x14ac:dyDescent="0.2">
      <c r="A13" s="3" t="str">
        <f>'10.12.ENG'!A1</f>
        <v>10.12. Calculated premium at the insurance market of Republika Srpska</v>
      </c>
      <c r="B13" s="3"/>
    </row>
    <row r="14" spans="1:3" ht="17.100000000000001" customHeight="1" x14ac:dyDescent="0.2">
      <c r="A14" s="3" t="str">
        <f>'10.13.ENG'!A1</f>
        <v>10.13. Paid damages of insurance companies from Republika Srpska</v>
      </c>
      <c r="B14" s="3"/>
    </row>
    <row r="15" spans="1:3" ht="17.100000000000001" customHeight="1" x14ac:dyDescent="0.2">
      <c r="A15" s="3" t="str">
        <f>'10.14.ENG'!A1</f>
        <v>10.14. Paid damages in the insurance market of Republika Srpska</v>
      </c>
      <c r="B15" s="3"/>
    </row>
    <row r="16" spans="1:3" ht="17.100000000000001" customHeight="1" x14ac:dyDescent="0.2">
      <c r="A16" s="3" t="str">
        <f>'10.15.ENG'!A1</f>
        <v>10.15. Sovereign credit rating of Bosnia and Herzegovina</v>
      </c>
      <c r="B16" s="3"/>
    </row>
    <row r="17" spans="1:2" ht="17.100000000000001" customHeight="1" x14ac:dyDescent="0.2">
      <c r="A17" s="3" t="str">
        <f>'10.16.ENG'!A1</f>
        <v>10.16. Issuance of securities by type</v>
      </c>
      <c r="B17" s="3"/>
    </row>
    <row r="18" spans="1:2" ht="17.100000000000001" customHeight="1" x14ac:dyDescent="0.2">
      <c r="A18" s="3" t="str">
        <f>'10.17.ENG'!A1</f>
        <v>10.17. Summary overview of issuance of securities by type, 2022</v>
      </c>
      <c r="B18" s="3"/>
    </row>
    <row r="19" spans="1:2" ht="17.100000000000001" customHeight="1" x14ac:dyDescent="0.2">
      <c r="A19" s="3" t="str">
        <f>'10.18.ENG'!A1</f>
        <v>10.18. Ratio of capital increase from retained earnings and company reserves and capital reduction</v>
      </c>
      <c r="B19" s="3"/>
    </row>
    <row r="20" spans="1:2" ht="17.100000000000001" customHeight="1" x14ac:dyDescent="0.2">
      <c r="A20" s="3" t="str">
        <f>'10.19.ENG'!A1</f>
        <v>10.19. Comparative overview of takeover results</v>
      </c>
      <c r="B20" s="3"/>
    </row>
    <row r="21" spans="1:2" ht="17.100000000000001" customHeight="1" x14ac:dyDescent="0.2">
      <c r="A21" s="3" t="str">
        <f>'10.20.ENG'!A1</f>
        <v>10.20. Number of procedures of the joint-stock company form change and legal form change from a joint-stock company to a limited-liability company</v>
      </c>
      <c r="B21" s="3"/>
    </row>
    <row r="22" spans="1:2" ht="17.100000000000001" customHeight="1" x14ac:dyDescent="0.2">
      <c r="A22" s="3" t="str">
        <f>'10.21.ENG'!A1</f>
        <v>10.21. Results of business operations of joint-stock companies whose stocks are traded on the Banja Luka Stock Exchange, 2022</v>
      </c>
      <c r="B22" s="3"/>
    </row>
    <row r="23" spans="1:2" ht="17.100000000000001" customHeight="1" x14ac:dyDescent="0.2">
      <c r="A23" s="3" t="str">
        <f>'10.22.ENG'!A1</f>
        <v>10.22. Overview of net asset values of open-end investment funds</v>
      </c>
      <c r="B23" s="3"/>
    </row>
    <row r="24" spans="1:2" ht="17.100000000000001" customHeight="1" x14ac:dyDescent="0.2">
      <c r="A24" s="3" t="str">
        <f>'10.23.ENG'!A1</f>
        <v>10.23. Structure of turnover by year</v>
      </c>
      <c r="B24" s="3"/>
    </row>
    <row r="25" spans="1:2" ht="17.100000000000001" customHeight="1" x14ac:dyDescent="0.2">
      <c r="A25" s="3" t="str">
        <f>'10.24.ENG'!A1</f>
        <v xml:space="preserve">10.24. Structure of residents and non-residents in purchase of securities </v>
      </c>
      <c r="B25" s="3"/>
    </row>
    <row r="26" spans="1:2" ht="17.100000000000001" customHeight="1" x14ac:dyDescent="0.2">
      <c r="A26" s="3" t="str">
        <f>'10.25.ENG'!A1</f>
        <v xml:space="preserve">10.25. Structure of residents and non-residents in sale of securities </v>
      </c>
      <c r="B26" s="3"/>
    </row>
    <row r="27" spans="1:2" ht="17.100000000000001" customHeight="1" x14ac:dyDescent="0.2">
      <c r="A27" s="3" t="str">
        <f>'10.26.ENG'!A1</f>
        <v xml:space="preserve">10.26. Securities listed on the stock exchange, end of the year </v>
      </c>
      <c r="B27" s="3"/>
    </row>
    <row r="28" spans="1:2" ht="17.100000000000001" customHeight="1" x14ac:dyDescent="0.2">
      <c r="A28" s="3" t="str">
        <f>'10.27.ENG'!A1</f>
        <v xml:space="preserve">10.27. Structure and number of owners of securities, end of the year1) </v>
      </c>
      <c r="B28" s="3"/>
    </row>
    <row r="29" spans="1:2" ht="17.100000000000001" customHeight="1" x14ac:dyDescent="0.2">
      <c r="A29" s="3" t="str">
        <f>'10.28.ENG'!A1</f>
        <v>10.28. Structure of owners in market capitalisation, end of the year</v>
      </c>
      <c r="B29" s="4"/>
    </row>
    <row r="30" spans="1:2" ht="17.100000000000001" customHeight="1" x14ac:dyDescent="0.2">
      <c r="A30" s="3" t="str">
        <f>'10.29.ENG'!A1</f>
        <v>10.29. Share of domestic legal entities in market capitalisation, as on 31 December 2022</v>
      </c>
      <c r="B30" s="3"/>
    </row>
    <row r="31" spans="1:2" ht="17.100000000000001" customHeight="1" x14ac:dyDescent="0.2">
      <c r="A31" s="4" t="str">
        <f>'10.30.ENG'!A1</f>
        <v>10.30. Value of stock exchange indices, end of the year1)</v>
      </c>
      <c r="B31" s="4"/>
    </row>
  </sheetData>
  <customSheetViews>
    <customSheetView guid="{52BFFD5D-28BB-4F5E-9EDB-097BB2A6F196}">
      <pageMargins left="0.70866141732283472" right="0.70866141732283472" top="0.23622047244094491" bottom="0.23622047244094491" header="0.11811023622047245" footer="0.11811023622047245"/>
      <pageSetup paperSize="9" orientation="landscape" r:id="rId1"/>
      <headerFooter>
        <oddFooter>&amp;L&amp;"Arial,Regular"&amp;8Statistical Yearbook of Republika Srpska&amp;C&amp;"Arial,Regular"&amp;8Page &amp;P of &amp;N</oddFooter>
      </headerFooter>
    </customSheetView>
    <customSheetView guid="{03DEC687-8D49-4CF8-9DA0-BFC5817A4D8E}">
      <pageMargins left="0.70866141732283472" right="0.70866141732283472" top="0.23622047244094491" bottom="0.23622047244094491" header="0.11811023622047245" footer="0.11811023622047245"/>
      <pageSetup paperSize="9" orientation="landscape" r:id="rId2"/>
      <headerFooter>
        <oddFooter>&amp;L&amp;"Arial,Regular"&amp;8Statistical Yearbook of Republika Srpska&amp;C&amp;"Arial,Regular"&amp;8Page &amp;P of &amp;N</oddFooter>
      </headerFooter>
    </customSheetView>
    <customSheetView guid="{81EDB3A4-5BC5-461C-A63D-8932B607DB14}">
      <pageMargins left="0.70866141732283472" right="0.70866141732283472" top="0.23622047244094491" bottom="0.23622047244094491" header="0.11811023622047245" footer="0.11811023622047245"/>
      <pageSetup paperSize="9" orientation="landscape" r:id="rId3"/>
      <headerFooter>
        <oddFooter>&amp;L&amp;"Arial,Regular"&amp;8Statistical Yearbook of Republika Srpska&amp;C&amp;"Arial,Regular"&amp;8Page &amp;P of &amp;N</oddFooter>
      </headerFooter>
    </customSheetView>
    <customSheetView guid="{A84AB414-D223-42CD-8C63-F5C5D11E014E}">
      <pageMargins left="0.70866141732283472" right="0.70866141732283472" top="0.23622047244094491" bottom="0.23622047244094491" header="0.11811023622047245" footer="0.11811023622047245"/>
      <pageSetup paperSize="9" orientation="landscape" r:id="rId4"/>
      <headerFooter>
        <oddFooter>&amp;L&amp;"Arial,Regular"&amp;8Statistički godišnjak Republike Srpske 2016&amp;C&amp;"Arial,Regular"&amp;8Str. &amp;P od &amp;N</oddFooter>
      </headerFooter>
    </customSheetView>
    <customSheetView guid="{82F0BF9F-838D-4358-82A6-BC209B1E0F1C}" showRuler="0">
      <selection activeCell="A11" sqref="A11"/>
      <pageMargins left="0.7" right="0.7" top="0.75" bottom="0.75" header="0.3" footer="0.3"/>
      <pageSetup paperSize="9" orientation="portrait" r:id="rId5"/>
      <headerFooter alignWithMargins="0">
        <oddFooter>&amp;L&amp;"Arial,Regular"&amp;8Статистички годишњак Републике Српске 2010&amp;C&amp;"Arial,Regular"&amp;8Стр. &amp;P од &amp;N</oddFooter>
      </headerFooter>
    </customSheetView>
    <customSheetView guid="{CC4A2206-FAF7-4506-8D37-D38AA7B85C36}">
      <selection activeCell="A12" sqref="A12"/>
      <pageMargins left="0.7" right="0.7" top="0.75" bottom="0.75" header="0.3" footer="0.3"/>
      <pageSetup paperSize="9" orientation="portrait" r:id="rId6"/>
      <headerFooter>
        <oddFooter>&amp;L&amp;"Arial,Regular"&amp;8Статистички годишњак Републике Српске 2010&amp;C&amp;"Arial,Regular"&amp;8Стр. &amp;P од &amp;N</oddFooter>
      </headerFooter>
    </customSheetView>
    <customSheetView guid="{0E0F3E5E-FF05-4F9A-A553-8C788B3942D1}">
      <selection activeCell="C17" sqref="C17"/>
      <pageMargins left="0.7" right="0.7" top="0.75" bottom="0.75" header="0.3" footer="0.3"/>
      <pageSetup paperSize="9" orientation="portrait" r:id="rId7"/>
      <headerFooter>
        <oddFooter>&amp;L&amp;"Arial,Regular"&amp;8Статистички годишњак Републике Српске 2010&amp;C&amp;"Arial,Regular"&amp;8Стр. &amp;P од &amp;N</oddFooter>
      </headerFooter>
    </customSheetView>
    <customSheetView guid="{343BB58D-21D5-4BBC-8230-0DF52418D556}" showPageBreaks="1">
      <pageMargins left="0.70866141732283472" right="0.70866141732283472" top="0.23622047244094491" bottom="0.23622047244094491" header="0.11811023622047245" footer="0.11811023622047245"/>
      <pageSetup paperSize="9" orientation="landscape" r:id="rId8"/>
      <headerFooter>
        <oddFooter>&amp;L&amp;"Arial,Regular"&amp;8Statistički godišnjak Republike Srpske 2016&amp;C&amp;"Arial,Regular"&amp;8Str. &amp;P od &amp;N</oddFooter>
      </headerFooter>
    </customSheetView>
  </customSheetViews>
  <phoneticPr fontId="5" type="noConversion"/>
  <hyperlinks>
    <hyperlink ref="A2" location="'10.1.ENG'!A1" display="'10.1.ENG'!A1"/>
    <hyperlink ref="A31" location="'10.30.ENG'!A1" display="'10.30.ENG'!A1"/>
    <hyperlink ref="A4" location="'10.3.ENG'!A1" display="'10.3.ENG'!A1"/>
    <hyperlink ref="A5" location="'10.4.ENG'!A1" display="'10.4.ENG'!A1"/>
    <hyperlink ref="A6" location="'10.5.ENG'!A1" display="'10.5.ENG'!A1"/>
    <hyperlink ref="A7" location="'10.6.ENG'!A1" display="'10.6.ENG'!A1"/>
    <hyperlink ref="A8" location="'10.7.ENG'!A1" display="'10.7.ENG'!A1"/>
    <hyperlink ref="A9" location="'10.8.ENG'!A1" display="'10.8.ENG'!A1"/>
    <hyperlink ref="A10" location="'10.9.ENG'!A1" display="'10.9.ENG'!A1"/>
    <hyperlink ref="A11" location="'10.10.ENG'!A1" display="'10.10.ENG'!A1"/>
    <hyperlink ref="A12" location="'10.11.ENG'!A1" display="'10.11.ENG'!A1"/>
    <hyperlink ref="A13" location="'10.12.ENG'!A1" display="'10.12.ENG'!A1"/>
    <hyperlink ref="A14" location="'10.13.ENG'!A1" display="'10.13.ENG'!A1"/>
    <hyperlink ref="A15" location="'10.14.ENG'!A1" display="'10.14.ENG'!A1"/>
    <hyperlink ref="A16" location="'10.15.ENG'!A1" display="'10.15.ENG'!A1"/>
    <hyperlink ref="A17" location="'10.16.ENG'!A1" display="'10.16.ENG'!A1"/>
    <hyperlink ref="A18" location="'10.17.ENG'!A1" display="'10.17.ENG'!A1"/>
    <hyperlink ref="A19" location="'10.18.ENG'!A1" display="'10.18.ENG'!A1"/>
    <hyperlink ref="A20" location="'10.19.ENG'!A1" display="'10.19.ENG'!A1"/>
    <hyperlink ref="A21" location="'10.20.ENG'!A1" display="'10.20.ENG'!A1"/>
    <hyperlink ref="A22" location="'10.21.ENG'!A1" display="'10.21.ENG'!A1"/>
    <hyperlink ref="A24" location="'10.23.ENG'!A1" display="'10.23.ENG'!A1"/>
    <hyperlink ref="A25" location="'10.24.ENG'!A1" display="'10.24.ENG'!A1"/>
    <hyperlink ref="A26" location="'10.25.ENG'!A1" display="'10.25.ENG'!A1"/>
    <hyperlink ref="A27" location="'10.26.ENG'!A1" display="'10.26.ENG'!A1"/>
    <hyperlink ref="A28" location="'10.27.ENG'!A1" display="'10.27.ENG'!A1"/>
    <hyperlink ref="A30" location="'10.29.ENG'!A1" display="'10.29.ENG'!A1"/>
    <hyperlink ref="A29" location="'10.28.ENG'!A1" display="'10.28.ENG'!A1"/>
    <hyperlink ref="A23" location="'10.22.ENG'!A1" display="'10.22.ENG'!A1"/>
    <hyperlink ref="A3" location="'10.2.ENG'!A1" display="'10.2.ENG'!A1"/>
  </hyperlinks>
  <pageMargins left="0.70866141732283472" right="0.70866141732283472" top="0.23622047244094491" bottom="0.23622047244094491" header="0.11811023622047245" footer="0.11811023622047245"/>
  <pageSetup paperSize="9" orientation="landscape" r:id="rId9"/>
  <headerFooter>
    <oddFooter>&amp;L&amp;"Arial,Regular"&amp;8Statistical Yearbook of Republika Srpska&amp;C&amp;"Arial,Regular"&amp;8Page &amp;P of &amp;N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E24"/>
  <sheetViews>
    <sheetView zoomScale="130" zoomScaleNormal="130" workbookViewId="0"/>
  </sheetViews>
  <sheetFormatPr defaultRowHeight="12" x14ac:dyDescent="0.2"/>
  <cols>
    <col min="1" max="1" width="9.140625" style="8"/>
    <col min="2" max="4" width="19.42578125" style="35" customWidth="1"/>
    <col min="5" max="16384" width="9.140625" style="8"/>
  </cols>
  <sheetData>
    <row r="1" spans="1:5" x14ac:dyDescent="0.2">
      <c r="A1" s="31" t="s">
        <v>123</v>
      </c>
      <c r="B1" s="11"/>
      <c r="C1" s="11"/>
      <c r="D1" s="11"/>
    </row>
    <row r="2" spans="1:5" ht="12.75" thickBot="1" x14ac:dyDescent="0.25">
      <c r="A2" s="60" t="s">
        <v>1</v>
      </c>
      <c r="B2" s="11"/>
      <c r="C2" s="11"/>
      <c r="D2" s="37" t="s">
        <v>48</v>
      </c>
    </row>
    <row r="3" spans="1:5" ht="32.25" customHeight="1" thickTop="1" x14ac:dyDescent="0.2">
      <c r="A3" s="42"/>
      <c r="B3" s="87" t="s">
        <v>246</v>
      </c>
      <c r="C3" s="137" t="s">
        <v>247</v>
      </c>
      <c r="D3" s="88" t="s">
        <v>124</v>
      </c>
    </row>
    <row r="4" spans="1:5" s="187" customFormat="1" ht="15" customHeight="1" x14ac:dyDescent="0.2">
      <c r="A4" s="163">
        <v>2007</v>
      </c>
      <c r="B4" s="181">
        <v>73.099999999999994</v>
      </c>
      <c r="C4" s="181">
        <v>1.4</v>
      </c>
      <c r="D4" s="181">
        <v>4.7</v>
      </c>
      <c r="E4" s="139"/>
    </row>
    <row r="5" spans="1:5" ht="15" customHeight="1" x14ac:dyDescent="0.2">
      <c r="A5" s="143">
        <v>2008</v>
      </c>
      <c r="B5" s="181">
        <v>81.599999999999994</v>
      </c>
      <c r="C5" s="181">
        <v>1.4</v>
      </c>
      <c r="D5" s="181">
        <v>6</v>
      </c>
      <c r="E5" s="43"/>
    </row>
    <row r="6" spans="1:5" ht="15" customHeight="1" x14ac:dyDescent="0.2">
      <c r="A6" s="143">
        <v>2009</v>
      </c>
      <c r="B6" s="181">
        <v>83.6</v>
      </c>
      <c r="C6" s="181">
        <v>1.6</v>
      </c>
      <c r="D6" s="181">
        <v>6.6</v>
      </c>
      <c r="E6" s="43"/>
    </row>
    <row r="7" spans="1:5" ht="15" customHeight="1" x14ac:dyDescent="0.2">
      <c r="A7" s="143">
        <v>2010</v>
      </c>
      <c r="B7" s="181">
        <v>91.6</v>
      </c>
      <c r="C7" s="181">
        <v>1.6</v>
      </c>
      <c r="D7" s="181">
        <v>8.9</v>
      </c>
      <c r="E7" s="43"/>
    </row>
    <row r="8" spans="1:5" ht="15" customHeight="1" x14ac:dyDescent="0.2">
      <c r="A8" s="143">
        <v>2011</v>
      </c>
      <c r="B8" s="181">
        <v>99.4</v>
      </c>
      <c r="C8" s="181">
        <v>1.6</v>
      </c>
      <c r="D8" s="181">
        <v>11.1</v>
      </c>
      <c r="E8" s="43"/>
    </row>
    <row r="9" spans="1:5" ht="15" customHeight="1" x14ac:dyDescent="0.2">
      <c r="A9" s="143">
        <v>2012</v>
      </c>
      <c r="B9" s="181">
        <v>107.1</v>
      </c>
      <c r="C9" s="181">
        <v>1.8</v>
      </c>
      <c r="D9" s="181">
        <v>11.8</v>
      </c>
      <c r="E9" s="43"/>
    </row>
    <row r="10" spans="1:5" ht="15" customHeight="1" x14ac:dyDescent="0.2">
      <c r="A10" s="143">
        <v>2013</v>
      </c>
      <c r="B10" s="181">
        <v>112</v>
      </c>
      <c r="C10" s="181">
        <v>1.8</v>
      </c>
      <c r="D10" s="181">
        <v>14.6</v>
      </c>
      <c r="E10" s="43"/>
    </row>
    <row r="11" spans="1:5" ht="15" customHeight="1" x14ac:dyDescent="0.2">
      <c r="A11" s="143">
        <v>2014</v>
      </c>
      <c r="B11" s="181">
        <v>120</v>
      </c>
      <c r="C11" s="181">
        <v>1.9</v>
      </c>
      <c r="D11" s="181">
        <v>15.8</v>
      </c>
      <c r="E11" s="43"/>
    </row>
    <row r="12" spans="1:5" ht="15" customHeight="1" x14ac:dyDescent="0.2">
      <c r="A12" s="143">
        <v>2015</v>
      </c>
      <c r="B12" s="181">
        <v>129</v>
      </c>
      <c r="C12" s="181">
        <v>2</v>
      </c>
      <c r="D12" s="181">
        <v>16.7</v>
      </c>
      <c r="E12" s="43"/>
    </row>
    <row r="13" spans="1:5" s="138" customFormat="1" ht="15" customHeight="1" x14ac:dyDescent="0.2">
      <c r="A13" s="143">
        <v>2016</v>
      </c>
      <c r="B13" s="181">
        <v>171</v>
      </c>
      <c r="C13" s="181">
        <v>2.1</v>
      </c>
      <c r="D13" s="181">
        <v>16.5</v>
      </c>
      <c r="E13" s="139"/>
    </row>
    <row r="14" spans="1:5" s="187" customFormat="1" ht="15" customHeight="1" x14ac:dyDescent="0.2">
      <c r="A14" s="163">
        <v>2017</v>
      </c>
      <c r="B14" s="181">
        <v>185</v>
      </c>
      <c r="C14" s="181">
        <v>2.1</v>
      </c>
      <c r="D14" s="181">
        <v>16.3</v>
      </c>
      <c r="E14" s="139"/>
    </row>
    <row r="15" spans="1:5" s="187" customFormat="1" ht="15" customHeight="1" x14ac:dyDescent="0.2">
      <c r="A15" s="163">
        <v>2018</v>
      </c>
      <c r="B15" s="181">
        <v>197</v>
      </c>
      <c r="C15" s="181">
        <v>2.1</v>
      </c>
      <c r="D15" s="181">
        <v>16.7</v>
      </c>
      <c r="E15" s="139"/>
    </row>
    <row r="16" spans="1:5" s="187" customFormat="1" ht="15" customHeight="1" x14ac:dyDescent="0.2">
      <c r="A16" s="163">
        <v>2019</v>
      </c>
      <c r="B16" s="181">
        <v>207.1</v>
      </c>
      <c r="C16" s="181">
        <v>2.1</v>
      </c>
      <c r="D16" s="181">
        <v>18.399999999999999</v>
      </c>
      <c r="E16" s="139"/>
    </row>
    <row r="17" spans="1:5" s="187" customFormat="1" ht="15" customHeight="1" x14ac:dyDescent="0.2">
      <c r="A17" s="163">
        <v>2020</v>
      </c>
      <c r="B17" s="181">
        <v>209.7</v>
      </c>
      <c r="C17" s="181">
        <v>2.1</v>
      </c>
      <c r="D17" s="181">
        <v>19.2</v>
      </c>
      <c r="E17" s="139"/>
    </row>
    <row r="18" spans="1:5" s="187" customFormat="1" ht="15" customHeight="1" x14ac:dyDescent="0.2">
      <c r="A18" s="163">
        <v>2021</v>
      </c>
      <c r="B18" s="181">
        <v>228.7</v>
      </c>
      <c r="C18" s="181">
        <v>2.1</v>
      </c>
      <c r="D18" s="181">
        <v>20.6</v>
      </c>
      <c r="E18" s="139"/>
    </row>
    <row r="19" spans="1:5" s="187" customFormat="1" ht="15" customHeight="1" x14ac:dyDescent="0.2">
      <c r="A19" s="163">
        <v>2022</v>
      </c>
      <c r="B19" s="181">
        <v>247.1</v>
      </c>
      <c r="C19" s="181">
        <v>1.9</v>
      </c>
      <c r="D19" s="181">
        <v>19.8</v>
      </c>
      <c r="E19" s="139"/>
    </row>
    <row r="20" spans="1:5" s="133" customFormat="1" ht="15" customHeight="1" x14ac:dyDescent="0.2">
      <c r="A20" s="142"/>
      <c r="B20" s="141"/>
      <c r="C20" s="141"/>
      <c r="D20" s="141"/>
      <c r="E20" s="135"/>
    </row>
    <row r="21" spans="1:5" ht="25.5" customHeight="1" x14ac:dyDescent="0.2">
      <c r="A21" s="307" t="s">
        <v>271</v>
      </c>
      <c r="B21" s="307"/>
      <c r="C21" s="307"/>
      <c r="D21" s="307"/>
    </row>
    <row r="22" spans="1:5" s="140" customFormat="1" x14ac:dyDescent="0.2">
      <c r="A22" s="144"/>
      <c r="B22" s="144"/>
      <c r="C22" s="144"/>
      <c r="D22" s="144"/>
    </row>
    <row r="23" spans="1:5" x14ac:dyDescent="0.2">
      <c r="A23" s="41" t="s">
        <v>122</v>
      </c>
      <c r="B23" s="11"/>
      <c r="C23" s="11"/>
      <c r="D23" s="11"/>
    </row>
    <row r="24" spans="1:5" x14ac:dyDescent="0.2">
      <c r="A24" s="13"/>
      <c r="B24" s="11"/>
      <c r="C24" s="11"/>
      <c r="D24" s="11"/>
    </row>
  </sheetData>
  <customSheetViews>
    <customSheetView guid="{52BFFD5D-28BB-4F5E-9EDB-097BB2A6F196}" scale="130">
      <pageMargins left="0.31496062992125984" right="0.31496062992125984" top="0.74803149606299213" bottom="0.74803149606299213" header="0.31496062992125984" footer="0.31496062992125984"/>
      <pageSetup paperSize="9" orientation="portrait" r:id="rId1"/>
      <headerFooter>
        <oddHeader>&amp;L&amp;"Arial,Regular"&amp;12Financial sector</oddHeader>
        <oddFooter>&amp;C&amp;"Arial,Regular"&amp;8Page &amp;P of &amp;N&amp;L&amp;"Arial,Regular"&amp;8Statistical Yearbook of Republika Srpska</oddFooter>
      </headerFooter>
    </customSheetView>
    <customSheetView guid="{03DEC687-8D49-4CF8-9DA0-BFC5817A4D8E}" scale="130">
      <selection activeCell="A17" sqref="A17"/>
      <pageMargins left="0.31496062992125984" right="0.31496062992125984" top="0.74803149606299213" bottom="0.74803149606299213" header="0.31496062992125984" footer="0.31496062992125984"/>
      <pageSetup paperSize="9" orientation="portrait" r:id="rId2"/>
      <headerFooter>
        <oddHeader>&amp;L&amp;"Arial,Regular"&amp;12Financial sector</oddHeader>
        <oddFooter>&amp;C&amp;"Arial,Regular"&amp;8Page &amp;P of &amp;N&amp;L&amp;"Arial,Regular"&amp;8Statistical Yearbook of Republika Srpska</oddFooter>
      </headerFooter>
    </customSheetView>
    <customSheetView guid="{81EDB3A4-5BC5-461C-A63D-8932B607DB14}" scale="130">
      <selection activeCell="A14" sqref="A14"/>
      <pageMargins left="0.31496062992125984" right="0.31496062992125984" top="0.74803149606299213" bottom="0.74803149606299213" header="0.31496062992125984" footer="0.31496062992125984"/>
      <pageSetup paperSize="9" orientation="portrait" r:id="rId3"/>
      <headerFooter>
        <oddHeader>&amp;L&amp;"Arial,Regular"&amp;12Financial sector</oddHeader>
        <oddFooter>&amp;C&amp;"Arial,Regular"&amp;8Page &amp;P of &amp;N&amp;L&amp;"Arial,Regular"&amp;8Statistical Yearbook of Republika Srpska</oddFooter>
      </headerFooter>
    </customSheetView>
    <customSheetView guid="{A84AB414-D223-42CD-8C63-F5C5D11E014E}" scale="130">
      <selection activeCell="B21" sqref="B21"/>
      <pageMargins left="0.31496062992125984" right="0.31496062992125984" top="0.74803149606299213" bottom="0.74803149606299213" header="0.31496062992125984" footer="0.31496062992125984"/>
      <pageSetup paperSize="9" orientation="portrait" r:id="rId4"/>
      <headerFooter>
        <oddHeader>&amp;L&amp;"Arial,Regular"&amp;12Financial sector</oddHeader>
        <oddFooter>&amp;C&amp;"Arial,Regular"&amp;8Page &amp;P of &amp;N&amp;L&amp;"Arial,Regular"&amp;8Statistički godišnjak Republike Srpske 2016</oddFooter>
      </headerFooter>
    </customSheetView>
    <customSheetView guid="{343BB58D-21D5-4BBC-8230-0DF52418D556}" scale="130" showPageBreaks="1">
      <selection activeCell="B21" sqref="B21"/>
      <pageMargins left="0.31496062992125984" right="0.31496062992125984" top="0.74803149606299213" bottom="0.74803149606299213" header="0.31496062992125984" footer="0.31496062992125984"/>
      <pageSetup paperSize="9" orientation="portrait" r:id="rId5"/>
      <headerFooter>
        <oddHeader>&amp;L&amp;"Arial,Regular"&amp;12Financial sector</oddHeader>
        <oddFooter>&amp;C&amp;"Arial,Regular"&amp;8Page &amp;P of &amp;N&amp;L&amp;"Arial,Regular"&amp;8Statistički godišnjak Republike Srpske 2016</oddFooter>
      </headerFooter>
    </customSheetView>
  </customSheetViews>
  <mergeCells count="1">
    <mergeCell ref="A21:D21"/>
  </mergeCells>
  <hyperlinks>
    <hyperlink ref="D2" location="'List of tables'!A1" display="List of tables"/>
  </hyperlinks>
  <pageMargins left="0.31496062992125984" right="0.31496062992125984" top="0.74803149606299213" bottom="0.74803149606299213" header="0.31496062992125984" footer="0.31496062992125984"/>
  <pageSetup paperSize="9" orientation="portrait" r:id="rId6"/>
  <headerFooter>
    <oddHeader>&amp;L&amp;"Arial,Regular"&amp;12Financial sector</oddHeader>
    <oddFooter>&amp;C&amp;"Arial,Regular"&amp;8Page &amp;P of &amp;N&amp;L&amp;"Arial,Regular"&amp;8Statistical Yearbook of Republika Srpska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F23"/>
  <sheetViews>
    <sheetView zoomScale="130" zoomScaleNormal="130" workbookViewId="0"/>
  </sheetViews>
  <sheetFormatPr defaultRowHeight="12" x14ac:dyDescent="0.2"/>
  <cols>
    <col min="1" max="2" width="9.140625" style="8"/>
    <col min="3" max="6" width="14.85546875" style="8" customWidth="1"/>
    <col min="7" max="16384" width="9.140625" style="8"/>
  </cols>
  <sheetData>
    <row r="1" spans="1:6" ht="15" customHeight="1" x14ac:dyDescent="0.2">
      <c r="A1" s="31" t="s">
        <v>125</v>
      </c>
      <c r="B1" s="7"/>
      <c r="C1" s="7"/>
      <c r="D1" s="7"/>
      <c r="E1" s="7"/>
      <c r="F1" s="7"/>
    </row>
    <row r="2" spans="1:6" ht="12.75" thickBot="1" x14ac:dyDescent="0.25">
      <c r="A2" s="32"/>
      <c r="B2" s="7"/>
      <c r="C2" s="7"/>
      <c r="D2" s="7"/>
      <c r="E2" s="7"/>
      <c r="F2" s="37" t="s">
        <v>48</v>
      </c>
    </row>
    <row r="3" spans="1:6" s="44" customFormat="1" ht="21" customHeight="1" thickTop="1" x14ac:dyDescent="0.25">
      <c r="A3" s="311"/>
      <c r="B3" s="298" t="s">
        <v>126</v>
      </c>
      <c r="C3" s="308" t="s">
        <v>129</v>
      </c>
      <c r="D3" s="308"/>
      <c r="E3" s="309" t="s">
        <v>130</v>
      </c>
      <c r="F3" s="310"/>
    </row>
    <row r="4" spans="1:6" ht="28.5" customHeight="1" x14ac:dyDescent="0.2">
      <c r="A4" s="312"/>
      <c r="B4" s="299"/>
      <c r="C4" s="96" t="s">
        <v>127</v>
      </c>
      <c r="D4" s="96" t="s">
        <v>128</v>
      </c>
      <c r="E4" s="96" t="s">
        <v>127</v>
      </c>
      <c r="F4" s="97" t="s">
        <v>128</v>
      </c>
    </row>
    <row r="5" spans="1:6" s="187" customFormat="1" ht="15" customHeight="1" x14ac:dyDescent="0.2">
      <c r="A5" s="163">
        <v>2007</v>
      </c>
      <c r="B5" s="148">
        <v>11</v>
      </c>
      <c r="C5" s="147">
        <v>8</v>
      </c>
      <c r="D5" s="148">
        <v>2</v>
      </c>
      <c r="E5" s="148" t="s">
        <v>0</v>
      </c>
      <c r="F5" s="147">
        <v>1</v>
      </c>
    </row>
    <row r="6" spans="1:6" ht="15" customHeight="1" x14ac:dyDescent="0.2">
      <c r="A6" s="149">
        <v>2008</v>
      </c>
      <c r="B6" s="148">
        <v>11</v>
      </c>
      <c r="C6" s="147">
        <v>7</v>
      </c>
      <c r="D6" s="148">
        <v>1</v>
      </c>
      <c r="E6" s="148" t="s">
        <v>0</v>
      </c>
      <c r="F6" s="147">
        <v>3</v>
      </c>
    </row>
    <row r="7" spans="1:6" ht="15" customHeight="1" x14ac:dyDescent="0.2">
      <c r="A7" s="149">
        <v>2009</v>
      </c>
      <c r="B7" s="148">
        <v>11</v>
      </c>
      <c r="C7" s="147">
        <v>7</v>
      </c>
      <c r="D7" s="148">
        <v>1</v>
      </c>
      <c r="E7" s="148" t="s">
        <v>0</v>
      </c>
      <c r="F7" s="147">
        <v>3</v>
      </c>
    </row>
    <row r="8" spans="1:6" ht="15" customHeight="1" x14ac:dyDescent="0.2">
      <c r="A8" s="149">
        <v>2010</v>
      </c>
      <c r="B8" s="148">
        <v>11</v>
      </c>
      <c r="C8" s="147">
        <v>7</v>
      </c>
      <c r="D8" s="148">
        <v>1</v>
      </c>
      <c r="E8" s="148" t="s">
        <v>0</v>
      </c>
      <c r="F8" s="147">
        <v>3</v>
      </c>
    </row>
    <row r="9" spans="1:6" ht="15" customHeight="1" x14ac:dyDescent="0.2">
      <c r="A9" s="149">
        <v>2011</v>
      </c>
      <c r="B9" s="148">
        <v>11</v>
      </c>
      <c r="C9" s="147">
        <v>7</v>
      </c>
      <c r="D9" s="148">
        <v>1</v>
      </c>
      <c r="E9" s="148" t="s">
        <v>0</v>
      </c>
      <c r="F9" s="147">
        <v>3</v>
      </c>
    </row>
    <row r="10" spans="1:6" ht="15" customHeight="1" x14ac:dyDescent="0.2">
      <c r="A10" s="149">
        <v>2012</v>
      </c>
      <c r="B10" s="148">
        <v>11</v>
      </c>
      <c r="C10" s="147">
        <v>7</v>
      </c>
      <c r="D10" s="148">
        <v>1</v>
      </c>
      <c r="E10" s="148" t="s">
        <v>0</v>
      </c>
      <c r="F10" s="147">
        <v>3</v>
      </c>
    </row>
    <row r="11" spans="1:6" ht="15" customHeight="1" x14ac:dyDescent="0.2">
      <c r="A11" s="149">
        <v>2013</v>
      </c>
      <c r="B11" s="148">
        <v>12</v>
      </c>
      <c r="C11" s="147">
        <v>8</v>
      </c>
      <c r="D11" s="148">
        <v>1</v>
      </c>
      <c r="E11" s="148" t="s">
        <v>0</v>
      </c>
      <c r="F11" s="147">
        <v>3</v>
      </c>
    </row>
    <row r="12" spans="1:6" ht="15" customHeight="1" x14ac:dyDescent="0.2">
      <c r="A12" s="149">
        <v>2014</v>
      </c>
      <c r="B12" s="148">
        <v>12</v>
      </c>
      <c r="C12" s="147">
        <v>8</v>
      </c>
      <c r="D12" s="148">
        <v>1</v>
      </c>
      <c r="E12" s="148" t="s">
        <v>0</v>
      </c>
      <c r="F12" s="147">
        <v>3</v>
      </c>
    </row>
    <row r="13" spans="1:6" ht="15" customHeight="1" x14ac:dyDescent="0.2">
      <c r="A13" s="149">
        <v>2015</v>
      </c>
      <c r="B13" s="148">
        <v>12</v>
      </c>
      <c r="C13" s="148">
        <v>7</v>
      </c>
      <c r="D13" s="148">
        <v>2</v>
      </c>
      <c r="E13" s="148" t="s">
        <v>0</v>
      </c>
      <c r="F13" s="148">
        <v>3</v>
      </c>
    </row>
    <row r="14" spans="1:6" s="140" customFormat="1" ht="15" customHeight="1" x14ac:dyDescent="0.2">
      <c r="A14" s="149">
        <v>2016</v>
      </c>
      <c r="B14" s="148">
        <v>14</v>
      </c>
      <c r="C14" s="148">
        <v>9</v>
      </c>
      <c r="D14" s="148">
        <v>2</v>
      </c>
      <c r="E14" s="148" t="s">
        <v>0</v>
      </c>
      <c r="F14" s="148">
        <v>3</v>
      </c>
    </row>
    <row r="15" spans="1:6" s="187" customFormat="1" ht="15" customHeight="1" x14ac:dyDescent="0.2">
      <c r="A15" s="163">
        <v>2017</v>
      </c>
      <c r="B15" s="195">
        <v>14</v>
      </c>
      <c r="C15" s="195">
        <v>9</v>
      </c>
      <c r="D15" s="195">
        <v>2</v>
      </c>
      <c r="E15" s="195" t="s">
        <v>0</v>
      </c>
      <c r="F15" s="195">
        <v>3</v>
      </c>
    </row>
    <row r="16" spans="1:6" s="187" customFormat="1" ht="15" customHeight="1" x14ac:dyDescent="0.2">
      <c r="A16" s="163">
        <v>2018</v>
      </c>
      <c r="B16" s="195">
        <v>15</v>
      </c>
      <c r="C16" s="195">
        <v>9</v>
      </c>
      <c r="D16" s="195">
        <v>3</v>
      </c>
      <c r="E16" s="195" t="s">
        <v>0</v>
      </c>
      <c r="F16" s="195">
        <v>3</v>
      </c>
    </row>
    <row r="17" spans="1:6" s="187" customFormat="1" ht="15" customHeight="1" x14ac:dyDescent="0.2">
      <c r="A17" s="163">
        <v>2019</v>
      </c>
      <c r="B17" s="195">
        <v>15</v>
      </c>
      <c r="C17" s="195">
        <v>9</v>
      </c>
      <c r="D17" s="195">
        <v>3</v>
      </c>
      <c r="E17" s="195" t="s">
        <v>0</v>
      </c>
      <c r="F17" s="195">
        <v>3</v>
      </c>
    </row>
    <row r="18" spans="1:6" s="187" customFormat="1" ht="15" customHeight="1" x14ac:dyDescent="0.2">
      <c r="A18" s="163">
        <v>2020</v>
      </c>
      <c r="B18" s="195">
        <v>14</v>
      </c>
      <c r="C18" s="195">
        <v>9</v>
      </c>
      <c r="D18" s="195">
        <v>3</v>
      </c>
      <c r="E18" s="195" t="s">
        <v>0</v>
      </c>
      <c r="F18" s="195">
        <v>2</v>
      </c>
    </row>
    <row r="19" spans="1:6" s="187" customFormat="1" ht="15" customHeight="1" x14ac:dyDescent="0.2">
      <c r="A19" s="163">
        <v>2021</v>
      </c>
      <c r="B19" s="195">
        <v>14</v>
      </c>
      <c r="C19" s="195">
        <v>9</v>
      </c>
      <c r="D19" s="195">
        <v>3</v>
      </c>
      <c r="E19" s="195" t="s">
        <v>0</v>
      </c>
      <c r="F19" s="195">
        <v>2</v>
      </c>
    </row>
    <row r="20" spans="1:6" s="187" customFormat="1" ht="15" customHeight="1" x14ac:dyDescent="0.2">
      <c r="A20" s="163">
        <v>2022</v>
      </c>
      <c r="B20" s="195">
        <v>14</v>
      </c>
      <c r="C20" s="195">
        <v>10</v>
      </c>
      <c r="D20" s="195">
        <v>2</v>
      </c>
      <c r="E20" s="195" t="s">
        <v>0</v>
      </c>
      <c r="F20" s="195">
        <v>2</v>
      </c>
    </row>
    <row r="21" spans="1:6" x14ac:dyDescent="0.2">
      <c r="A21" s="30"/>
      <c r="B21" s="7"/>
      <c r="C21" s="7"/>
      <c r="D21" s="7"/>
      <c r="E21" s="7"/>
      <c r="F21" s="7"/>
    </row>
    <row r="22" spans="1:6" x14ac:dyDescent="0.2">
      <c r="A22" s="41" t="s">
        <v>122</v>
      </c>
      <c r="B22" s="7"/>
      <c r="C22" s="7"/>
      <c r="D22" s="7"/>
      <c r="E22" s="7"/>
      <c r="F22" s="7"/>
    </row>
    <row r="23" spans="1:6" x14ac:dyDescent="0.2">
      <c r="A23" s="13"/>
      <c r="B23" s="7"/>
      <c r="C23" s="7"/>
      <c r="D23" s="7"/>
      <c r="E23" s="7"/>
      <c r="F23" s="7"/>
    </row>
  </sheetData>
  <customSheetViews>
    <customSheetView guid="{52BFFD5D-28BB-4F5E-9EDB-097BB2A6F196}" scale="130">
      <pageMargins left="0.31496062992125984" right="0.31496062992125984" top="0.74803149606299213" bottom="0.74803149606299213" header="0.31496062992125984" footer="0.31496062992125984"/>
      <pageSetup paperSize="9" orientation="portrait" r:id="rId1"/>
      <headerFooter>
        <oddHeader>&amp;L&amp;"Arial,Regular"&amp;12Financial sector</oddHeader>
        <oddFooter>&amp;C&amp;"Arial,Regular"&amp;8Page &amp;P of &amp;N&amp;L&amp;"Arial,Regular"&amp;8Statistical Yearbook of Republika Srpska</oddFooter>
      </headerFooter>
    </customSheetView>
    <customSheetView guid="{03DEC687-8D49-4CF8-9DA0-BFC5817A4D8E}" scale="130">
      <selection activeCell="A18" sqref="A18"/>
      <pageMargins left="0.31496062992125984" right="0.31496062992125984" top="0.74803149606299213" bottom="0.74803149606299213" header="0.31496062992125984" footer="0.31496062992125984"/>
      <pageSetup paperSize="9" orientation="portrait" r:id="rId2"/>
      <headerFooter>
        <oddHeader>&amp;L&amp;"Arial,Regular"&amp;12Financial sector</oddHeader>
        <oddFooter>&amp;C&amp;"Arial,Regular"&amp;8Page &amp;P of &amp;N&amp;L&amp;"Arial,Regular"&amp;8Statistical Yearbook of Republika Srpska</oddFooter>
      </headerFooter>
    </customSheetView>
    <customSheetView guid="{81EDB3A4-5BC5-461C-A63D-8932B607DB14}" scale="130">
      <selection activeCell="A14" sqref="A14"/>
      <pageMargins left="0.31496062992125984" right="0.31496062992125984" top="0.74803149606299213" bottom="0.74803149606299213" header="0.31496062992125984" footer="0.31496062992125984"/>
      <pageSetup paperSize="9" orientation="portrait" r:id="rId3"/>
      <headerFooter>
        <oddHeader>&amp;L&amp;"Arial,Regular"&amp;12Financial sector</oddHeader>
        <oddFooter>&amp;C&amp;"Arial,Regular"&amp;8Page &amp;P of &amp;N&amp;L&amp;"Arial,Regular"&amp;8Statistical Yearbook of Republika Srpska</oddFooter>
      </headerFooter>
    </customSheetView>
    <customSheetView guid="{A84AB414-D223-42CD-8C63-F5C5D11E014E}" scale="130">
      <selection activeCell="B24" sqref="B24"/>
      <pageMargins left="0.31496062992125984" right="0.31496062992125984" top="0.74803149606299213" bottom="0.74803149606299213" header="0.31496062992125984" footer="0.31496062992125984"/>
      <pageSetup paperSize="9" orientation="portrait" r:id="rId4"/>
      <headerFooter>
        <oddHeader>&amp;L&amp;"Arial,Regular"&amp;12Financial sector</oddHeader>
        <oddFooter>&amp;C&amp;"Arial,Regular"&amp;8Page &amp;P of &amp;N&amp;L&amp;"Arial,Regular"&amp;8Statistički godišnjak Republike Srpske 2016</oddFooter>
      </headerFooter>
    </customSheetView>
    <customSheetView guid="{343BB58D-21D5-4BBC-8230-0DF52418D556}" scale="130" showPageBreaks="1">
      <selection activeCell="B24" sqref="B24"/>
      <pageMargins left="0.31496062992125984" right="0.31496062992125984" top="0.74803149606299213" bottom="0.74803149606299213" header="0.31496062992125984" footer="0.31496062992125984"/>
      <pageSetup paperSize="9" orientation="portrait" r:id="rId5"/>
      <headerFooter>
        <oddHeader>&amp;L&amp;"Arial,Regular"&amp;12Financial sector</oddHeader>
        <oddFooter>&amp;C&amp;"Arial,Regular"&amp;8Page &amp;P of &amp;N&amp;L&amp;"Arial,Regular"&amp;8Statistički godišnjak Republike Srpske 2016</oddFooter>
      </headerFooter>
    </customSheetView>
  </customSheetViews>
  <mergeCells count="4">
    <mergeCell ref="C3:D3"/>
    <mergeCell ref="E3:F3"/>
    <mergeCell ref="B3:B4"/>
    <mergeCell ref="A3:A4"/>
  </mergeCells>
  <hyperlinks>
    <hyperlink ref="F2" location="'List of tables'!A1" display="List of tables"/>
  </hyperlinks>
  <pageMargins left="0.31496062992125984" right="0.31496062992125984" top="0.74803149606299213" bottom="0.74803149606299213" header="0.31496062992125984" footer="0.31496062992125984"/>
  <pageSetup paperSize="9" orientation="portrait" r:id="rId6"/>
  <headerFooter>
    <oddHeader>&amp;L&amp;"Arial,Regular"&amp;12Financial sector</oddHeader>
    <oddFooter>&amp;C&amp;"Arial,Regular"&amp;8Page &amp;P of &amp;N&amp;L&amp;"Arial,Regular"&amp;8Statistical Yearbook of Republika Srpska</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K61"/>
  <sheetViews>
    <sheetView zoomScale="110" zoomScaleNormal="110" workbookViewId="0"/>
  </sheetViews>
  <sheetFormatPr defaultRowHeight="12" x14ac:dyDescent="0.2"/>
  <cols>
    <col min="1" max="1" width="40.5703125" style="8" customWidth="1"/>
    <col min="2" max="7" width="10.85546875" style="8" customWidth="1"/>
    <col min="8" max="8" width="10.85546875" style="146" customWidth="1"/>
    <col min="9" max="10" width="10.85546875" style="187" customWidth="1"/>
    <col min="11" max="11" width="10.85546875" style="8" customWidth="1"/>
    <col min="12" max="16384" width="9.140625" style="8"/>
  </cols>
  <sheetData>
    <row r="1" spans="1:11" x14ac:dyDescent="0.2">
      <c r="A1" s="5" t="s">
        <v>131</v>
      </c>
      <c r="B1" s="7"/>
      <c r="C1" s="7"/>
      <c r="D1" s="7"/>
      <c r="E1" s="7"/>
      <c r="F1" s="7"/>
      <c r="G1" s="7"/>
      <c r="H1" s="145"/>
      <c r="I1" s="186"/>
      <c r="J1" s="186"/>
      <c r="K1" s="15"/>
    </row>
    <row r="2" spans="1:11" ht="12.75" thickBot="1" x14ac:dyDescent="0.25">
      <c r="A2" s="69" t="s">
        <v>50</v>
      </c>
      <c r="B2" s="7"/>
      <c r="C2" s="7"/>
      <c r="D2" s="7"/>
      <c r="E2" s="7"/>
      <c r="F2" s="7"/>
      <c r="K2" s="37" t="s">
        <v>48</v>
      </c>
    </row>
    <row r="3" spans="1:11" ht="22.5" customHeight="1" thickTop="1" x14ac:dyDescent="0.2">
      <c r="A3" s="42"/>
      <c r="B3" s="288">
        <v>2013</v>
      </c>
      <c r="C3" s="288">
        <v>2014</v>
      </c>
      <c r="D3" s="288">
        <v>2015</v>
      </c>
      <c r="E3" s="288">
        <v>2016</v>
      </c>
      <c r="F3" s="288">
        <v>2017</v>
      </c>
      <c r="G3" s="288">
        <v>2018</v>
      </c>
      <c r="H3" s="288">
        <v>2019</v>
      </c>
      <c r="I3" s="288">
        <v>2020</v>
      </c>
      <c r="J3" s="288">
        <v>2021</v>
      </c>
      <c r="K3" s="238">
        <v>2022</v>
      </c>
    </row>
    <row r="4" spans="1:11" ht="17.100000000000001" customHeight="1" x14ac:dyDescent="0.2">
      <c r="A4" s="70" t="s">
        <v>53</v>
      </c>
      <c r="B4" s="199">
        <v>140200</v>
      </c>
      <c r="C4" s="199">
        <v>155753</v>
      </c>
      <c r="D4" s="199">
        <v>171324</v>
      </c>
      <c r="E4" s="199">
        <v>187393</v>
      </c>
      <c r="F4" s="204">
        <v>207888</v>
      </c>
      <c r="G4" s="204">
        <v>214989</v>
      </c>
      <c r="H4" s="204">
        <v>230759.28558100003</v>
      </c>
      <c r="I4" s="204">
        <v>226771</v>
      </c>
      <c r="J4" s="204">
        <v>245615</v>
      </c>
      <c r="K4" s="204">
        <v>265561</v>
      </c>
    </row>
    <row r="5" spans="1:11" s="44" customFormat="1" ht="24.95" customHeight="1" x14ac:dyDescent="0.25">
      <c r="A5" s="152" t="s">
        <v>129</v>
      </c>
      <c r="B5" s="212"/>
      <c r="C5" s="212"/>
      <c r="D5" s="212"/>
      <c r="E5" s="209"/>
      <c r="F5" s="205"/>
      <c r="G5" s="205"/>
      <c r="H5" s="205"/>
      <c r="I5" s="205"/>
      <c r="J5" s="205"/>
      <c r="K5" s="205"/>
    </row>
    <row r="6" spans="1:11" ht="15" customHeight="1" x14ac:dyDescent="0.2">
      <c r="A6" s="51" t="s">
        <v>53</v>
      </c>
      <c r="B6" s="200">
        <v>127129</v>
      </c>
      <c r="C6" s="200">
        <v>140548</v>
      </c>
      <c r="D6" s="200">
        <v>153028</v>
      </c>
      <c r="E6" s="197">
        <v>166528</v>
      </c>
      <c r="F6" s="206">
        <v>184686</v>
      </c>
      <c r="G6" s="206">
        <v>193224</v>
      </c>
      <c r="H6" s="206">
        <v>206079.53656100002</v>
      </c>
      <c r="I6" s="206">
        <v>201136</v>
      </c>
      <c r="J6" s="206">
        <v>218086</v>
      </c>
      <c r="K6" s="206">
        <v>237672</v>
      </c>
    </row>
    <row r="7" spans="1:11" ht="15" customHeight="1" x14ac:dyDescent="0.2">
      <c r="A7" s="71" t="s">
        <v>139</v>
      </c>
      <c r="B7" s="200">
        <v>8904</v>
      </c>
      <c r="C7" s="200">
        <v>9798</v>
      </c>
      <c r="D7" s="200">
        <v>11200</v>
      </c>
      <c r="E7" s="197">
        <v>11797</v>
      </c>
      <c r="F7" s="206">
        <v>14077</v>
      </c>
      <c r="G7" s="206">
        <v>15477</v>
      </c>
      <c r="H7" s="206">
        <v>17487.665710000001</v>
      </c>
      <c r="I7" s="206">
        <v>13564</v>
      </c>
      <c r="J7" s="206">
        <v>14927</v>
      </c>
      <c r="K7" s="206">
        <v>17446</v>
      </c>
    </row>
    <row r="8" spans="1:11" ht="15" customHeight="1" x14ac:dyDescent="0.2">
      <c r="A8" s="71" t="s">
        <v>132</v>
      </c>
      <c r="B8" s="200">
        <v>902</v>
      </c>
      <c r="C8" s="200">
        <v>1057</v>
      </c>
      <c r="D8" s="200">
        <v>1156</v>
      </c>
      <c r="E8" s="197">
        <v>1343</v>
      </c>
      <c r="F8" s="206">
        <v>1800</v>
      </c>
      <c r="G8" s="206">
        <v>2031</v>
      </c>
      <c r="H8" s="206">
        <v>2270.4704899999997</v>
      </c>
      <c r="I8" s="206">
        <v>974</v>
      </c>
      <c r="J8" s="206">
        <v>1636</v>
      </c>
      <c r="K8" s="206">
        <v>2323</v>
      </c>
    </row>
    <row r="9" spans="1:11" ht="15" customHeight="1" x14ac:dyDescent="0.2">
      <c r="A9" s="71" t="s">
        <v>134</v>
      </c>
      <c r="B9" s="200">
        <v>9532</v>
      </c>
      <c r="C9" s="200">
        <v>10091</v>
      </c>
      <c r="D9" s="200">
        <v>9821</v>
      </c>
      <c r="E9" s="197">
        <v>10078</v>
      </c>
      <c r="F9" s="206">
        <v>11407</v>
      </c>
      <c r="G9" s="206">
        <v>12419</v>
      </c>
      <c r="H9" s="206">
        <v>14770.940559999999</v>
      </c>
      <c r="I9" s="206">
        <v>14568</v>
      </c>
      <c r="J9" s="206">
        <v>16660</v>
      </c>
      <c r="K9" s="206">
        <v>18798</v>
      </c>
    </row>
    <row r="10" spans="1:11" ht="15" customHeight="1" x14ac:dyDescent="0.2">
      <c r="A10" s="71" t="s">
        <v>135</v>
      </c>
      <c r="B10" s="200" t="s">
        <v>2</v>
      </c>
      <c r="C10" s="200" t="s">
        <v>2</v>
      </c>
      <c r="D10" s="200" t="s">
        <v>0</v>
      </c>
      <c r="E10" s="197" t="s">
        <v>0</v>
      </c>
      <c r="F10" s="206" t="s">
        <v>0</v>
      </c>
      <c r="G10" s="206" t="s">
        <v>0</v>
      </c>
      <c r="H10" s="206" t="s">
        <v>0</v>
      </c>
      <c r="I10" s="206">
        <v>21</v>
      </c>
      <c r="J10" s="206">
        <v>24</v>
      </c>
      <c r="K10" s="206">
        <v>14</v>
      </c>
    </row>
    <row r="11" spans="1:11" ht="15" customHeight="1" x14ac:dyDescent="0.2">
      <c r="A11" s="71" t="s">
        <v>133</v>
      </c>
      <c r="B11" s="200">
        <v>4</v>
      </c>
      <c r="C11" s="200">
        <v>3</v>
      </c>
      <c r="D11" s="200" t="s">
        <v>0</v>
      </c>
      <c r="E11" s="197" t="s">
        <v>0</v>
      </c>
      <c r="F11" s="206">
        <v>0</v>
      </c>
      <c r="G11" s="206">
        <v>0</v>
      </c>
      <c r="H11" s="206" t="s">
        <v>0</v>
      </c>
      <c r="I11" s="206">
        <v>27</v>
      </c>
      <c r="J11" s="206">
        <v>8</v>
      </c>
      <c r="K11" s="206">
        <v>105</v>
      </c>
    </row>
    <row r="12" spans="1:11" ht="15" customHeight="1" x14ac:dyDescent="0.2">
      <c r="A12" s="71" t="s">
        <v>145</v>
      </c>
      <c r="B12" s="200">
        <v>49</v>
      </c>
      <c r="C12" s="200">
        <v>15</v>
      </c>
      <c r="D12" s="200">
        <v>2</v>
      </c>
      <c r="E12" s="197">
        <v>0</v>
      </c>
      <c r="F12" s="206">
        <v>1</v>
      </c>
      <c r="G12" s="206">
        <v>5</v>
      </c>
      <c r="H12" s="206">
        <v>6.4539</v>
      </c>
      <c r="I12" s="206">
        <v>2</v>
      </c>
      <c r="J12" s="206">
        <v>2</v>
      </c>
      <c r="K12" s="206">
        <v>2</v>
      </c>
    </row>
    <row r="13" spans="1:11" ht="15" customHeight="1" x14ac:dyDescent="0.2">
      <c r="A13" s="71" t="s">
        <v>147</v>
      </c>
      <c r="B13" s="200">
        <v>961</v>
      </c>
      <c r="C13" s="200">
        <v>840</v>
      </c>
      <c r="D13" s="200">
        <v>949</v>
      </c>
      <c r="E13" s="197">
        <v>948</v>
      </c>
      <c r="F13" s="206">
        <v>1082</v>
      </c>
      <c r="G13" s="206">
        <v>1120</v>
      </c>
      <c r="H13" s="206">
        <v>1059.4891200000002</v>
      </c>
      <c r="I13" s="206">
        <v>837</v>
      </c>
      <c r="J13" s="206">
        <v>800</v>
      </c>
      <c r="K13" s="206">
        <v>998</v>
      </c>
    </row>
    <row r="14" spans="1:11" ht="15" customHeight="1" x14ac:dyDescent="0.2">
      <c r="A14" s="71" t="s">
        <v>137</v>
      </c>
      <c r="B14" s="200">
        <v>6188</v>
      </c>
      <c r="C14" s="200">
        <v>7206</v>
      </c>
      <c r="D14" s="200">
        <v>6507</v>
      </c>
      <c r="E14" s="197">
        <v>6321</v>
      </c>
      <c r="F14" s="206">
        <v>8076</v>
      </c>
      <c r="G14" s="206">
        <v>6823</v>
      </c>
      <c r="H14" s="206">
        <v>7840.8546200000001</v>
      </c>
      <c r="I14" s="206">
        <v>7599</v>
      </c>
      <c r="J14" s="206">
        <v>8052</v>
      </c>
      <c r="K14" s="206">
        <v>8804</v>
      </c>
    </row>
    <row r="15" spans="1:11" ht="15" customHeight="1" x14ac:dyDescent="0.2">
      <c r="A15" s="71" t="s">
        <v>144</v>
      </c>
      <c r="B15" s="200">
        <v>7112</v>
      </c>
      <c r="C15" s="200">
        <v>10301</v>
      </c>
      <c r="D15" s="200">
        <v>12777</v>
      </c>
      <c r="E15" s="197">
        <v>11602</v>
      </c>
      <c r="F15" s="206">
        <v>10881</v>
      </c>
      <c r="G15" s="206">
        <v>11484</v>
      </c>
      <c r="H15" s="206">
        <v>11650.157970000002</v>
      </c>
      <c r="I15" s="206">
        <v>11321</v>
      </c>
      <c r="J15" s="206">
        <v>11990</v>
      </c>
      <c r="K15" s="206">
        <v>16024</v>
      </c>
    </row>
    <row r="16" spans="1:11" ht="15" customHeight="1" x14ac:dyDescent="0.2">
      <c r="A16" s="71" t="s">
        <v>141</v>
      </c>
      <c r="B16" s="200">
        <v>92454</v>
      </c>
      <c r="C16" s="200">
        <v>99632</v>
      </c>
      <c r="D16" s="200">
        <v>109042</v>
      </c>
      <c r="E16" s="197">
        <v>122547</v>
      </c>
      <c r="F16" s="206">
        <v>134794</v>
      </c>
      <c r="G16" s="206">
        <v>140755</v>
      </c>
      <c r="H16" s="206">
        <v>147222.73747100003</v>
      </c>
      <c r="I16" s="206">
        <v>147028</v>
      </c>
      <c r="J16" s="206">
        <v>157680</v>
      </c>
      <c r="K16" s="206">
        <v>164492</v>
      </c>
    </row>
    <row r="17" spans="1:11" ht="15" customHeight="1" x14ac:dyDescent="0.2">
      <c r="A17" s="71" t="s">
        <v>140</v>
      </c>
      <c r="B17" s="200">
        <v>8</v>
      </c>
      <c r="C17" s="200">
        <v>6</v>
      </c>
      <c r="D17" s="200">
        <v>6</v>
      </c>
      <c r="E17" s="197">
        <v>6</v>
      </c>
      <c r="F17" s="206">
        <v>18</v>
      </c>
      <c r="G17" s="206">
        <v>15</v>
      </c>
      <c r="H17" s="206">
        <v>43.491550000000004</v>
      </c>
      <c r="I17" s="206">
        <v>57</v>
      </c>
      <c r="J17" s="206">
        <v>158</v>
      </c>
      <c r="K17" s="206">
        <v>198</v>
      </c>
    </row>
    <row r="18" spans="1:11" ht="15" customHeight="1" x14ac:dyDescent="0.2">
      <c r="A18" s="71" t="s">
        <v>226</v>
      </c>
      <c r="B18" s="200">
        <v>5</v>
      </c>
      <c r="C18" s="200">
        <v>5</v>
      </c>
      <c r="D18" s="200" t="s">
        <v>0</v>
      </c>
      <c r="E18" s="197">
        <v>1</v>
      </c>
      <c r="F18" s="206">
        <v>2</v>
      </c>
      <c r="G18" s="206">
        <v>3</v>
      </c>
      <c r="H18" s="206">
        <v>5.7263500000000001</v>
      </c>
      <c r="I18" s="206">
        <v>8</v>
      </c>
      <c r="J18" s="206">
        <v>10</v>
      </c>
      <c r="K18" s="206">
        <v>10</v>
      </c>
    </row>
    <row r="19" spans="1:11" ht="15" customHeight="1" x14ac:dyDescent="0.2">
      <c r="A19" s="71" t="s">
        <v>142</v>
      </c>
      <c r="B19" s="200">
        <v>944</v>
      </c>
      <c r="C19" s="200">
        <v>1122</v>
      </c>
      <c r="D19" s="200">
        <v>1055</v>
      </c>
      <c r="E19" s="197">
        <v>1260</v>
      </c>
      <c r="F19" s="206">
        <v>1768</v>
      </c>
      <c r="G19" s="206">
        <v>2014</v>
      </c>
      <c r="H19" s="206">
        <v>2037.38564</v>
      </c>
      <c r="I19" s="206">
        <v>2663</v>
      </c>
      <c r="J19" s="206">
        <v>3104</v>
      </c>
      <c r="K19" s="206">
        <v>3204</v>
      </c>
    </row>
    <row r="20" spans="1:11" ht="15" customHeight="1" x14ac:dyDescent="0.2">
      <c r="A20" s="71" t="s">
        <v>138</v>
      </c>
      <c r="B20" s="200">
        <v>2</v>
      </c>
      <c r="C20" s="200">
        <v>22</v>
      </c>
      <c r="D20" s="200">
        <v>64</v>
      </c>
      <c r="E20" s="197">
        <v>62</v>
      </c>
      <c r="F20" s="206">
        <v>116</v>
      </c>
      <c r="G20" s="206">
        <v>416</v>
      </c>
      <c r="H20" s="206">
        <v>916.85540000000003</v>
      </c>
      <c r="I20" s="206">
        <v>1625</v>
      </c>
      <c r="J20" s="206">
        <v>2044</v>
      </c>
      <c r="K20" s="206">
        <v>3570</v>
      </c>
    </row>
    <row r="21" spans="1:11" ht="15" customHeight="1" x14ac:dyDescent="0.2">
      <c r="A21" s="71" t="s">
        <v>136</v>
      </c>
      <c r="B21" s="200" t="s">
        <v>0</v>
      </c>
      <c r="C21" s="200">
        <v>1</v>
      </c>
      <c r="D21" s="200">
        <v>3</v>
      </c>
      <c r="E21" s="197">
        <v>11</v>
      </c>
      <c r="F21" s="206">
        <v>14</v>
      </c>
      <c r="G21" s="206">
        <v>16</v>
      </c>
      <c r="H21" s="206">
        <v>24.582999999999998</v>
      </c>
      <c r="I21" s="206">
        <v>20</v>
      </c>
      <c r="J21" s="206">
        <v>17</v>
      </c>
      <c r="K21" s="206">
        <v>22</v>
      </c>
    </row>
    <row r="22" spans="1:11" ht="15" customHeight="1" x14ac:dyDescent="0.2">
      <c r="A22" s="71" t="s">
        <v>143</v>
      </c>
      <c r="B22" s="200">
        <v>63</v>
      </c>
      <c r="C22" s="200">
        <v>445</v>
      </c>
      <c r="D22" s="200">
        <v>443</v>
      </c>
      <c r="E22" s="197">
        <v>549</v>
      </c>
      <c r="F22" s="206">
        <v>647</v>
      </c>
      <c r="G22" s="206">
        <v>616</v>
      </c>
      <c r="H22" s="206">
        <v>642.91399999999999</v>
      </c>
      <c r="I22" s="206">
        <v>742</v>
      </c>
      <c r="J22" s="206">
        <v>836</v>
      </c>
      <c r="K22" s="206">
        <v>1272</v>
      </c>
    </row>
    <row r="23" spans="1:11" ht="15" customHeight="1" x14ac:dyDescent="0.2">
      <c r="A23" s="71" t="s">
        <v>148</v>
      </c>
      <c r="B23" s="200" t="s">
        <v>2</v>
      </c>
      <c r="C23" s="200" t="s">
        <v>2</v>
      </c>
      <c r="D23" s="200" t="s">
        <v>0</v>
      </c>
      <c r="E23" s="197" t="s">
        <v>0</v>
      </c>
      <c r="F23" s="206" t="s">
        <v>0</v>
      </c>
      <c r="G23" s="206" t="s">
        <v>0</v>
      </c>
      <c r="H23" s="206" t="s">
        <v>0</v>
      </c>
      <c r="I23" s="206" t="s">
        <v>0</v>
      </c>
      <c r="J23" s="206">
        <v>1</v>
      </c>
      <c r="K23" s="206">
        <v>1</v>
      </c>
    </row>
    <row r="24" spans="1:11" ht="15" customHeight="1" x14ac:dyDescent="0.2">
      <c r="A24" s="71" t="s">
        <v>146</v>
      </c>
      <c r="B24" s="200">
        <v>2</v>
      </c>
      <c r="C24" s="200">
        <v>5</v>
      </c>
      <c r="D24" s="200">
        <v>3</v>
      </c>
      <c r="E24" s="197">
        <v>4</v>
      </c>
      <c r="F24" s="206">
        <v>5</v>
      </c>
      <c r="G24" s="206">
        <v>29</v>
      </c>
      <c r="H24" s="206">
        <v>99.810779999999994</v>
      </c>
      <c r="I24" s="206">
        <v>82</v>
      </c>
      <c r="J24" s="206">
        <v>136</v>
      </c>
      <c r="K24" s="206">
        <v>391</v>
      </c>
    </row>
    <row r="25" spans="1:11" s="44" customFormat="1" ht="24.95" customHeight="1" x14ac:dyDescent="0.25">
      <c r="A25" s="152" t="s">
        <v>149</v>
      </c>
      <c r="B25" s="212"/>
      <c r="C25" s="212"/>
      <c r="D25" s="212"/>
      <c r="E25" s="209"/>
      <c r="F25" s="207"/>
      <c r="G25" s="207"/>
      <c r="H25" s="207"/>
      <c r="I25" s="207"/>
      <c r="J25" s="207"/>
      <c r="K25" s="207"/>
    </row>
    <row r="26" spans="1:11" ht="15" customHeight="1" x14ac:dyDescent="0.2">
      <c r="A26" s="51" t="s">
        <v>150</v>
      </c>
      <c r="B26" s="200">
        <v>13071</v>
      </c>
      <c r="C26" s="200">
        <v>15205</v>
      </c>
      <c r="D26" s="200">
        <v>18295</v>
      </c>
      <c r="E26" s="196">
        <v>20866</v>
      </c>
      <c r="F26" s="208">
        <v>23202</v>
      </c>
      <c r="G26" s="208">
        <v>21765</v>
      </c>
      <c r="H26" s="208">
        <v>24679.749019999999</v>
      </c>
      <c r="I26" s="208">
        <v>25634</v>
      </c>
      <c r="J26" s="208">
        <v>27529</v>
      </c>
      <c r="K26" s="208">
        <v>27888</v>
      </c>
    </row>
    <row r="27" spans="1:11" ht="15" customHeight="1" x14ac:dyDescent="0.2">
      <c r="A27" s="71" t="s">
        <v>149</v>
      </c>
      <c r="B27" s="200">
        <v>11951</v>
      </c>
      <c r="C27" s="200">
        <v>13955</v>
      </c>
      <c r="D27" s="200">
        <v>16308</v>
      </c>
      <c r="E27" s="196">
        <v>18686</v>
      </c>
      <c r="F27" s="208">
        <v>20883</v>
      </c>
      <c r="G27" s="208">
        <v>19294</v>
      </c>
      <c r="H27" s="208">
        <v>21928.74308</v>
      </c>
      <c r="I27" s="208">
        <v>22623</v>
      </c>
      <c r="J27" s="208">
        <v>24514</v>
      </c>
      <c r="K27" s="208">
        <v>24801</v>
      </c>
    </row>
    <row r="28" spans="1:11" ht="15" customHeight="1" x14ac:dyDescent="0.2">
      <c r="A28" s="71" t="s">
        <v>227</v>
      </c>
      <c r="B28" s="200">
        <v>4</v>
      </c>
      <c r="C28" s="200">
        <v>7</v>
      </c>
      <c r="D28" s="200">
        <v>11</v>
      </c>
      <c r="E28" s="196">
        <v>64</v>
      </c>
      <c r="F28" s="208">
        <v>18</v>
      </c>
      <c r="G28" s="208">
        <v>14</v>
      </c>
      <c r="H28" s="208">
        <v>55.595010000000002</v>
      </c>
      <c r="I28" s="208">
        <v>133</v>
      </c>
      <c r="J28" s="208">
        <v>6</v>
      </c>
      <c r="K28" s="208">
        <v>42</v>
      </c>
    </row>
    <row r="29" spans="1:11" ht="15" customHeight="1" x14ac:dyDescent="0.2">
      <c r="A29" s="71" t="s">
        <v>151</v>
      </c>
      <c r="B29" s="200">
        <v>1116</v>
      </c>
      <c r="C29" s="200">
        <v>1243</v>
      </c>
      <c r="D29" s="200">
        <v>1794</v>
      </c>
      <c r="E29" s="196">
        <v>1893</v>
      </c>
      <c r="F29" s="208">
        <v>2042</v>
      </c>
      <c r="G29" s="208">
        <v>2193</v>
      </c>
      <c r="H29" s="208">
        <v>2451.49098</v>
      </c>
      <c r="I29" s="208">
        <v>2657</v>
      </c>
      <c r="J29" s="208">
        <v>2798</v>
      </c>
      <c r="K29" s="208">
        <v>2834</v>
      </c>
    </row>
    <row r="30" spans="1:11" ht="15" customHeight="1" x14ac:dyDescent="0.2">
      <c r="A30" s="71" t="s">
        <v>152</v>
      </c>
      <c r="B30" s="200" t="s">
        <v>2</v>
      </c>
      <c r="C30" s="200" t="s">
        <v>0</v>
      </c>
      <c r="D30" s="200">
        <v>183</v>
      </c>
      <c r="E30" s="196">
        <v>223</v>
      </c>
      <c r="F30" s="208">
        <v>259</v>
      </c>
      <c r="G30" s="208">
        <v>264</v>
      </c>
      <c r="H30" s="208">
        <v>243.91995</v>
      </c>
      <c r="I30" s="208">
        <v>222</v>
      </c>
      <c r="J30" s="208">
        <v>211</v>
      </c>
      <c r="K30" s="208">
        <v>211</v>
      </c>
    </row>
    <row r="31" spans="1:11" s="44" customFormat="1" ht="24.95" customHeight="1" x14ac:dyDescent="0.25">
      <c r="A31" s="152" t="s">
        <v>54</v>
      </c>
      <c r="B31" s="227"/>
      <c r="C31" s="227"/>
      <c r="D31" s="227"/>
      <c r="E31" s="209"/>
      <c r="F31" s="209"/>
      <c r="G31" s="209"/>
      <c r="H31" s="209"/>
      <c r="I31" s="209"/>
      <c r="J31" s="209"/>
      <c r="K31" s="209"/>
    </row>
    <row r="32" spans="1:11" ht="17.100000000000001" customHeight="1" x14ac:dyDescent="0.2">
      <c r="A32" s="71" t="s">
        <v>53</v>
      </c>
      <c r="B32" s="228">
        <v>100</v>
      </c>
      <c r="C32" s="228">
        <v>100</v>
      </c>
      <c r="D32" s="228">
        <v>100</v>
      </c>
      <c r="E32" s="228">
        <v>100</v>
      </c>
      <c r="F32" s="210">
        <v>99.999999518971705</v>
      </c>
      <c r="G32" s="210">
        <v>100</v>
      </c>
      <c r="H32" s="210">
        <v>100</v>
      </c>
      <c r="I32" s="210">
        <v>100</v>
      </c>
      <c r="J32" s="210">
        <v>100</v>
      </c>
      <c r="K32" s="210">
        <v>100</v>
      </c>
    </row>
    <row r="33" spans="1:11" s="44" customFormat="1" ht="24.95" customHeight="1" x14ac:dyDescent="0.25">
      <c r="A33" s="152" t="s">
        <v>129</v>
      </c>
      <c r="B33" s="229"/>
      <c r="C33" s="229"/>
      <c r="D33" s="229"/>
      <c r="E33" s="209"/>
      <c r="F33" s="209"/>
      <c r="G33" s="209"/>
      <c r="H33" s="209"/>
      <c r="I33" s="209"/>
      <c r="J33" s="209"/>
      <c r="K33" s="209"/>
    </row>
    <row r="34" spans="1:11" ht="15" customHeight="1" x14ac:dyDescent="0.2">
      <c r="A34" s="71" t="s">
        <v>53</v>
      </c>
      <c r="B34" s="228">
        <v>90.7</v>
      </c>
      <c r="C34" s="228">
        <v>90.2</v>
      </c>
      <c r="D34" s="228">
        <v>89.3</v>
      </c>
      <c r="E34" s="197">
        <v>88.9</v>
      </c>
      <c r="F34" s="211">
        <v>88.839043881604354</v>
      </c>
      <c r="G34" s="211">
        <v>89.876288167406059</v>
      </c>
      <c r="H34" s="211">
        <v>89.304981180773751</v>
      </c>
      <c r="I34" s="211">
        <v>88.695644504808811</v>
      </c>
      <c r="J34" s="211">
        <v>88.791808317895899</v>
      </c>
      <c r="K34" s="211">
        <v>89.498081420088042</v>
      </c>
    </row>
    <row r="35" spans="1:11" ht="15" customHeight="1" x14ac:dyDescent="0.2">
      <c r="A35" s="151" t="s">
        <v>139</v>
      </c>
      <c r="B35" s="228">
        <v>6.4</v>
      </c>
      <c r="C35" s="228">
        <v>6.3</v>
      </c>
      <c r="D35" s="228">
        <v>6.5</v>
      </c>
      <c r="E35" s="197">
        <v>6.3</v>
      </c>
      <c r="F35" s="211">
        <v>6.7714906534903143</v>
      </c>
      <c r="G35" s="211">
        <v>7.1991636894382465</v>
      </c>
      <c r="H35" s="211">
        <v>7.578315068002567</v>
      </c>
      <c r="I35" s="211">
        <v>5.9813644601822986</v>
      </c>
      <c r="J35" s="211">
        <v>6.0773975530810418</v>
      </c>
      <c r="K35" s="211">
        <v>6.5694887426994173</v>
      </c>
    </row>
    <row r="36" spans="1:11" ht="15" customHeight="1" x14ac:dyDescent="0.2">
      <c r="A36" s="151" t="s">
        <v>132</v>
      </c>
      <c r="B36" s="228">
        <v>0.6</v>
      </c>
      <c r="C36" s="228">
        <v>0.7</v>
      </c>
      <c r="D36" s="228">
        <v>0.7</v>
      </c>
      <c r="E36" s="197">
        <v>0.7</v>
      </c>
      <c r="F36" s="211">
        <v>0.86576531135436796</v>
      </c>
      <c r="G36" s="211">
        <v>0.94460694418075541</v>
      </c>
      <c r="H36" s="211">
        <v>0.98391294819771391</v>
      </c>
      <c r="I36" s="211">
        <v>0.42950818226316417</v>
      </c>
      <c r="J36" s="211">
        <v>0.66608309753068828</v>
      </c>
      <c r="K36" s="211">
        <v>0.87475194023218772</v>
      </c>
    </row>
    <row r="37" spans="1:11" ht="15" customHeight="1" x14ac:dyDescent="0.2">
      <c r="A37" s="151" t="s">
        <v>134</v>
      </c>
      <c r="B37" s="228">
        <v>6.8</v>
      </c>
      <c r="C37" s="228">
        <v>6.5</v>
      </c>
      <c r="D37" s="228">
        <v>5.7</v>
      </c>
      <c r="E37" s="197">
        <v>5.4</v>
      </c>
      <c r="F37" s="211">
        <v>5.4870310971036531</v>
      </c>
      <c r="G37" s="211">
        <v>5.7765416773046612</v>
      </c>
      <c r="H37" s="211">
        <v>6.401016766371975</v>
      </c>
      <c r="I37" s="211">
        <v>6.4241018472379618</v>
      </c>
      <c r="J37" s="211">
        <v>6.782973352604686</v>
      </c>
      <c r="K37" s="211">
        <v>7.0785996437729937</v>
      </c>
    </row>
    <row r="38" spans="1:11" ht="15" customHeight="1" x14ac:dyDescent="0.2">
      <c r="A38" s="151" t="s">
        <v>135</v>
      </c>
      <c r="B38" s="228" t="s">
        <v>0</v>
      </c>
      <c r="C38" s="228" t="s">
        <v>0</v>
      </c>
      <c r="D38" s="228" t="s">
        <v>0</v>
      </c>
      <c r="E38" s="197" t="s">
        <v>0</v>
      </c>
      <c r="F38" s="211" t="s">
        <v>0</v>
      </c>
      <c r="G38" s="211" t="s">
        <v>0</v>
      </c>
      <c r="H38" s="211" t="s">
        <v>0</v>
      </c>
      <c r="I38" s="211">
        <v>9.2604433547499466E-3</v>
      </c>
      <c r="J38" s="211">
        <v>9.7713901838242766E-3</v>
      </c>
      <c r="K38" s="211">
        <v>5.2718584430695775E-3</v>
      </c>
    </row>
    <row r="39" spans="1:11" ht="15" customHeight="1" x14ac:dyDescent="0.2">
      <c r="A39" s="151" t="s">
        <v>133</v>
      </c>
      <c r="B39" s="228">
        <v>0</v>
      </c>
      <c r="C39" s="228">
        <v>0</v>
      </c>
      <c r="D39" s="228" t="s">
        <v>0</v>
      </c>
      <c r="E39" s="197" t="s">
        <v>0</v>
      </c>
      <c r="F39" s="211">
        <v>9.4137237700200245E-6</v>
      </c>
      <c r="G39" s="211">
        <v>4.6513923708771588E-5</v>
      </c>
      <c r="H39" s="211" t="s">
        <v>0</v>
      </c>
      <c r="I39" s="211">
        <v>1.1906284313249931E-2</v>
      </c>
      <c r="J39" s="211">
        <v>3.2571300612747596E-3</v>
      </c>
      <c r="K39" s="211">
        <v>3.9538938323021827E-2</v>
      </c>
    </row>
    <row r="40" spans="1:11" ht="15" customHeight="1" x14ac:dyDescent="0.2">
      <c r="A40" s="151" t="s">
        <v>145</v>
      </c>
      <c r="B40" s="228">
        <v>0</v>
      </c>
      <c r="C40" s="228">
        <v>0</v>
      </c>
      <c r="D40" s="228">
        <v>0</v>
      </c>
      <c r="E40" s="228">
        <v>0</v>
      </c>
      <c r="F40" s="211">
        <v>4.0262068449191423E-4</v>
      </c>
      <c r="G40" s="211">
        <v>2.2779310371820417E-3</v>
      </c>
      <c r="H40" s="211">
        <v>2.7968105308310912E-3</v>
      </c>
      <c r="I40" s="211">
        <v>8.8194698616666145E-4</v>
      </c>
      <c r="J40" s="211">
        <v>8.1428251531868989E-4</v>
      </c>
      <c r="K40" s="211">
        <v>7.5312263472422528E-4</v>
      </c>
    </row>
    <row r="41" spans="1:11" ht="15" customHeight="1" x14ac:dyDescent="0.2">
      <c r="A41" s="151" t="s">
        <v>147</v>
      </c>
      <c r="B41" s="228">
        <v>0.7</v>
      </c>
      <c r="C41" s="228">
        <v>0.5</v>
      </c>
      <c r="D41" s="228">
        <v>0.6</v>
      </c>
      <c r="E41" s="228">
        <v>0.5</v>
      </c>
      <c r="F41" s="211">
        <v>0.52058277270848241</v>
      </c>
      <c r="G41" s="211">
        <v>0.52108608684538671</v>
      </c>
      <c r="H41" s="211">
        <v>0.45913173865677587</v>
      </c>
      <c r="I41" s="211">
        <v>0.36909481371074787</v>
      </c>
      <c r="J41" s="211">
        <v>0.32571300612747589</v>
      </c>
      <c r="K41" s="211">
        <v>0.37580819472738841</v>
      </c>
    </row>
    <row r="42" spans="1:11" ht="15" customHeight="1" x14ac:dyDescent="0.2">
      <c r="A42" s="151" t="s">
        <v>137</v>
      </c>
      <c r="B42" s="228">
        <v>4.4000000000000004</v>
      </c>
      <c r="C42" s="228">
        <v>4.5999999999999996</v>
      </c>
      <c r="D42" s="228">
        <v>3.8</v>
      </c>
      <c r="E42" s="228">
        <v>3.4</v>
      </c>
      <c r="F42" s="211">
        <v>3.8846137605898501</v>
      </c>
      <c r="G42" s="211">
        <v>3.1738664023207694</v>
      </c>
      <c r="H42" s="211">
        <v>3.397850101788316</v>
      </c>
      <c r="I42" s="211">
        <v>3.3509575739402302</v>
      </c>
      <c r="J42" s="211">
        <v>3.2783014066730454</v>
      </c>
      <c r="K42" s="211">
        <v>3.3152458380560397</v>
      </c>
    </row>
    <row r="43" spans="1:11" ht="15" customHeight="1" x14ac:dyDescent="0.2">
      <c r="A43" s="151" t="s">
        <v>144</v>
      </c>
      <c r="B43" s="228">
        <v>5.0999999999999996</v>
      </c>
      <c r="C43" s="228">
        <v>6.6</v>
      </c>
      <c r="D43" s="228">
        <v>7.5</v>
      </c>
      <c r="E43" s="228">
        <v>6.2</v>
      </c>
      <c r="F43" s="211">
        <v>5.2338293463030361</v>
      </c>
      <c r="G43" s="211">
        <v>5.3418441939025767</v>
      </c>
      <c r="H43" s="211">
        <v>5.0486193613693695</v>
      </c>
      <c r="I43" s="211">
        <v>4.9922609151963879</v>
      </c>
      <c r="J43" s="211">
        <v>4.8816236793355454</v>
      </c>
      <c r="K43" s="211">
        <v>6.0340185494104936</v>
      </c>
    </row>
    <row r="44" spans="1:11" ht="15" customHeight="1" x14ac:dyDescent="0.2">
      <c r="A44" s="151" t="s">
        <v>141</v>
      </c>
      <c r="B44" s="228">
        <v>65.900000000000006</v>
      </c>
      <c r="C44" s="228">
        <v>64</v>
      </c>
      <c r="D44" s="228">
        <v>63.6</v>
      </c>
      <c r="E44" s="228">
        <v>65.400000000000006</v>
      </c>
      <c r="F44" s="211">
        <v>64.839964916104961</v>
      </c>
      <c r="G44" s="211">
        <v>65.470696568591904</v>
      </c>
      <c r="H44" s="211">
        <v>63.799269052305419</v>
      </c>
      <c r="I44" s="211">
        <v>64.835450741055951</v>
      </c>
      <c r="J44" s="211">
        <v>64.198033507725512</v>
      </c>
      <c r="K44" s="211">
        <v>61.941324215528638</v>
      </c>
    </row>
    <row r="45" spans="1:11" ht="15" customHeight="1" x14ac:dyDescent="0.2">
      <c r="A45" s="151" t="s">
        <v>140</v>
      </c>
      <c r="B45" s="228">
        <v>0</v>
      </c>
      <c r="C45" s="228">
        <v>0</v>
      </c>
      <c r="D45" s="228">
        <v>0</v>
      </c>
      <c r="E45" s="228">
        <v>0</v>
      </c>
      <c r="F45" s="211">
        <v>8.469465223236718E-3</v>
      </c>
      <c r="G45" s="211">
        <v>6.9103689841478761E-3</v>
      </c>
      <c r="H45" s="211">
        <v>1.8847150566659997E-2</v>
      </c>
      <c r="I45" s="211">
        <v>2.5135489105749854E-2</v>
      </c>
      <c r="J45" s="211">
        <v>6.4328318710176496E-2</v>
      </c>
      <c r="K45" s="211">
        <v>7.4559140837698309E-2</v>
      </c>
    </row>
    <row r="46" spans="1:11" ht="15" customHeight="1" x14ac:dyDescent="0.2">
      <c r="A46" s="151" t="s">
        <v>226</v>
      </c>
      <c r="B46" s="228">
        <v>0</v>
      </c>
      <c r="C46" s="228">
        <v>0</v>
      </c>
      <c r="D46" s="228" t="s">
        <v>0</v>
      </c>
      <c r="E46" s="228">
        <v>0</v>
      </c>
      <c r="F46" s="211">
        <v>7.4126460549825543E-4</v>
      </c>
      <c r="G46" s="211">
        <v>1.1757464037637322E-3</v>
      </c>
      <c r="H46" s="211">
        <v>2.4815252766892297E-3</v>
      </c>
      <c r="I46" s="211">
        <v>3.5277879446666458E-3</v>
      </c>
      <c r="J46" s="211">
        <v>4.0714125765934491E-3</v>
      </c>
      <c r="K46" s="211">
        <v>3.7656131736211267E-3</v>
      </c>
    </row>
    <row r="47" spans="1:11" ht="15" customHeight="1" x14ac:dyDescent="0.2">
      <c r="A47" s="151" t="s">
        <v>142</v>
      </c>
      <c r="B47" s="228">
        <v>0.7</v>
      </c>
      <c r="C47" s="228">
        <v>0.7</v>
      </c>
      <c r="D47" s="228">
        <v>0.6</v>
      </c>
      <c r="E47" s="228">
        <v>0.7</v>
      </c>
      <c r="F47" s="211">
        <v>0.8503445062128604</v>
      </c>
      <c r="G47" s="211">
        <v>0.93696305527111268</v>
      </c>
      <c r="H47" s="211">
        <v>0.88290516018470111</v>
      </c>
      <c r="I47" s="211">
        <v>1.1743124120809099</v>
      </c>
      <c r="J47" s="211">
        <v>1.2637664637746067</v>
      </c>
      <c r="K47" s="211">
        <v>1.2065024608282091</v>
      </c>
    </row>
    <row r="48" spans="1:11" ht="15" customHeight="1" x14ac:dyDescent="0.2">
      <c r="A48" s="151" t="s">
        <v>138</v>
      </c>
      <c r="B48" s="228">
        <v>0</v>
      </c>
      <c r="C48" s="228">
        <v>0</v>
      </c>
      <c r="D48" s="228">
        <v>0</v>
      </c>
      <c r="E48" s="228">
        <v>0</v>
      </c>
      <c r="F48" s="211">
        <v>5.5586667931322123E-2</v>
      </c>
      <c r="G48" s="211">
        <v>0.19333176093882495</v>
      </c>
      <c r="H48" s="211">
        <v>0.39732112954482596</v>
      </c>
      <c r="I48" s="211">
        <v>0.71658192626041251</v>
      </c>
      <c r="J48" s="211">
        <v>0.83219673065570099</v>
      </c>
      <c r="K48" s="211">
        <v>1.3443239029827423</v>
      </c>
    </row>
    <row r="49" spans="1:11" ht="15" customHeight="1" x14ac:dyDescent="0.2">
      <c r="A49" s="151" t="s">
        <v>136</v>
      </c>
      <c r="B49" s="228" t="s">
        <v>0</v>
      </c>
      <c r="C49" s="228">
        <v>0</v>
      </c>
      <c r="D49" s="228">
        <v>0</v>
      </c>
      <c r="E49" s="228">
        <v>0</v>
      </c>
      <c r="F49" s="211">
        <v>6.8084745140962405E-3</v>
      </c>
      <c r="G49" s="211">
        <v>7.4390369382370328E-3</v>
      </c>
      <c r="H49" s="211">
        <v>1.0653092437041278E-2</v>
      </c>
      <c r="I49" s="211">
        <v>8.8194698616666147E-3</v>
      </c>
      <c r="J49" s="211">
        <v>6.9214013802088642E-3</v>
      </c>
      <c r="K49" s="211">
        <v>8.284348981966479E-3</v>
      </c>
    </row>
    <row r="50" spans="1:11" ht="15" customHeight="1" x14ac:dyDescent="0.2">
      <c r="A50" s="151" t="s">
        <v>143</v>
      </c>
      <c r="B50" s="228">
        <v>0</v>
      </c>
      <c r="C50" s="228">
        <v>0.3</v>
      </c>
      <c r="D50" s="228">
        <v>0.3</v>
      </c>
      <c r="E50" s="228">
        <v>0.3</v>
      </c>
      <c r="F50" s="211">
        <v>0.31105598612344965</v>
      </c>
      <c r="G50" s="211">
        <v>0.28675070207830394</v>
      </c>
      <c r="H50" s="211">
        <v>0.27860807350884581</v>
      </c>
      <c r="I50" s="211">
        <v>0.32720233186783143</v>
      </c>
      <c r="J50" s="211">
        <v>0.34037009140321234</v>
      </c>
      <c r="K50" s="211">
        <v>0.47898599568460731</v>
      </c>
    </row>
    <row r="51" spans="1:11" ht="15" customHeight="1" x14ac:dyDescent="0.2">
      <c r="A51" s="151" t="s">
        <v>148</v>
      </c>
      <c r="B51" s="228" t="s">
        <v>0</v>
      </c>
      <c r="C51" s="228" t="s">
        <v>0</v>
      </c>
      <c r="D51" s="228" t="s">
        <v>0</v>
      </c>
      <c r="E51" s="228" t="s">
        <v>0</v>
      </c>
      <c r="F51" s="211" t="s">
        <v>0</v>
      </c>
      <c r="G51" s="211" t="s">
        <v>0</v>
      </c>
      <c r="H51" s="211" t="s">
        <v>0</v>
      </c>
      <c r="I51" s="211" t="s">
        <v>0</v>
      </c>
      <c r="J51" s="211">
        <v>4.0714125765934495E-4</v>
      </c>
      <c r="K51" s="211">
        <v>3.7656131736211264E-4</v>
      </c>
    </row>
    <row r="52" spans="1:11" ht="15" customHeight="1" x14ac:dyDescent="0.2">
      <c r="A52" s="151" t="s">
        <v>146</v>
      </c>
      <c r="B52" s="228">
        <v>0</v>
      </c>
      <c r="C52" s="228">
        <v>0</v>
      </c>
      <c r="D52" s="228">
        <v>0</v>
      </c>
      <c r="E52" s="228">
        <v>0</v>
      </c>
      <c r="F52" s="211">
        <v>2.3478991170908401E-3</v>
      </c>
      <c r="G52" s="211">
        <v>1.3587489246465748E-2</v>
      </c>
      <c r="H52" s="211">
        <v>4.3253202032021758E-2</v>
      </c>
      <c r="I52" s="211">
        <v>3.6159826432833123E-2</v>
      </c>
      <c r="J52" s="211">
        <v>5.5371211041670913E-2</v>
      </c>
      <c r="K52" s="211">
        <v>0.14723547508858606</v>
      </c>
    </row>
    <row r="53" spans="1:11" s="44" customFormat="1" ht="24.95" customHeight="1" x14ac:dyDescent="0.25">
      <c r="A53" s="160" t="s">
        <v>149</v>
      </c>
      <c r="B53" s="229"/>
      <c r="C53" s="229"/>
      <c r="D53" s="229"/>
      <c r="E53" s="209"/>
      <c r="F53" s="214"/>
      <c r="G53" s="214"/>
      <c r="H53" s="214"/>
      <c r="I53" s="214"/>
      <c r="J53" s="214"/>
      <c r="K53" s="214"/>
    </row>
    <row r="54" spans="1:11" ht="15" customHeight="1" x14ac:dyDescent="0.2">
      <c r="A54" s="71" t="s">
        <v>53</v>
      </c>
      <c r="B54" s="228">
        <v>9.3000000000000007</v>
      </c>
      <c r="C54" s="228">
        <v>9.8000000000000007</v>
      </c>
      <c r="D54" s="228">
        <v>10.7</v>
      </c>
      <c r="E54" s="228">
        <v>11.1</v>
      </c>
      <c r="F54" s="211">
        <v>11.160955637367351</v>
      </c>
      <c r="G54" s="211">
        <v>10.123711832593951</v>
      </c>
      <c r="H54" s="211">
        <v>10.695018819226251</v>
      </c>
      <c r="I54" s="211">
        <v>11.303914521698101</v>
      </c>
      <c r="J54" s="211">
        <v>11.208191682104106</v>
      </c>
      <c r="K54" s="211">
        <v>10.501542018594598</v>
      </c>
    </row>
    <row r="55" spans="1:11" ht="15" customHeight="1" x14ac:dyDescent="0.2">
      <c r="A55" s="151" t="s">
        <v>149</v>
      </c>
      <c r="B55" s="228">
        <v>8.5</v>
      </c>
      <c r="C55" s="228">
        <v>9</v>
      </c>
      <c r="D55" s="228">
        <v>9.5</v>
      </c>
      <c r="E55" s="228">
        <v>10</v>
      </c>
      <c r="F55" s="211">
        <v>10.045269188197116</v>
      </c>
      <c r="G55" s="211">
        <v>8.9745631323187869</v>
      </c>
      <c r="H55" s="211">
        <v>9.5028648683793371</v>
      </c>
      <c r="I55" s="211">
        <v>9.9761433340241918</v>
      </c>
      <c r="J55" s="211">
        <v>9.9806607902611812</v>
      </c>
      <c r="K55" s="211">
        <v>9.339097231897755</v>
      </c>
    </row>
    <row r="56" spans="1:11" ht="15" customHeight="1" x14ac:dyDescent="0.2">
      <c r="A56" s="151" t="s">
        <v>227</v>
      </c>
      <c r="B56" s="228">
        <v>0</v>
      </c>
      <c r="C56" s="228">
        <v>0</v>
      </c>
      <c r="D56" s="228">
        <v>0</v>
      </c>
      <c r="E56" s="228">
        <v>0</v>
      </c>
      <c r="F56" s="211">
        <v>8.744613409054372E-3</v>
      </c>
      <c r="G56" s="211">
        <v>6.4948275439108234E-3</v>
      </c>
      <c r="H56" s="211">
        <v>2.4092209273409847E-2</v>
      </c>
      <c r="I56" s="211">
        <v>5.8649474580082996E-2</v>
      </c>
      <c r="J56" s="211">
        <v>2.4428475459560691E-3</v>
      </c>
      <c r="K56" s="211">
        <v>1.5815575329208732E-2</v>
      </c>
    </row>
    <row r="57" spans="1:11" ht="15" customHeight="1" x14ac:dyDescent="0.2">
      <c r="A57" s="151" t="s">
        <v>151</v>
      </c>
      <c r="B57" s="228">
        <v>0.8</v>
      </c>
      <c r="C57" s="228">
        <v>0.8</v>
      </c>
      <c r="D57" s="228">
        <v>1</v>
      </c>
      <c r="E57" s="228">
        <v>1</v>
      </c>
      <c r="F57" s="211">
        <v>0.98214144927610958</v>
      </c>
      <c r="G57" s="211">
        <v>1.019960798327437</v>
      </c>
      <c r="H57" s="211">
        <v>1.0623585412078635</v>
      </c>
      <c r="I57" s="211">
        <v>1.1716665711224099</v>
      </c>
      <c r="J57" s="211">
        <v>1.1391812389308471</v>
      </c>
      <c r="K57" s="211">
        <v>1.0671747734042272</v>
      </c>
    </row>
    <row r="58" spans="1:11" ht="15" customHeight="1" x14ac:dyDescent="0.2">
      <c r="A58" s="151" t="s">
        <v>152</v>
      </c>
      <c r="B58" s="228" t="s">
        <v>0</v>
      </c>
      <c r="C58" s="228" t="s">
        <v>0</v>
      </c>
      <c r="D58" s="228">
        <v>0.1</v>
      </c>
      <c r="E58" s="228">
        <v>0.1</v>
      </c>
      <c r="F58" s="211">
        <v>0.12480038648507132</v>
      </c>
      <c r="G58" s="211">
        <v>0.12269307440381778</v>
      </c>
      <c r="H58" s="211">
        <v>0.10570320036563832</v>
      </c>
      <c r="I58" s="211">
        <v>9.7896115464499431E-2</v>
      </c>
      <c r="J58" s="211">
        <v>8.5906805366121775E-2</v>
      </c>
      <c r="K58" s="211">
        <v>7.9454437963405775E-2</v>
      </c>
    </row>
    <row r="59" spans="1:11" x14ac:dyDescent="0.2">
      <c r="A59" s="30"/>
      <c r="B59" s="7"/>
      <c r="C59" s="7"/>
      <c r="D59" s="7"/>
      <c r="E59" s="7"/>
      <c r="F59" s="7"/>
      <c r="G59" s="7"/>
      <c r="H59" s="145"/>
      <c r="I59" s="186"/>
      <c r="J59" s="186"/>
      <c r="K59" s="15"/>
    </row>
    <row r="60" spans="1:11" x14ac:dyDescent="0.2">
      <c r="A60" s="47" t="s">
        <v>122</v>
      </c>
      <c r="B60" s="7"/>
      <c r="C60" s="7"/>
      <c r="D60" s="7"/>
      <c r="E60" s="7"/>
      <c r="F60" s="7"/>
      <c r="G60" s="7"/>
      <c r="H60" s="145"/>
      <c r="I60" s="186"/>
      <c r="J60" s="186"/>
      <c r="K60" s="15"/>
    </row>
    <row r="61" spans="1:11" x14ac:dyDescent="0.2">
      <c r="A61" s="13"/>
      <c r="B61" s="7"/>
      <c r="C61" s="7"/>
      <c r="D61" s="7"/>
      <c r="E61" s="7"/>
      <c r="F61" s="7"/>
      <c r="G61" s="7"/>
      <c r="H61" s="145"/>
      <c r="I61" s="186"/>
      <c r="J61" s="186"/>
      <c r="K61" s="15"/>
    </row>
  </sheetData>
  <customSheetViews>
    <customSheetView guid="{52BFFD5D-28BB-4F5E-9EDB-097BB2A6F196}" scale="110" showPageBreaks="1">
      <rowBreaks count="1" manualBreakCount="1">
        <brk id="30" max="16383" man="1"/>
      </rowBreaks>
      <pageMargins left="0.31496062992125984" right="0.31496062992125984" top="0.74803149606299213" bottom="0.74803149606299213" header="0.31496062992125984" footer="0.31496062992125984"/>
      <pageSetup paperSize="9" scale="90" orientation="landscape" r:id="rId1"/>
      <headerFooter>
        <oddHeader>&amp;L&amp;"Arial,Regular"&amp;12Financial sector</oddHeader>
        <oddFooter>&amp;C&amp;"Arial,Regular"&amp;8Page &amp;P of &amp;N&amp;L&amp;"Arial,Regular"&amp;8Statistical Yearbook of Republika Srpska</oddFooter>
      </headerFooter>
    </customSheetView>
    <customSheetView guid="{03DEC687-8D49-4CF8-9DA0-BFC5817A4D8E}" scale="80" showPageBreaks="1">
      <selection activeCell="Q49" sqref="Q49"/>
      <rowBreaks count="1" manualBreakCount="1">
        <brk id="30" max="16383" man="1"/>
      </rowBreaks>
      <pageMargins left="0.31496062992125984" right="0.31496062992125984" top="0.74803149606299213" bottom="0.74803149606299213" header="0.31496062992125984" footer="0.31496062992125984"/>
      <pageSetup paperSize="9" scale="90" orientation="landscape" r:id="rId2"/>
      <headerFooter>
        <oddHeader>&amp;L&amp;"Arial,Regular"&amp;12Financial sector</oddHeader>
        <oddFooter>&amp;C&amp;"Arial,Regular"&amp;8Page &amp;P of &amp;N&amp;L&amp;"Arial,Regular"&amp;8Statistical Yearbook of Republika Srpska</oddFooter>
      </headerFooter>
    </customSheetView>
    <customSheetView guid="{81EDB3A4-5BC5-461C-A63D-8932B607DB14}" scale="130">
      <selection activeCell="H11" sqref="H11"/>
      <rowBreaks count="1" manualBreakCount="1">
        <brk id="30" max="16383" man="1"/>
      </rowBreaks>
      <pageMargins left="0.31496062992125984" right="0.31496062992125984" top="0.74803149606299213" bottom="0.74803149606299213" header="0.31496062992125984" footer="0.31496062992125984"/>
      <pageSetup paperSize="9" scale="90" orientation="landscape" r:id="rId3"/>
      <headerFooter>
        <oddHeader>&amp;L&amp;"Arial,Regular"&amp;12Financial sector</oddHeader>
        <oddFooter>&amp;C&amp;"Arial,Regular"&amp;8Page &amp;P of &amp;N&amp;L&amp;"Arial,Regular"&amp;8Statistical Yearbook of Republika Srpska</oddFooter>
      </headerFooter>
    </customSheetView>
    <customSheetView guid="{A84AB414-D223-42CD-8C63-F5C5D11E014E}" scale="130">
      <selection activeCell="N15" sqref="N15"/>
      <rowBreaks count="1" manualBreakCount="1">
        <brk id="30" max="16383" man="1"/>
      </rowBreaks>
      <pageMargins left="0.31496062992125984" right="0.31496062992125984" top="0.74803149606299213" bottom="0.74803149606299213" header="0.31496062992125984" footer="0.31496062992125984"/>
      <pageSetup paperSize="9" orientation="landscape" r:id="rId4"/>
      <headerFooter>
        <oddHeader>&amp;L&amp;"Arial,Regular"&amp;12Financial sector</oddHeader>
        <oddFooter>&amp;C&amp;"Arial,Regular"&amp;8Page &amp;P of &amp;N&amp;L&amp;"Arial,Regular"&amp;8Statistički godišnjak Republike Srpske 2016</oddFooter>
      </headerFooter>
    </customSheetView>
    <customSheetView guid="{343BB58D-21D5-4BBC-8230-0DF52418D556}" scale="130" showPageBreaks="1">
      <selection activeCell="N15" sqref="N15"/>
      <rowBreaks count="1" manualBreakCount="1">
        <brk id="30" max="16383" man="1"/>
      </rowBreaks>
      <pageMargins left="0.31496062992125984" right="0.31496062992125984" top="0.74803149606299213" bottom="0.74803149606299213" header="0.31496062992125984" footer="0.31496062992125984"/>
      <pageSetup paperSize="9" orientation="landscape" r:id="rId5"/>
      <headerFooter>
        <oddHeader>&amp;L&amp;"Arial,Regular"&amp;12Financial sector</oddHeader>
        <oddFooter>&amp;C&amp;"Arial,Regular"&amp;8Page &amp;P of &amp;N&amp;L&amp;"Arial,Regular"&amp;8Statistički godišnjak Republike Srpske 2016</oddFooter>
      </headerFooter>
    </customSheetView>
  </customSheetViews>
  <hyperlinks>
    <hyperlink ref="K2" location="'List of tables'!A1" display="List of tables"/>
  </hyperlinks>
  <pageMargins left="0.31496062992125984" right="0.31496062992125984" top="0.74803149606299213" bottom="0.74803149606299213" header="0.31496062992125984" footer="0.31496062992125984"/>
  <pageSetup paperSize="9" scale="90" orientation="landscape" r:id="rId6"/>
  <headerFooter>
    <oddHeader>&amp;L&amp;"Arial,Regular"&amp;12Financial sector</oddHeader>
    <oddFooter>&amp;C&amp;"Arial,Regular"&amp;8Page &amp;P of &amp;N&amp;L&amp;"Arial,Regular"&amp;8Statistical Yearbook of Republika Srpska</oddFooter>
  </headerFooter>
  <rowBreaks count="1" manualBreakCount="1">
    <brk id="30" max="1638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J17"/>
  <sheetViews>
    <sheetView zoomScale="130" zoomScaleNormal="130" workbookViewId="0"/>
  </sheetViews>
  <sheetFormatPr defaultRowHeight="12" x14ac:dyDescent="0.2"/>
  <cols>
    <col min="1" max="1" width="7.140625" style="8" customWidth="1"/>
    <col min="2" max="10" width="11.28515625" style="8" customWidth="1"/>
    <col min="11" max="16384" width="9.140625" style="8"/>
  </cols>
  <sheetData>
    <row r="1" spans="1:10" x14ac:dyDescent="0.2">
      <c r="A1" s="5" t="s">
        <v>153</v>
      </c>
      <c r="B1" s="7"/>
      <c r="C1" s="7"/>
      <c r="D1" s="7"/>
      <c r="E1" s="7"/>
      <c r="F1" s="7"/>
      <c r="G1" s="7"/>
      <c r="H1" s="7"/>
      <c r="I1" s="7"/>
      <c r="J1" s="7"/>
    </row>
    <row r="2" spans="1:10" ht="12.75" thickBot="1" x14ac:dyDescent="0.25">
      <c r="A2" s="69" t="s">
        <v>50</v>
      </c>
      <c r="B2" s="7"/>
      <c r="C2" s="7"/>
      <c r="D2" s="7"/>
      <c r="E2" s="7"/>
      <c r="F2" s="7"/>
      <c r="G2" s="7"/>
      <c r="H2" s="7"/>
      <c r="I2" s="7"/>
      <c r="J2" s="37" t="s">
        <v>48</v>
      </c>
    </row>
    <row r="3" spans="1:10" ht="39" customHeight="1" thickTop="1" x14ac:dyDescent="0.2">
      <c r="A3" s="76"/>
      <c r="B3" s="308" t="s">
        <v>154</v>
      </c>
      <c r="C3" s="308"/>
      <c r="D3" s="308"/>
      <c r="E3" s="308" t="s">
        <v>155</v>
      </c>
      <c r="F3" s="308"/>
      <c r="G3" s="308"/>
      <c r="H3" s="308" t="s">
        <v>156</v>
      </c>
      <c r="I3" s="308"/>
      <c r="J3" s="313"/>
    </row>
    <row r="4" spans="1:10" ht="37.5" customHeight="1" x14ac:dyDescent="0.2">
      <c r="A4" s="75"/>
      <c r="B4" s="93" t="s">
        <v>157</v>
      </c>
      <c r="C4" s="96" t="s">
        <v>158</v>
      </c>
      <c r="D4" s="96" t="s">
        <v>159</v>
      </c>
      <c r="E4" s="93" t="s">
        <v>157</v>
      </c>
      <c r="F4" s="96" t="s">
        <v>158</v>
      </c>
      <c r="G4" s="96" t="s">
        <v>159</v>
      </c>
      <c r="H4" s="93" t="s">
        <v>157</v>
      </c>
      <c r="I4" s="96" t="s">
        <v>158</v>
      </c>
      <c r="J4" s="97" t="s">
        <v>159</v>
      </c>
    </row>
    <row r="5" spans="1:10" s="36" customFormat="1" ht="17.100000000000001" customHeight="1" x14ac:dyDescent="0.2">
      <c r="A5" s="163">
        <v>2013</v>
      </c>
      <c r="B5" s="199">
        <v>158999</v>
      </c>
      <c r="C5" s="199">
        <v>135763</v>
      </c>
      <c r="D5" s="199">
        <v>23236</v>
      </c>
      <c r="E5" s="199">
        <v>126355</v>
      </c>
      <c r="F5" s="199">
        <v>113485</v>
      </c>
      <c r="G5" s="199">
        <v>12870</v>
      </c>
      <c r="H5" s="199">
        <v>32644</v>
      </c>
      <c r="I5" s="199">
        <v>22278</v>
      </c>
      <c r="J5" s="199">
        <v>10366</v>
      </c>
    </row>
    <row r="6" spans="1:10" s="36" customFormat="1" ht="17.100000000000001" customHeight="1" x14ac:dyDescent="0.2">
      <c r="A6" s="163">
        <v>2014</v>
      </c>
      <c r="B6" s="199">
        <v>171123</v>
      </c>
      <c r="C6" s="199">
        <v>144101</v>
      </c>
      <c r="D6" s="199">
        <v>27022</v>
      </c>
      <c r="E6" s="199">
        <v>135142</v>
      </c>
      <c r="F6" s="199">
        <v>120271</v>
      </c>
      <c r="G6" s="199">
        <v>14871</v>
      </c>
      <c r="H6" s="199">
        <v>35982</v>
      </c>
      <c r="I6" s="199">
        <v>23831</v>
      </c>
      <c r="J6" s="199">
        <v>12151</v>
      </c>
    </row>
    <row r="7" spans="1:10" s="36" customFormat="1" ht="17.100000000000001" customHeight="1" x14ac:dyDescent="0.2">
      <c r="A7" s="163">
        <v>2015</v>
      </c>
      <c r="B7" s="199">
        <v>182755</v>
      </c>
      <c r="C7" s="199">
        <v>152209</v>
      </c>
      <c r="D7" s="199">
        <v>30546</v>
      </c>
      <c r="E7" s="199">
        <v>142533</v>
      </c>
      <c r="F7" s="199">
        <v>124977</v>
      </c>
      <c r="G7" s="199">
        <v>17556</v>
      </c>
      <c r="H7" s="199">
        <v>40221</v>
      </c>
      <c r="I7" s="199">
        <v>27231</v>
      </c>
      <c r="J7" s="199">
        <v>12990</v>
      </c>
    </row>
    <row r="8" spans="1:10" s="36" customFormat="1" ht="17.100000000000001" customHeight="1" x14ac:dyDescent="0.2">
      <c r="A8" s="163">
        <v>2016</v>
      </c>
      <c r="B8" s="199">
        <v>198148</v>
      </c>
      <c r="C8" s="199">
        <v>165469</v>
      </c>
      <c r="D8" s="199">
        <v>32679</v>
      </c>
      <c r="E8" s="199">
        <v>155728</v>
      </c>
      <c r="F8" s="199">
        <v>137050</v>
      </c>
      <c r="G8" s="199">
        <v>18679</v>
      </c>
      <c r="H8" s="199">
        <v>42420</v>
      </c>
      <c r="I8" s="199">
        <v>28419</v>
      </c>
      <c r="J8" s="199">
        <v>14000</v>
      </c>
    </row>
    <row r="9" spans="1:10" s="150" customFormat="1" ht="17.100000000000001" customHeight="1" x14ac:dyDescent="0.2">
      <c r="A9" s="163">
        <v>2017</v>
      </c>
      <c r="B9" s="199">
        <v>213290</v>
      </c>
      <c r="C9" s="199">
        <v>178431</v>
      </c>
      <c r="D9" s="199">
        <v>34859</v>
      </c>
      <c r="E9" s="199">
        <v>169595</v>
      </c>
      <c r="F9" s="199">
        <v>149588</v>
      </c>
      <c r="G9" s="199">
        <v>20007</v>
      </c>
      <c r="H9" s="199">
        <v>43695</v>
      </c>
      <c r="I9" s="199">
        <v>28843</v>
      </c>
      <c r="J9" s="199">
        <v>14852</v>
      </c>
    </row>
    <row r="10" spans="1:10" s="169" customFormat="1" ht="17.100000000000001" customHeight="1" x14ac:dyDescent="0.2">
      <c r="A10" s="163">
        <v>2018</v>
      </c>
      <c r="B10" s="199">
        <v>226100</v>
      </c>
      <c r="C10" s="199">
        <v>188307</v>
      </c>
      <c r="D10" s="199">
        <v>37793</v>
      </c>
      <c r="E10" s="199">
        <v>173809</v>
      </c>
      <c r="F10" s="199">
        <v>153902</v>
      </c>
      <c r="G10" s="199">
        <v>19907</v>
      </c>
      <c r="H10" s="199">
        <v>52291</v>
      </c>
      <c r="I10" s="199">
        <v>34404</v>
      </c>
      <c r="J10" s="199">
        <v>17886</v>
      </c>
    </row>
    <row r="11" spans="1:10" s="169" customFormat="1" ht="17.100000000000001" customHeight="1" x14ac:dyDescent="0.2">
      <c r="A11" s="163">
        <v>2019</v>
      </c>
      <c r="B11" s="199">
        <v>236636.87489090001</v>
      </c>
      <c r="C11" s="199">
        <v>193200.59781090001</v>
      </c>
      <c r="D11" s="199">
        <v>43436.277080000007</v>
      </c>
      <c r="E11" s="199">
        <v>183064.66260100002</v>
      </c>
      <c r="F11" s="199">
        <v>159762.97367100001</v>
      </c>
      <c r="G11" s="199">
        <v>23301.68893</v>
      </c>
      <c r="H11" s="199">
        <v>53572.212289899995</v>
      </c>
      <c r="I11" s="199">
        <v>33437.624139899999</v>
      </c>
      <c r="J11" s="199">
        <v>20134.588150000003</v>
      </c>
    </row>
    <row r="12" spans="1:10" s="169" customFormat="1" ht="17.100000000000001" customHeight="1" x14ac:dyDescent="0.2">
      <c r="A12" s="163">
        <v>2020</v>
      </c>
      <c r="B12" s="199">
        <v>238295</v>
      </c>
      <c r="C12" s="199">
        <v>192658</v>
      </c>
      <c r="D12" s="199">
        <v>45637</v>
      </c>
      <c r="E12" s="199">
        <v>181422</v>
      </c>
      <c r="F12" s="199">
        <v>157116</v>
      </c>
      <c r="G12" s="199">
        <v>24306</v>
      </c>
      <c r="H12" s="199">
        <v>56873</v>
      </c>
      <c r="I12" s="199">
        <v>35542</v>
      </c>
      <c r="J12" s="199">
        <v>21331</v>
      </c>
    </row>
    <row r="13" spans="1:10" s="169" customFormat="1" ht="17.100000000000001" customHeight="1" x14ac:dyDescent="0.2">
      <c r="A13" s="163">
        <v>2021</v>
      </c>
      <c r="B13" s="199">
        <v>258089</v>
      </c>
      <c r="C13" s="199">
        <v>204831</v>
      </c>
      <c r="D13" s="199">
        <v>53258</v>
      </c>
      <c r="E13" s="199">
        <v>191996</v>
      </c>
      <c r="F13" s="199">
        <v>165669</v>
      </c>
      <c r="G13" s="199">
        <v>26327</v>
      </c>
      <c r="H13" s="199">
        <v>66093</v>
      </c>
      <c r="I13" s="199">
        <v>39162</v>
      </c>
      <c r="J13" s="199">
        <v>26931</v>
      </c>
    </row>
    <row r="14" spans="1:10" s="169" customFormat="1" ht="17.100000000000001" customHeight="1" x14ac:dyDescent="0.2">
      <c r="A14" s="163">
        <v>2022</v>
      </c>
      <c r="B14" s="199">
        <v>276859</v>
      </c>
      <c r="C14" s="199">
        <v>222078</v>
      </c>
      <c r="D14" s="199">
        <v>54780</v>
      </c>
      <c r="E14" s="199">
        <v>204446.7269299</v>
      </c>
      <c r="F14" s="199">
        <v>177786.43060990001</v>
      </c>
      <c r="G14" s="199">
        <v>26660</v>
      </c>
      <c r="H14" s="199">
        <v>72412</v>
      </c>
      <c r="I14" s="199">
        <v>44292</v>
      </c>
      <c r="J14" s="199">
        <v>28120</v>
      </c>
    </row>
    <row r="15" spans="1:10" x14ac:dyDescent="0.2">
      <c r="A15" s="5"/>
      <c r="B15" s="7"/>
      <c r="C15" s="7"/>
      <c r="D15" s="7"/>
      <c r="E15" s="7"/>
      <c r="F15" s="7"/>
      <c r="G15" s="7"/>
      <c r="H15" s="7"/>
      <c r="I15" s="7"/>
      <c r="J15" s="7"/>
    </row>
    <row r="16" spans="1:10" x14ac:dyDescent="0.2">
      <c r="A16" s="41" t="s">
        <v>122</v>
      </c>
      <c r="B16" s="7"/>
      <c r="C16" s="7"/>
      <c r="D16" s="7"/>
      <c r="E16" s="7"/>
      <c r="F16" s="7"/>
      <c r="G16" s="7"/>
      <c r="H16" s="7"/>
      <c r="I16" s="7"/>
      <c r="J16" s="7"/>
    </row>
    <row r="17" spans="1:10" x14ac:dyDescent="0.2">
      <c r="A17" s="13"/>
      <c r="B17" s="7"/>
      <c r="C17" s="7"/>
      <c r="D17" s="7"/>
      <c r="E17" s="7"/>
      <c r="F17" s="7"/>
      <c r="G17" s="7"/>
      <c r="H17" s="7"/>
      <c r="I17" s="7"/>
      <c r="J17" s="7"/>
    </row>
  </sheetData>
  <customSheetViews>
    <customSheetView guid="{52BFFD5D-28BB-4F5E-9EDB-097BB2A6F196}" scale="130">
      <pageMargins left="0.31496062992125984" right="0.31496062992125984" top="0.74803149606299213" bottom="0.74803149606299213" header="0.31496062992125984" footer="0.31496062992125984"/>
      <pageSetup paperSize="9" orientation="landscape" r:id="rId1"/>
      <headerFooter>
        <oddHeader>&amp;L&amp;"Arial,Regular"&amp;12Financial sector</oddHeader>
        <oddFooter>&amp;C&amp;"Arial,Regular"&amp;8Page &amp;P of &amp;N&amp;L&amp;"Arial,Regular"&amp;8Statistical Yearbook of Republika Srpska</oddFooter>
      </headerFooter>
    </customSheetView>
    <customSheetView guid="{03DEC687-8D49-4CF8-9DA0-BFC5817A4D8E}" scale="130">
      <selection activeCell="A15" sqref="A15"/>
      <pageMargins left="0.31496062992125984" right="0.31496062992125984" top="0.74803149606299213" bottom="0.74803149606299213" header="0.31496062992125984" footer="0.31496062992125984"/>
      <pageSetup paperSize="9" orientation="landscape" r:id="rId2"/>
      <headerFooter>
        <oddHeader>&amp;L&amp;"Arial,Regular"&amp;12Financial sector</oddHeader>
        <oddFooter>&amp;C&amp;"Arial,Regular"&amp;8Page &amp;P of &amp;N&amp;L&amp;"Arial,Regular"&amp;8Statistical Yearbook of Republika Srpska</oddFooter>
      </headerFooter>
    </customSheetView>
    <customSheetView guid="{81EDB3A4-5BC5-461C-A63D-8932B607DB14}" scale="130">
      <selection activeCell="A13" sqref="A13"/>
      <pageMargins left="0.31496062992125984" right="0.31496062992125984" top="0.74803149606299213" bottom="0.74803149606299213" header="0.31496062992125984" footer="0.31496062992125984"/>
      <pageSetup paperSize="9" orientation="landscape" r:id="rId3"/>
      <headerFooter>
        <oddHeader>&amp;L&amp;"Arial,Regular"&amp;12Financial sector</oddHeader>
        <oddFooter>&amp;C&amp;"Arial,Regular"&amp;8Page &amp;P of &amp;N&amp;L&amp;"Arial,Regular"&amp;8Statistical Yearbook of Republika Srpska</oddFooter>
      </headerFooter>
    </customSheetView>
    <customSheetView guid="{A84AB414-D223-42CD-8C63-F5C5D11E014E}" scale="130">
      <selection activeCell="E19" sqref="E19"/>
      <pageMargins left="0.31496062992125984" right="0.31496062992125984" top="0.74803149606299213" bottom="0.74803149606299213" header="0.31496062992125984" footer="0.31496062992125984"/>
      <pageSetup paperSize="9" orientation="landscape" r:id="rId4"/>
      <headerFooter>
        <oddHeader>&amp;L&amp;"Arial,Regular"&amp;12Financial sector</oddHeader>
        <oddFooter>&amp;C&amp;"Arial,Regular"&amp;8Page &amp;P of &amp;N&amp;L&amp;"Arial,Regular"&amp;8Statistički godišnjak Republike Srpske 2016</oddFooter>
      </headerFooter>
    </customSheetView>
    <customSheetView guid="{343BB58D-21D5-4BBC-8230-0DF52418D556}" scale="130" showPageBreaks="1">
      <selection activeCell="E19" sqref="E19"/>
      <pageMargins left="0.31496062992125984" right="0.31496062992125984" top="0.74803149606299213" bottom="0.74803149606299213" header="0.31496062992125984" footer="0.31496062992125984"/>
      <pageSetup paperSize="9" orientation="landscape" r:id="rId5"/>
      <headerFooter>
        <oddHeader>&amp;L&amp;"Arial,Regular"&amp;12Financial sector</oddHeader>
        <oddFooter>&amp;C&amp;"Arial,Regular"&amp;8Page &amp;P of &amp;N&amp;L&amp;"Arial,Regular"&amp;8Statistički godišnjak Republike Srpske 2016</oddFooter>
      </headerFooter>
    </customSheetView>
  </customSheetViews>
  <mergeCells count="3">
    <mergeCell ref="H3:J3"/>
    <mergeCell ref="B3:D3"/>
    <mergeCell ref="E3:G3"/>
  </mergeCells>
  <hyperlinks>
    <hyperlink ref="J2" location="'List of tables'!A1" display="List of tables"/>
  </hyperlinks>
  <pageMargins left="0.31496062992125984" right="0.31496062992125984" top="0.74803149606299213" bottom="0.74803149606299213" header="0.31496062992125984" footer="0.31496062992125984"/>
  <pageSetup paperSize="9" orientation="landscape" r:id="rId6"/>
  <headerFooter>
    <oddHeader>&amp;L&amp;"Arial,Regular"&amp;12Financial sector</oddHeader>
    <oddFooter>&amp;C&amp;"Arial,Regular"&amp;8Page &amp;P of &amp;N&amp;L&amp;"Arial,Regular"&amp;8Statistical Yearbook of Republika Srpska</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K33"/>
  <sheetViews>
    <sheetView zoomScale="130" zoomScaleNormal="130" workbookViewId="0"/>
  </sheetViews>
  <sheetFormatPr defaultRowHeight="12" x14ac:dyDescent="0.2"/>
  <cols>
    <col min="1" max="1" width="44.140625" style="8" customWidth="1"/>
    <col min="2" max="8" width="9.140625" style="8"/>
    <col min="9" max="10" width="9.140625" style="187"/>
    <col min="11" max="16384" width="9.140625" style="8"/>
  </cols>
  <sheetData>
    <row r="1" spans="1:11" x14ac:dyDescent="0.2">
      <c r="A1" s="5" t="s">
        <v>160</v>
      </c>
      <c r="B1" s="7"/>
      <c r="C1" s="7"/>
      <c r="D1" s="7"/>
      <c r="E1" s="7"/>
      <c r="F1" s="7"/>
      <c r="G1" s="7"/>
      <c r="H1" s="15"/>
      <c r="I1" s="186"/>
      <c r="J1" s="186"/>
      <c r="K1" s="7"/>
    </row>
    <row r="2" spans="1:11" ht="12.75" thickBot="1" x14ac:dyDescent="0.25">
      <c r="A2" s="69" t="s">
        <v>50</v>
      </c>
      <c r="B2" s="7"/>
      <c r="C2" s="7"/>
      <c r="D2" s="7"/>
      <c r="E2" s="7"/>
      <c r="F2" s="7"/>
      <c r="K2" s="37" t="s">
        <v>48</v>
      </c>
    </row>
    <row r="3" spans="1:11" ht="25.5" customHeight="1" thickTop="1" x14ac:dyDescent="0.2">
      <c r="A3" s="156"/>
      <c r="B3" s="288">
        <v>2013</v>
      </c>
      <c r="C3" s="288">
        <v>2014</v>
      </c>
      <c r="D3" s="288">
        <v>2015</v>
      </c>
      <c r="E3" s="288">
        <v>2016</v>
      </c>
      <c r="F3" s="288">
        <v>2017</v>
      </c>
      <c r="G3" s="288">
        <v>2018</v>
      </c>
      <c r="H3" s="288">
        <v>2019</v>
      </c>
      <c r="I3" s="288">
        <v>2020</v>
      </c>
      <c r="J3" s="288">
        <v>2021</v>
      </c>
      <c r="K3" s="238">
        <v>2022</v>
      </c>
    </row>
    <row r="4" spans="1:11" s="36" customFormat="1" ht="17.100000000000001" customHeight="1" x14ac:dyDescent="0.2">
      <c r="A4" s="158" t="s">
        <v>53</v>
      </c>
      <c r="B4" s="199">
        <v>46709</v>
      </c>
      <c r="C4" s="199">
        <v>73273</v>
      </c>
      <c r="D4" s="199">
        <v>80580</v>
      </c>
      <c r="E4" s="199">
        <v>61331</v>
      </c>
      <c r="F4" s="199">
        <v>63614</v>
      </c>
      <c r="G4" s="199">
        <v>72866</v>
      </c>
      <c r="H4" s="199">
        <v>73224.979370000001</v>
      </c>
      <c r="I4" s="199">
        <v>78233</v>
      </c>
      <c r="J4" s="199">
        <v>84792</v>
      </c>
      <c r="K4" s="199">
        <v>109809</v>
      </c>
    </row>
    <row r="5" spans="1:11" ht="24.95" customHeight="1" x14ac:dyDescent="0.2">
      <c r="A5" s="160" t="s">
        <v>129</v>
      </c>
      <c r="B5" s="212"/>
      <c r="C5" s="212"/>
      <c r="D5" s="212"/>
      <c r="E5" s="212"/>
      <c r="F5" s="212"/>
      <c r="G5" s="212"/>
      <c r="H5" s="212"/>
      <c r="I5" s="212"/>
      <c r="J5" s="212"/>
      <c r="K5" s="212"/>
    </row>
    <row r="6" spans="1:11" ht="15" customHeight="1" x14ac:dyDescent="0.2">
      <c r="A6" s="157" t="s">
        <v>53</v>
      </c>
      <c r="B6" s="199">
        <v>44191</v>
      </c>
      <c r="C6" s="199">
        <v>69010</v>
      </c>
      <c r="D6" s="199">
        <v>74290</v>
      </c>
      <c r="E6" s="199">
        <v>53706</v>
      </c>
      <c r="F6" s="199">
        <v>55850</v>
      </c>
      <c r="G6" s="199">
        <v>65304</v>
      </c>
      <c r="H6" s="199">
        <v>65285.1417</v>
      </c>
      <c r="I6" s="199">
        <v>68269</v>
      </c>
      <c r="J6" s="199">
        <v>72437</v>
      </c>
      <c r="K6" s="199">
        <v>94552</v>
      </c>
    </row>
    <row r="7" spans="1:11" ht="15" customHeight="1" x14ac:dyDescent="0.2">
      <c r="A7" s="159" t="s">
        <v>139</v>
      </c>
      <c r="B7" s="199">
        <v>4564</v>
      </c>
      <c r="C7" s="199">
        <v>4795</v>
      </c>
      <c r="D7" s="199">
        <v>4837</v>
      </c>
      <c r="E7" s="199">
        <v>4440</v>
      </c>
      <c r="F7" s="199">
        <v>4502</v>
      </c>
      <c r="G7" s="199">
        <v>5553</v>
      </c>
      <c r="H7" s="199">
        <v>6208.1956400000008</v>
      </c>
      <c r="I7" s="199">
        <v>6743</v>
      </c>
      <c r="J7" s="199">
        <v>7862</v>
      </c>
      <c r="K7" s="199">
        <v>7385</v>
      </c>
    </row>
    <row r="8" spans="1:11" ht="15" customHeight="1" x14ac:dyDescent="0.2">
      <c r="A8" s="159" t="s">
        <v>132</v>
      </c>
      <c r="B8" s="199">
        <v>428</v>
      </c>
      <c r="C8" s="199">
        <v>472</v>
      </c>
      <c r="D8" s="199">
        <v>621</v>
      </c>
      <c r="E8" s="199">
        <v>429</v>
      </c>
      <c r="F8" s="199">
        <v>602</v>
      </c>
      <c r="G8" s="199">
        <v>933</v>
      </c>
      <c r="H8" s="199">
        <v>593.63586000000009</v>
      </c>
      <c r="I8" s="199">
        <v>544</v>
      </c>
      <c r="J8" s="199">
        <v>419</v>
      </c>
      <c r="K8" s="199">
        <v>589</v>
      </c>
    </row>
    <row r="9" spans="1:11" ht="15" customHeight="1" x14ac:dyDescent="0.2">
      <c r="A9" s="159" t="s">
        <v>134</v>
      </c>
      <c r="B9" s="199">
        <v>7116</v>
      </c>
      <c r="C9" s="199">
        <v>7955</v>
      </c>
      <c r="D9" s="199">
        <v>7517</v>
      </c>
      <c r="E9" s="199">
        <v>7278</v>
      </c>
      <c r="F9" s="199">
        <v>9011</v>
      </c>
      <c r="G9" s="199">
        <v>9577</v>
      </c>
      <c r="H9" s="199">
        <v>10308.725099999998</v>
      </c>
      <c r="I9" s="199">
        <v>10925</v>
      </c>
      <c r="J9" s="199">
        <v>11413</v>
      </c>
      <c r="K9" s="199">
        <v>12452</v>
      </c>
    </row>
    <row r="10" spans="1:11" ht="15" customHeight="1" x14ac:dyDescent="0.2">
      <c r="A10" s="159" t="s">
        <v>135</v>
      </c>
      <c r="B10" s="199" t="s">
        <v>3</v>
      </c>
      <c r="C10" s="199" t="s">
        <v>3</v>
      </c>
      <c r="D10" s="199" t="s">
        <v>2</v>
      </c>
      <c r="E10" s="199" t="s">
        <v>0</v>
      </c>
      <c r="F10" s="199" t="s">
        <v>0</v>
      </c>
      <c r="G10" s="199" t="s">
        <v>0</v>
      </c>
      <c r="H10" s="199" t="s">
        <v>0</v>
      </c>
      <c r="I10" s="199" t="s">
        <v>0</v>
      </c>
      <c r="J10" s="199">
        <v>9</v>
      </c>
      <c r="K10" s="199" t="s">
        <v>0</v>
      </c>
    </row>
    <row r="11" spans="1:11" ht="15" customHeight="1" x14ac:dyDescent="0.2">
      <c r="A11" s="159" t="s">
        <v>133</v>
      </c>
      <c r="B11" s="199" t="s">
        <v>3</v>
      </c>
      <c r="C11" s="199" t="s">
        <v>3</v>
      </c>
      <c r="D11" s="199" t="s">
        <v>2</v>
      </c>
      <c r="E11" s="199">
        <v>10</v>
      </c>
      <c r="F11" s="199" t="s">
        <v>0</v>
      </c>
      <c r="G11" s="199" t="s">
        <v>0</v>
      </c>
      <c r="H11" s="199" t="s">
        <v>0</v>
      </c>
      <c r="I11" s="199" t="s">
        <v>0</v>
      </c>
      <c r="J11" s="199" t="s">
        <v>0</v>
      </c>
      <c r="K11" s="199" t="s">
        <v>0</v>
      </c>
    </row>
    <row r="12" spans="1:11" ht="15" customHeight="1" x14ac:dyDescent="0.2">
      <c r="A12" s="159" t="s">
        <v>145</v>
      </c>
      <c r="B12" s="199">
        <v>49</v>
      </c>
      <c r="C12" s="199" t="s">
        <v>3</v>
      </c>
      <c r="D12" s="199" t="s">
        <v>2</v>
      </c>
      <c r="E12" s="199" t="s">
        <v>2</v>
      </c>
      <c r="F12" s="199" t="s">
        <v>0</v>
      </c>
      <c r="G12" s="199" t="s">
        <v>0</v>
      </c>
      <c r="H12" s="199" t="s">
        <v>0</v>
      </c>
      <c r="I12" s="199">
        <v>2</v>
      </c>
      <c r="J12" s="199" t="s">
        <v>0</v>
      </c>
      <c r="K12" s="199">
        <v>102</v>
      </c>
    </row>
    <row r="13" spans="1:11" ht="15" customHeight="1" x14ac:dyDescent="0.2">
      <c r="A13" s="159" t="s">
        <v>147</v>
      </c>
      <c r="B13" s="199">
        <v>31</v>
      </c>
      <c r="C13" s="199">
        <v>29</v>
      </c>
      <c r="D13" s="199">
        <v>86</v>
      </c>
      <c r="E13" s="199">
        <v>19</v>
      </c>
      <c r="F13" s="199">
        <v>17</v>
      </c>
      <c r="G13" s="199">
        <v>73</v>
      </c>
      <c r="H13" s="199">
        <v>41.469949999999997</v>
      </c>
      <c r="I13" s="199">
        <v>42</v>
      </c>
      <c r="J13" s="199">
        <v>59</v>
      </c>
      <c r="K13" s="199">
        <v>60</v>
      </c>
    </row>
    <row r="14" spans="1:11" ht="15" customHeight="1" x14ac:dyDescent="0.2">
      <c r="A14" s="159" t="s">
        <v>137</v>
      </c>
      <c r="B14" s="199">
        <v>1146</v>
      </c>
      <c r="C14" s="199">
        <v>3532</v>
      </c>
      <c r="D14" s="199">
        <v>3839</v>
      </c>
      <c r="E14" s="199">
        <v>2496</v>
      </c>
      <c r="F14" s="199">
        <v>1614</v>
      </c>
      <c r="G14" s="199">
        <v>1303</v>
      </c>
      <c r="H14" s="199">
        <v>2369.5810000000006</v>
      </c>
      <c r="I14" s="199">
        <v>5052</v>
      </c>
      <c r="J14" s="199">
        <v>3542</v>
      </c>
      <c r="K14" s="199">
        <v>5040</v>
      </c>
    </row>
    <row r="15" spans="1:11" ht="15" customHeight="1" x14ac:dyDescent="0.2">
      <c r="A15" s="159" t="s">
        <v>144</v>
      </c>
      <c r="B15" s="199">
        <v>1771</v>
      </c>
      <c r="C15" s="199">
        <v>24923</v>
      </c>
      <c r="D15" s="199">
        <v>28610</v>
      </c>
      <c r="E15" s="199">
        <v>4320</v>
      </c>
      <c r="F15" s="199">
        <v>3980</v>
      </c>
      <c r="G15" s="199">
        <v>2384</v>
      </c>
      <c r="H15" s="199">
        <v>2305.83815</v>
      </c>
      <c r="I15" s="199">
        <v>1594</v>
      </c>
      <c r="J15" s="199">
        <v>2718</v>
      </c>
      <c r="K15" s="199">
        <v>10837</v>
      </c>
    </row>
    <row r="16" spans="1:11" ht="15" customHeight="1" x14ac:dyDescent="0.2">
      <c r="A16" s="159" t="s">
        <v>141</v>
      </c>
      <c r="B16" s="199">
        <v>29031</v>
      </c>
      <c r="C16" s="199">
        <v>27229</v>
      </c>
      <c r="D16" s="199">
        <v>28411</v>
      </c>
      <c r="E16" s="199">
        <v>34545</v>
      </c>
      <c r="F16" s="199">
        <v>35831</v>
      </c>
      <c r="G16" s="199">
        <v>45186</v>
      </c>
      <c r="H16" s="199">
        <v>42896.615230000003</v>
      </c>
      <c r="I16" s="199">
        <v>42627.99871</v>
      </c>
      <c r="J16" s="199">
        <v>45014</v>
      </c>
      <c r="K16" s="199">
        <v>57169</v>
      </c>
    </row>
    <row r="17" spans="1:11" ht="15" customHeight="1" x14ac:dyDescent="0.2">
      <c r="A17" s="159" t="s">
        <v>140</v>
      </c>
      <c r="B17" s="199" t="s">
        <v>3</v>
      </c>
      <c r="C17" s="199" t="s">
        <v>3</v>
      </c>
      <c r="D17" s="199" t="s">
        <v>2</v>
      </c>
      <c r="E17" s="199" t="s">
        <v>0</v>
      </c>
      <c r="F17" s="199" t="s">
        <v>0</v>
      </c>
      <c r="G17" s="199" t="s">
        <v>0</v>
      </c>
      <c r="H17" s="199" t="s">
        <v>0</v>
      </c>
      <c r="I17" s="199" t="s">
        <v>0</v>
      </c>
      <c r="J17" s="199" t="s">
        <v>0</v>
      </c>
      <c r="K17" s="199" t="s">
        <v>0</v>
      </c>
    </row>
    <row r="18" spans="1:11" ht="15" customHeight="1" x14ac:dyDescent="0.2">
      <c r="A18" s="159" t="s">
        <v>226</v>
      </c>
      <c r="B18" s="199" t="s">
        <v>3</v>
      </c>
      <c r="C18" s="199" t="s">
        <v>3</v>
      </c>
      <c r="D18" s="199" t="s">
        <v>2</v>
      </c>
      <c r="E18" s="199" t="s">
        <v>0</v>
      </c>
      <c r="F18" s="199" t="s">
        <v>0</v>
      </c>
      <c r="G18" s="199" t="s">
        <v>0</v>
      </c>
      <c r="H18" s="199" t="s">
        <v>0</v>
      </c>
      <c r="I18" s="199" t="s">
        <v>0</v>
      </c>
      <c r="J18" s="199" t="s">
        <v>0</v>
      </c>
      <c r="K18" s="199" t="s">
        <v>0</v>
      </c>
    </row>
    <row r="19" spans="1:11" ht="15" customHeight="1" x14ac:dyDescent="0.2">
      <c r="A19" s="159" t="s">
        <v>142</v>
      </c>
      <c r="B19" s="199">
        <v>53</v>
      </c>
      <c r="C19" s="199">
        <v>75</v>
      </c>
      <c r="D19" s="199">
        <v>95</v>
      </c>
      <c r="E19" s="199">
        <v>139</v>
      </c>
      <c r="F19" s="199">
        <v>252</v>
      </c>
      <c r="G19" s="199">
        <v>229</v>
      </c>
      <c r="H19" s="199">
        <v>355.51308999999998</v>
      </c>
      <c r="I19" s="199">
        <v>209</v>
      </c>
      <c r="J19" s="199">
        <v>623</v>
      </c>
      <c r="K19" s="199">
        <v>351</v>
      </c>
    </row>
    <row r="20" spans="1:11" ht="15" customHeight="1" x14ac:dyDescent="0.2">
      <c r="A20" s="159" t="s">
        <v>138</v>
      </c>
      <c r="B20" s="199" t="s">
        <v>3</v>
      </c>
      <c r="C20" s="199" t="s">
        <v>3</v>
      </c>
      <c r="D20" s="199">
        <v>1</v>
      </c>
      <c r="E20" s="199">
        <v>1</v>
      </c>
      <c r="F20" s="199">
        <v>1</v>
      </c>
      <c r="G20" s="199">
        <v>8</v>
      </c>
      <c r="H20" s="199">
        <v>49.70964</v>
      </c>
      <c r="I20" s="199">
        <v>215</v>
      </c>
      <c r="J20" s="199">
        <v>622</v>
      </c>
      <c r="K20" s="199">
        <v>460</v>
      </c>
    </row>
    <row r="21" spans="1:11" ht="15" customHeight="1" x14ac:dyDescent="0.2">
      <c r="A21" s="159" t="s">
        <v>136</v>
      </c>
      <c r="B21" s="199" t="s">
        <v>3</v>
      </c>
      <c r="C21" s="199" t="s">
        <v>3</v>
      </c>
      <c r="D21" s="199" t="s">
        <v>2</v>
      </c>
      <c r="E21" s="199" t="s">
        <v>0</v>
      </c>
      <c r="F21" s="199" t="s">
        <v>0</v>
      </c>
      <c r="G21" s="199" t="s">
        <v>0</v>
      </c>
      <c r="H21" s="199">
        <v>0.86080999999999996</v>
      </c>
      <c r="I21" s="199" t="s">
        <v>0</v>
      </c>
      <c r="J21" s="199" t="s">
        <v>0</v>
      </c>
      <c r="K21" s="199" t="s">
        <v>0</v>
      </c>
    </row>
    <row r="22" spans="1:11" ht="15" customHeight="1" x14ac:dyDescent="0.2">
      <c r="A22" s="159" t="s">
        <v>143</v>
      </c>
      <c r="B22" s="199" t="s">
        <v>3</v>
      </c>
      <c r="C22" s="199" t="s">
        <v>3</v>
      </c>
      <c r="D22" s="199">
        <v>270</v>
      </c>
      <c r="E22" s="199">
        <v>27</v>
      </c>
      <c r="F22" s="199">
        <v>36</v>
      </c>
      <c r="G22" s="199">
        <v>52</v>
      </c>
      <c r="H22" s="199">
        <v>150.87994</v>
      </c>
      <c r="I22" s="199">
        <v>308</v>
      </c>
      <c r="J22" s="199">
        <v>149</v>
      </c>
      <c r="K22" s="199">
        <v>102</v>
      </c>
    </row>
    <row r="23" spans="1:11" ht="15" customHeight="1" x14ac:dyDescent="0.2">
      <c r="A23" s="159" t="s">
        <v>148</v>
      </c>
      <c r="B23" s="199" t="s">
        <v>3</v>
      </c>
      <c r="C23" s="199" t="s">
        <v>3</v>
      </c>
      <c r="D23" s="199" t="s">
        <v>3</v>
      </c>
      <c r="E23" s="199" t="s">
        <v>3</v>
      </c>
      <c r="F23" s="199" t="s">
        <v>3</v>
      </c>
      <c r="G23" s="199" t="s">
        <v>3</v>
      </c>
      <c r="H23" s="199" t="s">
        <v>0</v>
      </c>
      <c r="I23" s="199" t="s">
        <v>0</v>
      </c>
      <c r="J23" s="199" t="s">
        <v>0</v>
      </c>
      <c r="K23" s="199" t="s">
        <v>0</v>
      </c>
    </row>
    <row r="24" spans="1:11" ht="15" customHeight="1" x14ac:dyDescent="0.2">
      <c r="A24" s="159" t="s">
        <v>146</v>
      </c>
      <c r="B24" s="199">
        <v>0</v>
      </c>
      <c r="C24" s="199">
        <v>2</v>
      </c>
      <c r="D24" s="199">
        <v>3</v>
      </c>
      <c r="E24" s="199">
        <v>2</v>
      </c>
      <c r="F24" s="199">
        <v>4</v>
      </c>
      <c r="G24" s="199">
        <v>4</v>
      </c>
      <c r="H24" s="199">
        <v>4.1172899999999997</v>
      </c>
      <c r="I24" s="199">
        <v>6</v>
      </c>
      <c r="J24" s="199">
        <v>6</v>
      </c>
      <c r="K24" s="199">
        <v>5</v>
      </c>
    </row>
    <row r="25" spans="1:11" ht="24.95" customHeight="1" x14ac:dyDescent="0.2">
      <c r="A25" s="160" t="s">
        <v>149</v>
      </c>
      <c r="B25" s="212"/>
      <c r="C25" s="212"/>
      <c r="D25" s="212"/>
      <c r="E25" s="212"/>
      <c r="F25" s="212"/>
      <c r="G25" s="212"/>
      <c r="H25" s="212"/>
      <c r="I25" s="212"/>
      <c r="J25" s="212"/>
      <c r="K25" s="212"/>
    </row>
    <row r="26" spans="1:11" ht="15" customHeight="1" x14ac:dyDescent="0.2">
      <c r="A26" s="157" t="s">
        <v>150</v>
      </c>
      <c r="B26" s="199">
        <v>2518</v>
      </c>
      <c r="C26" s="199">
        <v>4263</v>
      </c>
      <c r="D26" s="199">
        <v>6290</v>
      </c>
      <c r="E26" s="199">
        <v>7625</v>
      </c>
      <c r="F26" s="199">
        <v>7763</v>
      </c>
      <c r="G26" s="199">
        <v>7562</v>
      </c>
      <c r="H26" s="199">
        <v>7939.8376699999999</v>
      </c>
      <c r="I26" s="199">
        <v>9963</v>
      </c>
      <c r="J26" s="199">
        <v>12355</v>
      </c>
      <c r="K26" s="199">
        <v>15257</v>
      </c>
    </row>
    <row r="27" spans="1:11" ht="15" customHeight="1" x14ac:dyDescent="0.2">
      <c r="A27" s="159" t="s">
        <v>149</v>
      </c>
      <c r="B27" s="199">
        <v>2045</v>
      </c>
      <c r="C27" s="199">
        <v>3639</v>
      </c>
      <c r="D27" s="199">
        <v>5577</v>
      </c>
      <c r="E27" s="199">
        <v>6607</v>
      </c>
      <c r="F27" s="199">
        <v>7026</v>
      </c>
      <c r="G27" s="199">
        <v>6524</v>
      </c>
      <c r="H27" s="199">
        <v>6665.2063499999995</v>
      </c>
      <c r="I27" s="199">
        <v>8911</v>
      </c>
      <c r="J27" s="199">
        <v>11110</v>
      </c>
      <c r="K27" s="199">
        <v>13970</v>
      </c>
    </row>
    <row r="28" spans="1:11" ht="15" customHeight="1" x14ac:dyDescent="0.2">
      <c r="A28" s="159" t="s">
        <v>227</v>
      </c>
      <c r="B28" s="199" t="s">
        <v>3</v>
      </c>
      <c r="C28" s="199" t="s">
        <v>3</v>
      </c>
      <c r="D28" s="199" t="s">
        <v>3</v>
      </c>
      <c r="E28" s="199" t="s">
        <v>3</v>
      </c>
      <c r="F28" s="199">
        <v>0</v>
      </c>
      <c r="G28" s="199">
        <v>3</v>
      </c>
      <c r="H28" s="199">
        <v>2.9921500000000001</v>
      </c>
      <c r="I28" s="199">
        <v>16</v>
      </c>
      <c r="J28" s="199">
        <v>29</v>
      </c>
      <c r="K28" s="199">
        <v>35</v>
      </c>
    </row>
    <row r="29" spans="1:11" ht="15" customHeight="1" x14ac:dyDescent="0.2">
      <c r="A29" s="159" t="s">
        <v>151</v>
      </c>
      <c r="B29" s="199">
        <v>473</v>
      </c>
      <c r="C29" s="199">
        <v>624</v>
      </c>
      <c r="D29" s="199">
        <v>713</v>
      </c>
      <c r="E29" s="199">
        <v>1018</v>
      </c>
      <c r="F29" s="199">
        <v>737</v>
      </c>
      <c r="G29" s="199">
        <v>1036</v>
      </c>
      <c r="H29" s="199">
        <v>1271.6391699999999</v>
      </c>
      <c r="I29" s="199">
        <v>1036</v>
      </c>
      <c r="J29" s="199">
        <v>1216</v>
      </c>
      <c r="K29" s="199">
        <v>1252</v>
      </c>
    </row>
    <row r="30" spans="1:11" ht="15" customHeight="1" x14ac:dyDescent="0.2">
      <c r="A30" s="159" t="s">
        <v>152</v>
      </c>
      <c r="B30" s="199" t="s">
        <v>3</v>
      </c>
      <c r="C30" s="199" t="s">
        <v>3</v>
      </c>
      <c r="D30" s="199" t="s">
        <v>3</v>
      </c>
      <c r="E30" s="199" t="s">
        <v>3</v>
      </c>
      <c r="F30" s="199" t="s">
        <v>3</v>
      </c>
      <c r="G30" s="199" t="s">
        <v>3</v>
      </c>
      <c r="H30" s="199" t="s">
        <v>3</v>
      </c>
      <c r="I30" s="199" t="s">
        <v>0</v>
      </c>
      <c r="J30" s="199" t="s">
        <v>0</v>
      </c>
      <c r="K30" s="199" t="s">
        <v>0</v>
      </c>
    </row>
    <row r="31" spans="1:11" x14ac:dyDescent="0.2">
      <c r="A31" s="30"/>
      <c r="B31" s="7"/>
      <c r="C31" s="7"/>
      <c r="D31" s="7"/>
      <c r="E31" s="7"/>
      <c r="F31" s="7"/>
      <c r="G31" s="7"/>
      <c r="H31" s="15"/>
      <c r="I31" s="186"/>
      <c r="J31" s="186"/>
      <c r="K31" s="7"/>
    </row>
    <row r="32" spans="1:11" x14ac:dyDescent="0.2">
      <c r="A32" s="41" t="s">
        <v>122</v>
      </c>
      <c r="B32" s="7"/>
      <c r="C32" s="7"/>
      <c r="D32" s="7"/>
      <c r="E32" s="7"/>
      <c r="F32" s="7"/>
      <c r="G32" s="7"/>
      <c r="H32" s="15"/>
      <c r="I32" s="186"/>
      <c r="J32" s="186"/>
      <c r="K32" s="7"/>
    </row>
    <row r="33" spans="1:11" x14ac:dyDescent="0.2">
      <c r="A33" s="13"/>
      <c r="B33" s="7"/>
      <c r="C33" s="7"/>
      <c r="D33" s="7"/>
      <c r="E33" s="7"/>
      <c r="F33" s="7"/>
      <c r="G33" s="7"/>
      <c r="H33" s="15"/>
      <c r="I33" s="186"/>
      <c r="J33" s="186"/>
      <c r="K33" s="7"/>
    </row>
  </sheetData>
  <customSheetViews>
    <customSheetView guid="{52BFFD5D-28BB-4F5E-9EDB-097BB2A6F196}" scale="130">
      <pageMargins left="0.31496062992125984" right="0.31496062992125984" top="0.74803149606299213" bottom="0.74803149606299213" header="0.31496062992125984" footer="0.31496062992125984"/>
      <pageSetup paperSize="9" scale="95" orientation="landscape" r:id="rId1"/>
      <headerFooter>
        <oddHeader>&amp;L&amp;"Arial,Regular"&amp;12Financial sector</oddHeader>
        <oddFooter>&amp;C&amp;"Arial,Regular"&amp;8Page &amp;P of &amp;N&amp;L&amp;"Arial,Regular"&amp;8Statistical Yearbook of Republika Srpska</oddFooter>
      </headerFooter>
    </customSheetView>
    <customSheetView guid="{03DEC687-8D49-4CF8-9DA0-BFC5817A4D8E}" scale="130" topLeftCell="B1">
      <selection activeCell="K4" sqref="K4"/>
      <pageMargins left="0.31496062992125984" right="0.31496062992125984" top="0.74803149606299213" bottom="0.74803149606299213" header="0.31496062992125984" footer="0.31496062992125984"/>
      <pageSetup paperSize="9" scale="95" orientation="landscape" r:id="rId2"/>
      <headerFooter>
        <oddHeader>&amp;L&amp;"Arial,Regular"&amp;12Financial sector</oddHeader>
        <oddFooter>&amp;C&amp;"Arial,Regular"&amp;8Page &amp;P of &amp;N&amp;L&amp;"Arial,Regular"&amp;8Statistical Yearbook of Republika Srpska</oddFooter>
      </headerFooter>
    </customSheetView>
    <customSheetView guid="{81EDB3A4-5BC5-461C-A63D-8932B607DB14}" scale="130">
      <selection activeCell="O16" sqref="O16"/>
      <pageMargins left="0.31496062992125984" right="0.31496062992125984" top="0.74803149606299213" bottom="0.74803149606299213" header="0.31496062992125984" footer="0.31496062992125984"/>
      <pageSetup paperSize="9" scale="95" orientation="landscape" r:id="rId3"/>
      <headerFooter>
        <oddHeader>&amp;L&amp;"Arial,Regular"&amp;12Financial sector</oddHeader>
        <oddFooter>&amp;C&amp;"Arial,Regular"&amp;8Page &amp;P of &amp;N&amp;L&amp;"Arial,Regular"&amp;8Statistical Yearbook of Republika Srpska</oddFooter>
      </headerFooter>
    </customSheetView>
    <customSheetView guid="{A84AB414-D223-42CD-8C63-F5C5D11E014E}" scale="130">
      <selection activeCell="K6" sqref="K6"/>
      <pageMargins left="0.31496062992125984" right="0.31496062992125984" top="0.74803149606299213" bottom="0.74803149606299213" header="0.31496062992125984" footer="0.31496062992125984"/>
      <pageSetup paperSize="9" orientation="landscape" r:id="rId4"/>
      <headerFooter>
        <oddHeader>&amp;L&amp;"Arial,Regular"&amp;12Financial sector</oddHeader>
        <oddFooter>&amp;C&amp;"Arial,Regular"&amp;8Page &amp;P of &amp;N&amp;L&amp;"Arial,Regular"&amp;8Statistički godišnjak Republike Srpske 2016</oddFooter>
      </headerFooter>
    </customSheetView>
    <customSheetView guid="{343BB58D-21D5-4BBC-8230-0DF52418D556}" scale="130" showPageBreaks="1">
      <selection activeCell="K6" sqref="K6"/>
      <pageMargins left="0.31496062992125984" right="0.31496062992125984" top="0.74803149606299213" bottom="0.74803149606299213" header="0.31496062992125984" footer="0.31496062992125984"/>
      <pageSetup paperSize="9" orientation="landscape" r:id="rId5"/>
      <headerFooter>
        <oddHeader>&amp;L&amp;"Arial,Regular"&amp;12Financial sector</oddHeader>
        <oddFooter>&amp;C&amp;"Arial,Regular"&amp;8Page &amp;P of &amp;N&amp;L&amp;"Arial,Regular"&amp;8Statistički godišnjak Republike Srpske 2016</oddFooter>
      </headerFooter>
    </customSheetView>
  </customSheetViews>
  <hyperlinks>
    <hyperlink ref="K2" location="'List of tables'!A1" display="List of tables"/>
  </hyperlinks>
  <pageMargins left="0.31496062992125984" right="0.31496062992125984" top="0.74803149606299213" bottom="0.74803149606299213" header="0.31496062992125984" footer="0.31496062992125984"/>
  <pageSetup paperSize="9" scale="95" orientation="landscape" r:id="rId6"/>
  <headerFooter>
    <oddHeader>&amp;L&amp;"Arial,Regular"&amp;12Financial sector</oddHeader>
    <oddFooter>&amp;C&amp;"Arial,Regular"&amp;8Page &amp;P of &amp;N&amp;L&amp;"Arial,Regular"&amp;8Statistical Yearbook of Republika Srpska</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J17"/>
  <sheetViews>
    <sheetView zoomScale="130" zoomScaleNormal="130" workbookViewId="0"/>
  </sheetViews>
  <sheetFormatPr defaultRowHeight="12" x14ac:dyDescent="0.2"/>
  <cols>
    <col min="1" max="1" width="7.140625" style="8" customWidth="1"/>
    <col min="2" max="10" width="11.28515625" style="8" customWidth="1"/>
    <col min="11" max="16384" width="9.140625" style="8"/>
  </cols>
  <sheetData>
    <row r="1" spans="1:10" x14ac:dyDescent="0.2">
      <c r="A1" s="5" t="s">
        <v>161</v>
      </c>
      <c r="B1" s="7"/>
      <c r="C1" s="7"/>
      <c r="D1" s="7"/>
      <c r="E1" s="7"/>
      <c r="F1" s="7"/>
      <c r="G1" s="7"/>
      <c r="H1" s="7"/>
      <c r="I1" s="7"/>
      <c r="J1" s="7"/>
    </row>
    <row r="2" spans="1:10" ht="12.75" thickBot="1" x14ac:dyDescent="0.25">
      <c r="A2" s="69" t="s">
        <v>50</v>
      </c>
      <c r="B2" s="7"/>
      <c r="C2" s="7"/>
      <c r="D2" s="7"/>
      <c r="E2" s="7"/>
      <c r="F2" s="7"/>
      <c r="G2" s="7"/>
      <c r="H2" s="7"/>
      <c r="I2" s="7"/>
      <c r="J2" s="37" t="s">
        <v>48</v>
      </c>
    </row>
    <row r="3" spans="1:10" s="44" customFormat="1" ht="27" customHeight="1" thickTop="1" x14ac:dyDescent="0.25">
      <c r="A3" s="79"/>
      <c r="B3" s="308" t="s">
        <v>162</v>
      </c>
      <c r="C3" s="308"/>
      <c r="D3" s="308"/>
      <c r="E3" s="308" t="s">
        <v>155</v>
      </c>
      <c r="F3" s="308"/>
      <c r="G3" s="308"/>
      <c r="H3" s="308" t="s">
        <v>156</v>
      </c>
      <c r="I3" s="308"/>
      <c r="J3" s="313"/>
    </row>
    <row r="4" spans="1:10" ht="33.75" customHeight="1" x14ac:dyDescent="0.2">
      <c r="A4" s="75"/>
      <c r="B4" s="93" t="s">
        <v>157</v>
      </c>
      <c r="C4" s="96" t="s">
        <v>158</v>
      </c>
      <c r="D4" s="96" t="s">
        <v>159</v>
      </c>
      <c r="E4" s="93" t="s">
        <v>157</v>
      </c>
      <c r="F4" s="96" t="s">
        <v>158</v>
      </c>
      <c r="G4" s="96" t="s">
        <v>159</v>
      </c>
      <c r="H4" s="93" t="s">
        <v>157</v>
      </c>
      <c r="I4" s="96" t="s">
        <v>158</v>
      </c>
      <c r="J4" s="97" t="s">
        <v>159</v>
      </c>
    </row>
    <row r="5" spans="1:10" ht="17.100000000000001" customHeight="1" x14ac:dyDescent="0.2">
      <c r="A5" s="163">
        <v>2013</v>
      </c>
      <c r="B5" s="199">
        <v>47918</v>
      </c>
      <c r="C5" s="199">
        <v>44868</v>
      </c>
      <c r="D5" s="199">
        <v>3049</v>
      </c>
      <c r="E5" s="199">
        <v>41803</v>
      </c>
      <c r="F5" s="199">
        <v>39288</v>
      </c>
      <c r="G5" s="199">
        <v>2516</v>
      </c>
      <c r="H5" s="199">
        <v>6114</v>
      </c>
      <c r="I5" s="199">
        <v>5581</v>
      </c>
      <c r="J5" s="199">
        <v>534</v>
      </c>
    </row>
    <row r="6" spans="1:10" ht="17.100000000000001" customHeight="1" x14ac:dyDescent="0.2">
      <c r="A6" s="163">
        <v>2014</v>
      </c>
      <c r="B6" s="199">
        <v>64894</v>
      </c>
      <c r="C6" s="199">
        <v>59607</v>
      </c>
      <c r="D6" s="199">
        <v>5287</v>
      </c>
      <c r="E6" s="199">
        <v>56054</v>
      </c>
      <c r="F6" s="199">
        <v>51819</v>
      </c>
      <c r="G6" s="199">
        <v>4235</v>
      </c>
      <c r="H6" s="199">
        <v>8840</v>
      </c>
      <c r="I6" s="199">
        <v>7788</v>
      </c>
      <c r="J6" s="199">
        <v>1052</v>
      </c>
    </row>
    <row r="7" spans="1:10" ht="17.100000000000001" customHeight="1" x14ac:dyDescent="0.2">
      <c r="A7" s="163">
        <v>2015</v>
      </c>
      <c r="B7" s="199">
        <v>52541</v>
      </c>
      <c r="C7" s="199">
        <v>44406</v>
      </c>
      <c r="D7" s="199">
        <v>8135</v>
      </c>
      <c r="E7" s="199">
        <v>43580</v>
      </c>
      <c r="F7" s="199">
        <v>37325</v>
      </c>
      <c r="G7" s="199">
        <v>6255</v>
      </c>
      <c r="H7" s="199">
        <v>8960</v>
      </c>
      <c r="I7" s="199">
        <v>7081</v>
      </c>
      <c r="J7" s="199">
        <v>1879</v>
      </c>
    </row>
    <row r="8" spans="1:10" ht="17.100000000000001" customHeight="1" x14ac:dyDescent="0.2">
      <c r="A8" s="163">
        <v>2016</v>
      </c>
      <c r="B8" s="199">
        <v>60713</v>
      </c>
      <c r="C8" s="199">
        <v>50636</v>
      </c>
      <c r="D8" s="199">
        <v>10076</v>
      </c>
      <c r="E8" s="199">
        <v>49037</v>
      </c>
      <c r="F8" s="199">
        <v>41494</v>
      </c>
      <c r="G8" s="199">
        <v>7543</v>
      </c>
      <c r="H8" s="199">
        <v>11676</v>
      </c>
      <c r="I8" s="199">
        <v>9142</v>
      </c>
      <c r="J8" s="199">
        <v>2533</v>
      </c>
    </row>
    <row r="9" spans="1:10" s="161" customFormat="1" ht="17.100000000000001" customHeight="1" x14ac:dyDescent="0.2">
      <c r="A9" s="163">
        <v>2017</v>
      </c>
      <c r="B9" s="199">
        <v>62253</v>
      </c>
      <c r="C9" s="199">
        <v>52182</v>
      </c>
      <c r="D9" s="199">
        <v>10070</v>
      </c>
      <c r="E9" s="199">
        <v>50004</v>
      </c>
      <c r="F9" s="199">
        <v>42350</v>
      </c>
      <c r="G9" s="199">
        <v>7654</v>
      </c>
      <c r="H9" s="199">
        <v>12248</v>
      </c>
      <c r="I9" s="199">
        <v>9832</v>
      </c>
      <c r="J9" s="199">
        <v>2416</v>
      </c>
    </row>
    <row r="10" spans="1:10" s="187" customFormat="1" ht="17.100000000000001" customHeight="1" x14ac:dyDescent="0.2">
      <c r="A10" s="163">
        <v>2018</v>
      </c>
      <c r="B10" s="199">
        <v>73146</v>
      </c>
      <c r="C10" s="199">
        <v>63532</v>
      </c>
      <c r="D10" s="199">
        <v>9615</v>
      </c>
      <c r="E10" s="199">
        <v>58997</v>
      </c>
      <c r="F10" s="199">
        <v>51692</v>
      </c>
      <c r="G10" s="199">
        <v>7305</v>
      </c>
      <c r="H10" s="199">
        <v>14149</v>
      </c>
      <c r="I10" s="199">
        <v>11839</v>
      </c>
      <c r="J10" s="199">
        <v>2310</v>
      </c>
    </row>
    <row r="11" spans="1:10" s="187" customFormat="1" ht="17.100000000000001" customHeight="1" x14ac:dyDescent="0.2">
      <c r="A11" s="163">
        <v>2019</v>
      </c>
      <c r="B11" s="199">
        <v>74106.158921199996</v>
      </c>
      <c r="C11" s="199">
        <v>63496.325161200002</v>
      </c>
      <c r="D11" s="199">
        <v>10609.83376</v>
      </c>
      <c r="E11" s="199">
        <v>56862.635019999994</v>
      </c>
      <c r="F11" s="199">
        <v>49591.006339999993</v>
      </c>
      <c r="G11" s="199">
        <v>7271.6286799999998</v>
      </c>
      <c r="H11" s="199">
        <v>17243.523901200002</v>
      </c>
      <c r="I11" s="199">
        <v>13905.3188212</v>
      </c>
      <c r="J11" s="199">
        <v>3338.2050800000002</v>
      </c>
    </row>
    <row r="12" spans="1:10" s="187" customFormat="1" ht="17.100000000000001" customHeight="1" x14ac:dyDescent="0.2">
      <c r="A12" s="163">
        <v>2020</v>
      </c>
      <c r="B12" s="199">
        <v>79053</v>
      </c>
      <c r="C12" s="199">
        <v>64940</v>
      </c>
      <c r="D12" s="199">
        <v>14113</v>
      </c>
      <c r="E12" s="199">
        <v>60442</v>
      </c>
      <c r="F12" s="199">
        <v>51514</v>
      </c>
      <c r="G12" s="199">
        <v>8928</v>
      </c>
      <c r="H12" s="199">
        <v>18611</v>
      </c>
      <c r="I12" s="199">
        <v>13426</v>
      </c>
      <c r="J12" s="199">
        <v>5185</v>
      </c>
    </row>
    <row r="13" spans="1:10" s="187" customFormat="1" ht="17.100000000000001" customHeight="1" x14ac:dyDescent="0.2">
      <c r="A13" s="163">
        <v>2021</v>
      </c>
      <c r="B13" s="199">
        <v>93184</v>
      </c>
      <c r="C13" s="199">
        <v>72711</v>
      </c>
      <c r="D13" s="199">
        <v>20474</v>
      </c>
      <c r="E13" s="199">
        <v>66637</v>
      </c>
      <c r="F13" s="199">
        <v>55376</v>
      </c>
      <c r="G13" s="199">
        <v>11261</v>
      </c>
      <c r="H13" s="199">
        <v>26548</v>
      </c>
      <c r="I13" s="199">
        <v>17335</v>
      </c>
      <c r="J13" s="199">
        <v>9213</v>
      </c>
    </row>
    <row r="14" spans="1:10" s="187" customFormat="1" ht="17.100000000000001" customHeight="1" x14ac:dyDescent="0.2">
      <c r="A14" s="163">
        <v>2022</v>
      </c>
      <c r="B14" s="199">
        <v>108799</v>
      </c>
      <c r="C14" s="199">
        <v>85001</v>
      </c>
      <c r="D14" s="199">
        <v>23798</v>
      </c>
      <c r="E14" s="199">
        <v>81015</v>
      </c>
      <c r="F14" s="199">
        <v>66792</v>
      </c>
      <c r="G14" s="199">
        <v>14223</v>
      </c>
      <c r="H14" s="199">
        <v>27784</v>
      </c>
      <c r="I14" s="199">
        <v>18209</v>
      </c>
      <c r="J14" s="199">
        <v>9575</v>
      </c>
    </row>
    <row r="15" spans="1:10" x14ac:dyDescent="0.2">
      <c r="A15" s="5"/>
      <c r="B15" s="7"/>
      <c r="C15" s="7"/>
      <c r="D15" s="7"/>
      <c r="E15" s="7"/>
      <c r="F15" s="7"/>
      <c r="G15" s="7"/>
      <c r="H15" s="7"/>
      <c r="I15" s="7"/>
      <c r="J15" s="7"/>
    </row>
    <row r="16" spans="1:10" x14ac:dyDescent="0.2">
      <c r="A16" s="41" t="s">
        <v>122</v>
      </c>
      <c r="B16" s="7"/>
      <c r="C16" s="7"/>
      <c r="D16" s="7"/>
      <c r="E16" s="7"/>
      <c r="F16" s="7"/>
      <c r="G16" s="7"/>
      <c r="H16" s="7"/>
      <c r="I16" s="7"/>
      <c r="J16" s="7"/>
    </row>
    <row r="17" spans="1:10" x14ac:dyDescent="0.2">
      <c r="A17" s="13"/>
      <c r="B17" s="7"/>
      <c r="C17" s="7"/>
      <c r="D17" s="7"/>
      <c r="E17" s="7"/>
      <c r="F17" s="7"/>
      <c r="G17" s="7"/>
      <c r="H17" s="7"/>
      <c r="I17" s="7"/>
      <c r="J17" s="7"/>
    </row>
  </sheetData>
  <customSheetViews>
    <customSheetView guid="{52BFFD5D-28BB-4F5E-9EDB-097BB2A6F196}" scale="130">
      <pageMargins left="0.31496062992125984" right="0.31496062992125984" top="0.74803149606299213" bottom="0.74803149606299213" header="0.31496062992125984" footer="0.31496062992125984"/>
      <pageSetup paperSize="9" orientation="landscape" r:id="rId1"/>
      <headerFooter>
        <oddHeader>&amp;L&amp;"Arial,Regular"&amp;12Financial sector</oddHeader>
        <oddFooter>&amp;C&amp;"Arial,Regular"&amp;8Page &amp;P of &amp;N&amp;L&amp;"Arial,Regular"&amp;8Statistical Yearbook of Republika Srpska</oddFooter>
      </headerFooter>
    </customSheetView>
    <customSheetView guid="{03DEC687-8D49-4CF8-9DA0-BFC5817A4D8E}" scale="130">
      <selection activeCell="A15" sqref="A15"/>
      <pageMargins left="0.31496062992125984" right="0.31496062992125984" top="0.74803149606299213" bottom="0.74803149606299213" header="0.31496062992125984" footer="0.31496062992125984"/>
      <pageSetup paperSize="9" orientation="landscape" r:id="rId2"/>
      <headerFooter>
        <oddHeader>&amp;L&amp;"Arial,Regular"&amp;12Financial sector</oddHeader>
        <oddFooter>&amp;C&amp;"Arial,Regular"&amp;8Page &amp;P of &amp;N&amp;L&amp;"Arial,Regular"&amp;8Statistical Yearbook of Republika Srpska</oddFooter>
      </headerFooter>
    </customSheetView>
    <customSheetView guid="{81EDB3A4-5BC5-461C-A63D-8932B607DB14}" scale="130">
      <selection activeCell="A13" sqref="A13"/>
      <pageMargins left="0.31496062992125984" right="0.31496062992125984" top="0.74803149606299213" bottom="0.74803149606299213" header="0.31496062992125984" footer="0.31496062992125984"/>
      <pageSetup paperSize="9" orientation="landscape" r:id="rId3"/>
      <headerFooter>
        <oddHeader>&amp;L&amp;"Arial,Regular"&amp;12Financial sector</oddHeader>
        <oddFooter>&amp;C&amp;"Arial,Regular"&amp;8Page &amp;P of &amp;N&amp;L&amp;"Arial,Regular"&amp;8Statistical Yearbook of Republika Srpska</oddFooter>
      </headerFooter>
    </customSheetView>
    <customSheetView guid="{A84AB414-D223-42CD-8C63-F5C5D11E014E}" scale="130">
      <selection activeCell="O18" sqref="O18"/>
      <pageMargins left="0.31496062992125984" right="0.31496062992125984" top="0.74803149606299213" bottom="0.74803149606299213" header="0.31496062992125984" footer="0.31496062992125984"/>
      <pageSetup paperSize="9" orientation="landscape" r:id="rId4"/>
      <headerFooter>
        <oddHeader>&amp;L&amp;"Arial,Regular"&amp;12Financial sector</oddHeader>
        <oddFooter>&amp;C&amp;"Arial,Regular"&amp;8Page &amp;P of &amp;N&amp;L&amp;"Arial,Regular"&amp;8Statistički godišnjak Republike Srpske 2016</oddFooter>
      </headerFooter>
    </customSheetView>
    <customSheetView guid="{343BB58D-21D5-4BBC-8230-0DF52418D556}" scale="130" showPageBreaks="1">
      <selection activeCell="O18" sqref="O18"/>
      <pageMargins left="0.31496062992125984" right="0.31496062992125984" top="0.74803149606299213" bottom="0.74803149606299213" header="0.31496062992125984" footer="0.31496062992125984"/>
      <pageSetup paperSize="9" orientation="landscape" r:id="rId5"/>
      <headerFooter>
        <oddHeader>&amp;L&amp;"Arial,Regular"&amp;12Financial sector</oddHeader>
        <oddFooter>&amp;C&amp;"Arial,Regular"&amp;8Page &amp;P of &amp;N&amp;L&amp;"Arial,Regular"&amp;8Statistički godišnjak Republike Srpske 2016</oddFooter>
      </headerFooter>
    </customSheetView>
  </customSheetViews>
  <mergeCells count="3">
    <mergeCell ref="B3:D3"/>
    <mergeCell ref="H3:J3"/>
    <mergeCell ref="E3:G3"/>
  </mergeCells>
  <hyperlinks>
    <hyperlink ref="J2" location="'List of tables'!A1" display="List of tables"/>
  </hyperlinks>
  <pageMargins left="0.31496062992125984" right="0.31496062992125984" top="0.74803149606299213" bottom="0.74803149606299213" header="0.31496062992125984" footer="0.31496062992125984"/>
  <pageSetup paperSize="9" orientation="landscape" r:id="rId6"/>
  <headerFooter>
    <oddHeader>&amp;L&amp;"Arial,Regular"&amp;12Financial sector</oddHeader>
    <oddFooter>&amp;C&amp;"Arial,Regular"&amp;8Page &amp;P of &amp;N&amp;L&amp;"Arial,Regular"&amp;8Statistical Yearbook of Republika Srpska</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E9"/>
  <sheetViews>
    <sheetView zoomScale="130" zoomScaleNormal="130" workbookViewId="0"/>
  </sheetViews>
  <sheetFormatPr defaultRowHeight="12" x14ac:dyDescent="0.2"/>
  <cols>
    <col min="1" max="1" width="10.42578125" style="8" customWidth="1"/>
    <col min="2" max="2" width="31.42578125" style="8" customWidth="1"/>
    <col min="3" max="3" width="25.5703125" style="8" customWidth="1"/>
    <col min="4" max="16384" width="9.140625" style="8"/>
  </cols>
  <sheetData>
    <row r="1" spans="1:5" ht="17.100000000000001" customHeight="1" x14ac:dyDescent="0.2">
      <c r="A1" s="109" t="s">
        <v>163</v>
      </c>
      <c r="B1" s="7"/>
      <c r="C1" s="7"/>
    </row>
    <row r="2" spans="1:5" ht="12.75" customHeight="1" thickBot="1" x14ac:dyDescent="0.25">
      <c r="A2" s="9"/>
      <c r="B2" s="7"/>
      <c r="C2" s="37" t="s">
        <v>48</v>
      </c>
    </row>
    <row r="3" spans="1:5" ht="17.100000000000001" customHeight="1" thickTop="1" x14ac:dyDescent="0.2">
      <c r="A3" s="38" t="s">
        <v>164</v>
      </c>
      <c r="B3" s="87" t="s">
        <v>4</v>
      </c>
      <c r="C3" s="88" t="s">
        <v>5</v>
      </c>
    </row>
    <row r="4" spans="1:5" ht="17.100000000000001" customHeight="1" x14ac:dyDescent="0.2">
      <c r="A4" s="80" t="s">
        <v>167</v>
      </c>
      <c r="B4" s="28" t="s">
        <v>165</v>
      </c>
      <c r="C4" s="216" t="s">
        <v>275</v>
      </c>
      <c r="E4" s="216"/>
    </row>
    <row r="5" spans="1:5" ht="17.100000000000001" customHeight="1" x14ac:dyDescent="0.2">
      <c r="A5" s="81" t="s">
        <v>168</v>
      </c>
      <c r="B5" s="216" t="s">
        <v>299</v>
      </c>
      <c r="C5" s="284" t="s">
        <v>300</v>
      </c>
      <c r="E5" s="216"/>
    </row>
    <row r="6" spans="1:5" ht="17.100000000000001" customHeight="1" x14ac:dyDescent="0.2">
      <c r="A6" s="81" t="s">
        <v>169</v>
      </c>
      <c r="B6" s="164" t="s">
        <v>166</v>
      </c>
      <c r="C6" s="28" t="s">
        <v>166</v>
      </c>
    </row>
    <row r="7" spans="1:5" x14ac:dyDescent="0.2">
      <c r="A7" s="29"/>
      <c r="B7" s="7"/>
      <c r="C7" s="7"/>
    </row>
    <row r="8" spans="1:5" x14ac:dyDescent="0.2">
      <c r="A8" s="165" t="s">
        <v>228</v>
      </c>
      <c r="B8" s="7"/>
      <c r="C8" s="7"/>
    </row>
    <row r="9" spans="1:5" x14ac:dyDescent="0.2">
      <c r="A9" s="13"/>
      <c r="B9" s="7"/>
      <c r="C9" s="7"/>
    </row>
  </sheetData>
  <customSheetViews>
    <customSheetView guid="{52BFFD5D-28BB-4F5E-9EDB-097BB2A6F196}" scale="130">
      <pageMargins left="0.31496062992125984" right="0.31496062992125984" top="0.74803149606299213" bottom="0.74803149606299213" header="0.31496062992125984" footer="0.31496062992125984"/>
      <pageSetup paperSize="9" orientation="portrait" r:id="rId1"/>
      <headerFooter>
        <oddHeader>&amp;L&amp;"Arial,Regular"&amp;12Financial sector</oddHeader>
        <oddFooter>&amp;C&amp;"Arial,Regular"&amp;8Page &amp;P of &amp;N&amp;L&amp;"Arial,Regular"&amp;8Statistical Yearbook of Republika Srpska</oddFooter>
      </headerFooter>
    </customSheetView>
    <customSheetView guid="{03DEC687-8D49-4CF8-9DA0-BFC5817A4D8E}" scale="130">
      <selection activeCell="B15" sqref="B15"/>
      <pageMargins left="0.31496062992125984" right="0.31496062992125984" top="0.74803149606299213" bottom="0.74803149606299213" header="0.31496062992125984" footer="0.31496062992125984"/>
      <pageSetup paperSize="9" orientation="portrait" r:id="rId2"/>
      <headerFooter>
        <oddHeader>&amp;L&amp;"Arial,Regular"&amp;12Financial sector</oddHeader>
        <oddFooter>&amp;C&amp;"Arial,Regular"&amp;8Page &amp;P of &amp;N&amp;L&amp;"Arial,Regular"&amp;8Statistical Yearbook of Republika Srpska</oddFooter>
      </headerFooter>
    </customSheetView>
    <customSheetView guid="{81EDB3A4-5BC5-461C-A63D-8932B607DB14}" scale="130">
      <selection activeCell="C12" sqref="C12"/>
      <pageMargins left="0.31496062992125984" right="0.31496062992125984" top="0.74803149606299213" bottom="0.74803149606299213" header="0.31496062992125984" footer="0.31496062992125984"/>
      <pageSetup paperSize="9" orientation="portrait" r:id="rId3"/>
      <headerFooter>
        <oddHeader>&amp;L&amp;"Arial,Regular"&amp;12Financial sector</oddHeader>
        <oddFooter>&amp;C&amp;"Arial,Regular"&amp;8Page &amp;P of &amp;N&amp;L&amp;"Arial,Regular"&amp;8Statistical Yearbook of Republika Srpska</oddFooter>
      </headerFooter>
    </customSheetView>
    <customSheetView guid="{A84AB414-D223-42CD-8C63-F5C5D11E014E}" scale="130">
      <selection activeCell="C6" sqref="C6"/>
      <pageMargins left="0.31496062992125984" right="0.31496062992125984" top="0.74803149606299213" bottom="0.74803149606299213" header="0.31496062992125984" footer="0.31496062992125984"/>
      <pageSetup paperSize="9" orientation="portrait" r:id="rId4"/>
      <headerFooter>
        <oddHeader>&amp;L&amp;"Arial,Regular"&amp;12Financial sector</oddHeader>
        <oddFooter>&amp;C&amp;"Arial,Regular"&amp;8Page &amp;P of &amp;N&amp;L&amp;"Arial,Regular"&amp;8Statistički godišnjak Republike Srpske 2016</oddFooter>
      </headerFooter>
    </customSheetView>
    <customSheetView guid="{343BB58D-21D5-4BBC-8230-0DF52418D556}" scale="130" showPageBreaks="1">
      <selection activeCell="C6" sqref="C6"/>
      <pageMargins left="0.31496062992125984" right="0.31496062992125984" top="0.74803149606299213" bottom="0.74803149606299213" header="0.31496062992125984" footer="0.31496062992125984"/>
      <pageSetup paperSize="9" orientation="portrait" r:id="rId5"/>
      <headerFooter>
        <oddHeader>&amp;L&amp;"Arial,Regular"&amp;12Financial sector</oddHeader>
        <oddFooter>&amp;C&amp;"Arial,Regular"&amp;8Page &amp;P of &amp;N&amp;L&amp;"Arial,Regular"&amp;8Statistički godišnjak Republike Srpske 2016</oddFooter>
      </headerFooter>
    </customSheetView>
  </customSheetViews>
  <hyperlinks>
    <hyperlink ref="C2" location="'List of tables'!A1" display="List of tables"/>
  </hyperlinks>
  <pageMargins left="0.31496062992125984" right="0.31496062992125984" top="0.74803149606299213" bottom="0.74803149606299213" header="0.31496062992125984" footer="0.31496062992125984"/>
  <pageSetup paperSize="9" orientation="portrait" r:id="rId6"/>
  <headerFooter>
    <oddHeader>&amp;L&amp;"Arial,Regular"&amp;12Financial sector</oddHeader>
    <oddFooter>&amp;C&amp;"Arial,Regular"&amp;8Page &amp;P of &amp;N&amp;L&amp;"Arial,Regular"&amp;8Statistical Yearbook of Republika Srpska</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G32"/>
  <sheetViews>
    <sheetView zoomScale="130" zoomScaleNormal="130" workbookViewId="0"/>
  </sheetViews>
  <sheetFormatPr defaultRowHeight="12" x14ac:dyDescent="0.2"/>
  <cols>
    <col min="1" max="1" width="9.140625" style="8" customWidth="1"/>
    <col min="2" max="5" width="12" style="8" customWidth="1"/>
    <col min="6" max="16384" width="9.140625" style="8"/>
  </cols>
  <sheetData>
    <row r="1" spans="1:5" x14ac:dyDescent="0.2">
      <c r="A1" s="5" t="s">
        <v>171</v>
      </c>
      <c r="B1" s="7"/>
      <c r="C1" s="7"/>
      <c r="D1" s="7"/>
      <c r="E1" s="7"/>
    </row>
    <row r="2" spans="1:5" ht="12.75" thickBot="1" x14ac:dyDescent="0.25">
      <c r="A2" s="7"/>
      <c r="B2" s="7"/>
      <c r="C2" s="7"/>
      <c r="D2" s="7"/>
      <c r="E2" s="37" t="s">
        <v>48</v>
      </c>
    </row>
    <row r="3" spans="1:5" ht="48" customHeight="1" thickTop="1" x14ac:dyDescent="0.2">
      <c r="A3" s="83"/>
      <c r="B3" s="316" t="s">
        <v>172</v>
      </c>
      <c r="C3" s="317"/>
      <c r="D3" s="315" t="s">
        <v>173</v>
      </c>
      <c r="E3" s="316"/>
    </row>
    <row r="4" spans="1:5" s="44" customFormat="1" ht="18" customHeight="1" x14ac:dyDescent="0.25">
      <c r="A4" s="82"/>
      <c r="B4" s="93" t="s">
        <v>174</v>
      </c>
      <c r="C4" s="93" t="s">
        <v>175</v>
      </c>
      <c r="D4" s="93" t="s">
        <v>174</v>
      </c>
      <c r="E4" s="94" t="s">
        <v>175</v>
      </c>
    </row>
    <row r="5" spans="1:5" s="36" customFormat="1" ht="17.100000000000001" customHeight="1" x14ac:dyDescent="0.2">
      <c r="A5" s="84" t="s">
        <v>53</v>
      </c>
      <c r="B5" s="230">
        <v>163</v>
      </c>
      <c r="C5" s="199">
        <v>1190287133</v>
      </c>
      <c r="D5" s="199">
        <v>137</v>
      </c>
      <c r="E5" s="199">
        <v>712697396</v>
      </c>
    </row>
    <row r="6" spans="1:5" s="36" customFormat="1" ht="17.100000000000001" customHeight="1" x14ac:dyDescent="0.2">
      <c r="A6" s="85">
        <v>2001</v>
      </c>
      <c r="B6" s="230">
        <v>2</v>
      </c>
      <c r="C6" s="199">
        <v>6500000</v>
      </c>
      <c r="D6" s="230">
        <v>1</v>
      </c>
      <c r="E6" s="199">
        <v>2500000</v>
      </c>
    </row>
    <row r="7" spans="1:5" s="36" customFormat="1" ht="17.100000000000001" customHeight="1" x14ac:dyDescent="0.2">
      <c r="A7" s="86">
        <v>2002</v>
      </c>
      <c r="B7" s="230" t="s">
        <v>273</v>
      </c>
      <c r="C7" s="199">
        <v>18393000</v>
      </c>
      <c r="D7" s="230">
        <v>7</v>
      </c>
      <c r="E7" s="199">
        <v>14938000</v>
      </c>
    </row>
    <row r="8" spans="1:5" s="36" customFormat="1" ht="17.100000000000001" customHeight="1" x14ac:dyDescent="0.2">
      <c r="A8" s="85">
        <v>2003</v>
      </c>
      <c r="B8" s="230">
        <v>5</v>
      </c>
      <c r="C8" s="199">
        <v>11600000</v>
      </c>
      <c r="D8" s="230">
        <v>10</v>
      </c>
      <c r="E8" s="199">
        <v>34058000</v>
      </c>
    </row>
    <row r="9" spans="1:5" s="36" customFormat="1" ht="17.100000000000001" customHeight="1" x14ac:dyDescent="0.2">
      <c r="A9" s="85">
        <v>2004</v>
      </c>
      <c r="B9" s="230">
        <v>2</v>
      </c>
      <c r="C9" s="199">
        <v>30200000</v>
      </c>
      <c r="D9" s="230">
        <v>7</v>
      </c>
      <c r="E9" s="199">
        <v>13190786</v>
      </c>
    </row>
    <row r="10" spans="1:5" s="36" customFormat="1" ht="17.100000000000001" customHeight="1" x14ac:dyDescent="0.2">
      <c r="A10" s="85">
        <v>2005</v>
      </c>
      <c r="B10" s="230">
        <v>3</v>
      </c>
      <c r="C10" s="199">
        <v>11750000</v>
      </c>
      <c r="D10" s="230">
        <v>7</v>
      </c>
      <c r="E10" s="199">
        <v>44865790</v>
      </c>
    </row>
    <row r="11" spans="1:5" s="36" customFormat="1" ht="17.100000000000001" customHeight="1" x14ac:dyDescent="0.2">
      <c r="A11" s="85">
        <v>2006</v>
      </c>
      <c r="B11" s="230">
        <v>3</v>
      </c>
      <c r="C11" s="199">
        <v>22590500</v>
      </c>
      <c r="D11" s="230">
        <v>13</v>
      </c>
      <c r="E11" s="199">
        <v>111069855</v>
      </c>
    </row>
    <row r="12" spans="1:5" s="36" customFormat="1" ht="17.100000000000001" customHeight="1" x14ac:dyDescent="0.2">
      <c r="A12" s="85">
        <v>2007</v>
      </c>
      <c r="B12" s="230">
        <v>2</v>
      </c>
      <c r="C12" s="199">
        <v>17551700</v>
      </c>
      <c r="D12" s="230">
        <v>11</v>
      </c>
      <c r="E12" s="199">
        <v>20671000</v>
      </c>
    </row>
    <row r="13" spans="1:5" s="36" customFormat="1" ht="17.100000000000001" customHeight="1" x14ac:dyDescent="0.2">
      <c r="A13" s="85">
        <v>2008</v>
      </c>
      <c r="B13" s="230">
        <v>10</v>
      </c>
      <c r="C13" s="199">
        <v>71818232</v>
      </c>
      <c r="D13" s="230">
        <v>13</v>
      </c>
      <c r="E13" s="199">
        <v>53374434</v>
      </c>
    </row>
    <row r="14" spans="1:5" s="36" customFormat="1" ht="17.100000000000001" customHeight="1" x14ac:dyDescent="0.2">
      <c r="A14" s="85">
        <v>2009</v>
      </c>
      <c r="B14" s="230">
        <v>13</v>
      </c>
      <c r="C14" s="199">
        <v>67679303</v>
      </c>
      <c r="D14" s="230">
        <v>3</v>
      </c>
      <c r="E14" s="199">
        <v>4700000</v>
      </c>
    </row>
    <row r="15" spans="1:5" s="36" customFormat="1" ht="17.100000000000001" customHeight="1" x14ac:dyDescent="0.2">
      <c r="A15" s="85">
        <v>2010</v>
      </c>
      <c r="B15" s="230">
        <v>19</v>
      </c>
      <c r="C15" s="199">
        <v>115073665</v>
      </c>
      <c r="D15" s="230">
        <v>3</v>
      </c>
      <c r="E15" s="199">
        <v>45200000</v>
      </c>
    </row>
    <row r="16" spans="1:5" s="36" customFormat="1" ht="17.100000000000001" customHeight="1" x14ac:dyDescent="0.2">
      <c r="A16" s="85">
        <v>2011</v>
      </c>
      <c r="B16" s="230">
        <v>17</v>
      </c>
      <c r="C16" s="199">
        <v>84677500</v>
      </c>
      <c r="D16" s="230">
        <v>1</v>
      </c>
      <c r="E16" s="199">
        <v>20000400</v>
      </c>
    </row>
    <row r="17" spans="1:7" s="36" customFormat="1" ht="17.100000000000001" customHeight="1" x14ac:dyDescent="0.2">
      <c r="A17" s="85">
        <v>2012</v>
      </c>
      <c r="B17" s="230">
        <v>5</v>
      </c>
      <c r="C17" s="199">
        <v>14770000</v>
      </c>
      <c r="D17" s="230">
        <v>6</v>
      </c>
      <c r="E17" s="199">
        <v>18623197</v>
      </c>
    </row>
    <row r="18" spans="1:7" s="36" customFormat="1" ht="17.100000000000001" customHeight="1" x14ac:dyDescent="0.2">
      <c r="A18" s="85">
        <v>2013</v>
      </c>
      <c r="B18" s="230">
        <v>3</v>
      </c>
      <c r="C18" s="199">
        <v>25000000</v>
      </c>
      <c r="D18" s="230">
        <v>10</v>
      </c>
      <c r="E18" s="199">
        <v>125606693</v>
      </c>
    </row>
    <row r="19" spans="1:7" s="36" customFormat="1" ht="17.100000000000001" customHeight="1" x14ac:dyDescent="0.2">
      <c r="A19" s="85">
        <v>2014</v>
      </c>
      <c r="B19" s="230">
        <v>4</v>
      </c>
      <c r="C19" s="199">
        <v>61650000</v>
      </c>
      <c r="D19" s="230">
        <v>5</v>
      </c>
      <c r="E19" s="199">
        <v>38670000</v>
      </c>
    </row>
    <row r="20" spans="1:7" s="36" customFormat="1" ht="17.100000000000001" customHeight="1" x14ac:dyDescent="0.2">
      <c r="A20" s="85">
        <v>2015</v>
      </c>
      <c r="B20" s="230">
        <v>4</v>
      </c>
      <c r="C20" s="230">
        <v>12100000</v>
      </c>
      <c r="D20" s="230">
        <v>8</v>
      </c>
      <c r="E20" s="230">
        <v>47285800</v>
      </c>
    </row>
    <row r="21" spans="1:7" s="169" customFormat="1" ht="17.100000000000001" customHeight="1" x14ac:dyDescent="0.2">
      <c r="A21" s="170">
        <v>2016</v>
      </c>
      <c r="B21" s="230">
        <v>2</v>
      </c>
      <c r="C21" s="230">
        <v>1423233</v>
      </c>
      <c r="D21" s="230">
        <v>7</v>
      </c>
      <c r="E21" s="230">
        <v>38841141</v>
      </c>
    </row>
    <row r="22" spans="1:7" s="169" customFormat="1" ht="17.100000000000001" customHeight="1" x14ac:dyDescent="0.2">
      <c r="A22" s="177">
        <v>2017</v>
      </c>
      <c r="B22" s="230">
        <v>5</v>
      </c>
      <c r="C22" s="230">
        <v>28875000</v>
      </c>
      <c r="D22" s="230">
        <v>6</v>
      </c>
      <c r="E22" s="230">
        <v>30070000</v>
      </c>
    </row>
    <row r="23" spans="1:7" s="169" customFormat="1" ht="17.100000000000001" customHeight="1" x14ac:dyDescent="0.2">
      <c r="A23" s="177">
        <v>2018</v>
      </c>
      <c r="B23" s="230">
        <v>8</v>
      </c>
      <c r="C23" s="230">
        <v>44650000</v>
      </c>
      <c r="D23" s="230">
        <v>5</v>
      </c>
      <c r="E23" s="230">
        <v>12640000</v>
      </c>
    </row>
    <row r="24" spans="1:7" s="169" customFormat="1" ht="17.100000000000001" customHeight="1" x14ac:dyDescent="0.2">
      <c r="A24" s="177">
        <v>2019</v>
      </c>
      <c r="B24" s="230">
        <v>11</v>
      </c>
      <c r="C24" s="230">
        <v>65410000</v>
      </c>
      <c r="D24" s="230">
        <v>5</v>
      </c>
      <c r="E24" s="230">
        <v>10114300</v>
      </c>
    </row>
    <row r="25" spans="1:7" s="169" customFormat="1" ht="17.100000000000001" customHeight="1" x14ac:dyDescent="0.2">
      <c r="A25" s="177">
        <v>2020</v>
      </c>
      <c r="B25" s="230">
        <v>10</v>
      </c>
      <c r="C25" s="230">
        <v>56100000</v>
      </c>
      <c r="D25" s="230">
        <v>5</v>
      </c>
      <c r="E25" s="230">
        <v>8900000</v>
      </c>
    </row>
    <row r="26" spans="1:7" s="169" customFormat="1" ht="17.100000000000001" customHeight="1" x14ac:dyDescent="0.2">
      <c r="A26" s="177">
        <v>2021</v>
      </c>
      <c r="B26" s="230">
        <v>12</v>
      </c>
      <c r="C26" s="230">
        <v>92300000</v>
      </c>
      <c r="D26" s="230">
        <v>3</v>
      </c>
      <c r="E26" s="230">
        <v>15600000</v>
      </c>
    </row>
    <row r="27" spans="1:7" s="169" customFormat="1" ht="17.100000000000001" customHeight="1" x14ac:dyDescent="0.2">
      <c r="A27" s="177">
        <v>2022</v>
      </c>
      <c r="B27" s="230">
        <v>17</v>
      </c>
      <c r="C27" s="230">
        <v>330175000</v>
      </c>
      <c r="D27" s="230">
        <v>1</v>
      </c>
      <c r="E27" s="230">
        <v>1778000</v>
      </c>
    </row>
    <row r="28" spans="1:7" s="168" customFormat="1" x14ac:dyDescent="0.2">
      <c r="A28" s="167"/>
      <c r="B28" s="230"/>
      <c r="C28" s="230"/>
      <c r="D28" s="230"/>
      <c r="E28" s="230"/>
    </row>
    <row r="29" spans="1:7" ht="50.25" customHeight="1" x14ac:dyDescent="0.2">
      <c r="A29" s="314" t="s">
        <v>176</v>
      </c>
      <c r="B29" s="314"/>
      <c r="C29" s="314"/>
      <c r="D29" s="314"/>
      <c r="E29" s="314"/>
      <c r="F29" s="36"/>
      <c r="G29" s="36"/>
    </row>
    <row r="30" spans="1:7" x14ac:dyDescent="0.2">
      <c r="A30" s="29"/>
      <c r="B30" s="7"/>
      <c r="C30" s="7"/>
      <c r="D30" s="7"/>
      <c r="E30" s="7"/>
    </row>
    <row r="31" spans="1:7" x14ac:dyDescent="0.2">
      <c r="A31" s="41" t="s">
        <v>170</v>
      </c>
      <c r="B31" s="7"/>
      <c r="C31" s="7"/>
      <c r="D31" s="7"/>
      <c r="E31" s="7"/>
    </row>
    <row r="32" spans="1:7" x14ac:dyDescent="0.2">
      <c r="A32" s="13"/>
      <c r="B32" s="7"/>
      <c r="C32" s="7"/>
      <c r="D32" s="7"/>
      <c r="E32" s="7"/>
    </row>
  </sheetData>
  <customSheetViews>
    <customSheetView guid="{52BFFD5D-28BB-4F5E-9EDB-097BB2A6F196}" scale="130">
      <pageMargins left="0.31496062992125984" right="0.31496062992125984" top="0.74803149606299213" bottom="0.74803149606299213" header="0.31496062992125984" footer="0.31496062992125984"/>
      <pageSetup paperSize="9" orientation="portrait" r:id="rId1"/>
      <headerFooter>
        <oddHeader>&amp;L&amp;"Arial,Regular"&amp;12Financial sector</oddHeader>
        <oddFooter>&amp;C&amp;"Arial,Regular"&amp;8Page &amp;P of &amp;N&amp;L&amp;"Arial,Regular"&amp;8Statistical Yearbook of Republika Srpska</oddFooter>
      </headerFooter>
    </customSheetView>
    <customSheetView guid="{03DEC687-8D49-4CF8-9DA0-BFC5817A4D8E}" scale="130" topLeftCell="A3">
      <selection activeCell="I7" sqref="I7"/>
      <pageMargins left="0.31496062992125984" right="0.31496062992125984" top="0.74803149606299213" bottom="0.74803149606299213" header="0.31496062992125984" footer="0.31496062992125984"/>
      <pageSetup paperSize="9" orientation="portrait" r:id="rId2"/>
      <headerFooter>
        <oddHeader>&amp;L&amp;"Arial,Regular"&amp;12Financial sector</oddHeader>
        <oddFooter>&amp;C&amp;"Arial,Regular"&amp;8Page &amp;P of &amp;N&amp;L&amp;"Arial,Regular"&amp;8Statistical Yearbook of Republika Srpska</oddFooter>
      </headerFooter>
    </customSheetView>
    <customSheetView guid="{81EDB3A4-5BC5-461C-A63D-8932B607DB14}" scale="130">
      <selection activeCell="G20" sqref="G20"/>
      <pageMargins left="0.31496062992125984" right="0.31496062992125984" top="0.74803149606299213" bottom="0.74803149606299213" header="0.31496062992125984" footer="0.31496062992125984"/>
      <pageSetup paperSize="9" orientation="portrait" r:id="rId3"/>
      <headerFooter>
        <oddHeader>&amp;L&amp;"Arial,Regular"&amp;12Financial sector</oddHeader>
        <oddFooter>&amp;C&amp;"Arial,Regular"&amp;8Page &amp;P of &amp;N&amp;L&amp;"Arial,Regular"&amp;8Statistical Yearbook of Republika Srpska</oddFooter>
      </headerFooter>
    </customSheetView>
    <customSheetView guid="{A84AB414-D223-42CD-8C63-F5C5D11E014E}" scale="130">
      <selection activeCell="H17" sqref="H17"/>
      <pageMargins left="0.31496062992125984" right="0.31496062992125984" top="0.74803149606299213" bottom="0.74803149606299213" header="0.31496062992125984" footer="0.31496062992125984"/>
      <pageSetup paperSize="9" orientation="portrait" r:id="rId4"/>
      <headerFooter>
        <oddHeader>&amp;L&amp;"Arial,Regular"&amp;12Financial sector</oddHeader>
        <oddFooter>&amp;C&amp;"Arial,Regular"&amp;8Page &amp;P of &amp;N&amp;L&amp;"Arial,Regular"&amp;8Statistički godišnjak Republike Srpske 2016</oddFooter>
      </headerFooter>
    </customSheetView>
    <customSheetView guid="{343BB58D-21D5-4BBC-8230-0DF52418D556}" scale="130" showPageBreaks="1">
      <selection activeCell="H17" sqref="H17"/>
      <pageMargins left="0.31496062992125984" right="0.31496062992125984" top="0.74803149606299213" bottom="0.74803149606299213" header="0.31496062992125984" footer="0.31496062992125984"/>
      <pageSetup paperSize="9" orientation="portrait" r:id="rId5"/>
      <headerFooter>
        <oddHeader>&amp;L&amp;"Arial,Regular"&amp;12Financial sector</oddHeader>
        <oddFooter>&amp;C&amp;"Arial,Regular"&amp;8Page &amp;P of &amp;N&amp;L&amp;"Arial,Regular"&amp;8Statistički godišnjak Republike Srpske 2016</oddFooter>
      </headerFooter>
    </customSheetView>
  </customSheetViews>
  <mergeCells count="3">
    <mergeCell ref="A29:E29"/>
    <mergeCell ref="D3:E3"/>
    <mergeCell ref="B3:C3"/>
  </mergeCells>
  <hyperlinks>
    <hyperlink ref="E2" location="'List of tables'!A1" display="List of tables"/>
  </hyperlinks>
  <pageMargins left="0.31496062992125984" right="0.31496062992125984" top="0.74803149606299213" bottom="0.74803149606299213" header="0.31496062992125984" footer="0.31496062992125984"/>
  <pageSetup paperSize="9" orientation="portrait" r:id="rId6"/>
  <headerFooter>
    <oddHeader>&amp;L&amp;"Arial,Regular"&amp;12Financial sector</oddHeader>
    <oddFooter>&amp;C&amp;"Arial,Regular"&amp;8Page &amp;P of &amp;N&amp;L&amp;"Arial,Regular"&amp;8Statistical Yearbook of Republika Srpska</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C13"/>
  <sheetViews>
    <sheetView zoomScale="130" zoomScaleNormal="130" workbookViewId="0"/>
  </sheetViews>
  <sheetFormatPr defaultRowHeight="12" x14ac:dyDescent="0.2"/>
  <cols>
    <col min="1" max="1" width="58.42578125" style="8" customWidth="1"/>
    <col min="2" max="2" width="9.140625" style="8"/>
    <col min="3" max="3" width="14.7109375" style="8" customWidth="1"/>
    <col min="4" max="16384" width="9.140625" style="8"/>
  </cols>
  <sheetData>
    <row r="1" spans="1:3" ht="17.100000000000001" customHeight="1" x14ac:dyDescent="0.2">
      <c r="A1" s="166" t="s">
        <v>296</v>
      </c>
      <c r="B1" s="7"/>
      <c r="C1" s="7"/>
    </row>
    <row r="2" spans="1:3" ht="12.75" thickBot="1" x14ac:dyDescent="0.25">
      <c r="A2" s="5"/>
      <c r="B2" s="7"/>
      <c r="C2" s="37" t="s">
        <v>48</v>
      </c>
    </row>
    <row r="3" spans="1:3" s="44" customFormat="1" ht="33.75" customHeight="1" thickTop="1" x14ac:dyDescent="0.25">
      <c r="A3" s="92" t="s">
        <v>177</v>
      </c>
      <c r="B3" s="87" t="s">
        <v>178</v>
      </c>
      <c r="C3" s="88" t="s">
        <v>179</v>
      </c>
    </row>
    <row r="4" spans="1:3" ht="17.100000000000001" customHeight="1" x14ac:dyDescent="0.2">
      <c r="A4" s="112" t="s">
        <v>53</v>
      </c>
      <c r="B4" s="199">
        <v>25</v>
      </c>
      <c r="C4" s="199">
        <v>376781792</v>
      </c>
    </row>
    <row r="5" spans="1:3" x14ac:dyDescent="0.2">
      <c r="A5" s="111"/>
      <c r="B5" s="199"/>
      <c r="C5" s="199"/>
    </row>
    <row r="6" spans="1:3" ht="17.100000000000001" customHeight="1" x14ac:dyDescent="0.2">
      <c r="A6" s="243" t="s">
        <v>301</v>
      </c>
      <c r="B6" s="199">
        <v>17</v>
      </c>
      <c r="C6" s="199">
        <v>330175000</v>
      </c>
    </row>
    <row r="7" spans="1:3" ht="15.75" customHeight="1" x14ac:dyDescent="0.2">
      <c r="A7" s="243" t="s">
        <v>229</v>
      </c>
      <c r="B7" s="199">
        <v>8</v>
      </c>
      <c r="C7" s="199">
        <v>46606792</v>
      </c>
    </row>
    <row r="8" spans="1:3" s="187" customFormat="1" ht="27.75" customHeight="1" x14ac:dyDescent="0.2">
      <c r="A8" s="173" t="s">
        <v>302</v>
      </c>
      <c r="B8" s="200">
        <v>1</v>
      </c>
      <c r="C8" s="200">
        <v>1778000</v>
      </c>
    </row>
    <row r="9" spans="1:3" ht="17.100000000000001" customHeight="1" x14ac:dyDescent="0.2">
      <c r="A9" s="173" t="s">
        <v>180</v>
      </c>
      <c r="B9" s="199">
        <v>5</v>
      </c>
      <c r="C9" s="199">
        <v>11930000</v>
      </c>
    </row>
    <row r="10" spans="1:3" s="110" customFormat="1" ht="17.100000000000001" customHeight="1" x14ac:dyDescent="0.2">
      <c r="A10" s="173" t="s">
        <v>295</v>
      </c>
      <c r="B10" s="199">
        <v>2</v>
      </c>
      <c r="C10" s="199">
        <v>32898792</v>
      </c>
    </row>
    <row r="11" spans="1:3" x14ac:dyDescent="0.2">
      <c r="B11" s="7"/>
      <c r="C11" s="7"/>
    </row>
    <row r="12" spans="1:3" x14ac:dyDescent="0.2">
      <c r="B12" s="7"/>
      <c r="C12" s="7"/>
    </row>
    <row r="13" spans="1:3" x14ac:dyDescent="0.2">
      <c r="A13" s="41" t="s">
        <v>170</v>
      </c>
    </row>
  </sheetData>
  <customSheetViews>
    <customSheetView guid="{52BFFD5D-28BB-4F5E-9EDB-097BB2A6F196}" scale="130">
      <pageMargins left="0.31496062992125984" right="0.31496062992125984" top="0.74803149606299213" bottom="0.74803149606299213" header="0.31496062992125984" footer="0.31496062992125984"/>
      <pageSetup paperSize="9" orientation="portrait" r:id="rId1"/>
      <headerFooter>
        <oddHeader>&amp;L&amp;"Arial,Regular"&amp;12Financial sector</oddHeader>
        <oddFooter>&amp;C&amp;"Arial,Regular"&amp;8Page &amp;P of &amp;N&amp;L&amp;"Arial,Regular"&amp;8Statistical Yearbook of Republika Srpska</oddFooter>
      </headerFooter>
    </customSheetView>
    <customSheetView guid="{03DEC687-8D49-4CF8-9DA0-BFC5817A4D8E}" scale="130">
      <selection activeCell="B4" sqref="B4:C12"/>
      <pageMargins left="0.31496062992125984" right="0.31496062992125984" top="0.74803149606299213" bottom="0.74803149606299213" header="0.31496062992125984" footer="0.31496062992125984"/>
      <pageSetup paperSize="9" orientation="portrait" r:id="rId2"/>
      <headerFooter>
        <oddHeader>&amp;L&amp;"Arial,Regular"&amp;12Financial sector</oddHeader>
        <oddFooter>&amp;C&amp;"Arial,Regular"&amp;8Page &amp;P of &amp;N&amp;L&amp;"Arial,Regular"&amp;8Statistical Yearbook of Republika Srpska</oddFooter>
      </headerFooter>
    </customSheetView>
    <customSheetView guid="{81EDB3A4-5BC5-461C-A63D-8932B607DB14}" scale="130">
      <selection activeCell="C12" sqref="C12"/>
      <pageMargins left="0.31496062992125984" right="0.31496062992125984" top="0.74803149606299213" bottom="0.74803149606299213" header="0.31496062992125984" footer="0.31496062992125984"/>
      <pageSetup paperSize="9" orientation="portrait" r:id="rId3"/>
      <headerFooter>
        <oddHeader>&amp;L&amp;"Arial,Regular"&amp;12Financial sector</oddHeader>
        <oddFooter>&amp;C&amp;"Arial,Regular"&amp;8Page &amp;P of &amp;N&amp;L&amp;"Arial,Regular"&amp;8Statistical Yearbook of Republika Srpska</oddFooter>
      </headerFooter>
    </customSheetView>
    <customSheetView guid="{A84AB414-D223-42CD-8C63-F5C5D11E014E}" scale="130">
      <selection activeCell="G16" sqref="G16"/>
      <pageMargins left="0.31496062992125984" right="0.31496062992125984" top="0.74803149606299213" bottom="0.74803149606299213" header="0.31496062992125984" footer="0.31496062992125984"/>
      <pageSetup paperSize="9" orientation="portrait" r:id="rId4"/>
      <headerFooter>
        <oddHeader>&amp;L&amp;"Arial,Regular"&amp;12Financial sector</oddHeader>
        <oddFooter>&amp;C&amp;"Arial,Regular"&amp;8Page &amp;P of &amp;N&amp;L&amp;"Arial,Regular"&amp;8Statistički godišnjak Republike Srpske 2016</oddFooter>
      </headerFooter>
    </customSheetView>
    <customSheetView guid="{343BB58D-21D5-4BBC-8230-0DF52418D556}" scale="130" showPageBreaks="1">
      <selection activeCell="G16" sqref="G16"/>
      <pageMargins left="0.31496062992125984" right="0.31496062992125984" top="0.74803149606299213" bottom="0.74803149606299213" header="0.31496062992125984" footer="0.31496062992125984"/>
      <pageSetup paperSize="9" orientation="portrait" r:id="rId5"/>
      <headerFooter>
        <oddHeader>&amp;L&amp;"Arial,Regular"&amp;12Financial sector</oddHeader>
        <oddFooter>&amp;C&amp;"Arial,Regular"&amp;8Page &amp;P of &amp;N&amp;L&amp;"Arial,Regular"&amp;8Statistički godišnjak Republike Srpske 2016</oddFooter>
      </headerFooter>
    </customSheetView>
  </customSheetViews>
  <hyperlinks>
    <hyperlink ref="C2" location="'List of tables'!A1" display="List of tables"/>
  </hyperlinks>
  <pageMargins left="0.31496062992125984" right="0.31496062992125984" top="0.74803149606299213" bottom="0.74803149606299213" header="0.31496062992125984" footer="0.31496062992125984"/>
  <pageSetup paperSize="9" orientation="portrait" r:id="rId6"/>
  <headerFooter>
    <oddHeader>&amp;L&amp;"Arial,Regular"&amp;12Financial sector</oddHeader>
    <oddFooter>&amp;C&amp;"Arial,Regular"&amp;8Page &amp;P of &amp;N&amp;L&amp;"Arial,Regular"&amp;8Statistical Yearbook of Republika Srpska</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H31"/>
  <sheetViews>
    <sheetView zoomScale="130" zoomScaleNormal="130" workbookViewId="0"/>
  </sheetViews>
  <sheetFormatPr defaultRowHeight="12" x14ac:dyDescent="0.2"/>
  <cols>
    <col min="1" max="1" width="9.140625" style="8"/>
    <col min="2" max="5" width="12.28515625" style="8" customWidth="1"/>
    <col min="6" max="16384" width="9.140625" style="8"/>
  </cols>
  <sheetData>
    <row r="1" spans="1:8" x14ac:dyDescent="0.2">
      <c r="A1" s="5" t="s">
        <v>181</v>
      </c>
      <c r="B1" s="7"/>
      <c r="C1" s="7"/>
      <c r="D1" s="7"/>
      <c r="E1" s="7"/>
    </row>
    <row r="2" spans="1:8" ht="12.75" thickBot="1" x14ac:dyDescent="0.25">
      <c r="A2" s="7"/>
      <c r="B2" s="7"/>
      <c r="C2" s="7"/>
      <c r="D2" s="7"/>
      <c r="E2" s="37" t="s">
        <v>48</v>
      </c>
    </row>
    <row r="3" spans="1:8" s="44" customFormat="1" ht="39" customHeight="1" thickTop="1" x14ac:dyDescent="0.25">
      <c r="A3" s="90"/>
      <c r="B3" s="315" t="s">
        <v>225</v>
      </c>
      <c r="C3" s="315"/>
      <c r="D3" s="315" t="s">
        <v>182</v>
      </c>
      <c r="E3" s="316"/>
    </row>
    <row r="4" spans="1:8" ht="20.25" customHeight="1" x14ac:dyDescent="0.2">
      <c r="A4" s="89"/>
      <c r="B4" s="93" t="s">
        <v>174</v>
      </c>
      <c r="C4" s="93" t="s">
        <v>183</v>
      </c>
      <c r="D4" s="93" t="s">
        <v>174</v>
      </c>
      <c r="E4" s="94" t="s">
        <v>183</v>
      </c>
    </row>
    <row r="5" spans="1:8" ht="17.100000000000001" customHeight="1" x14ac:dyDescent="0.2">
      <c r="A5" s="84" t="s">
        <v>53</v>
      </c>
      <c r="B5" s="199">
        <v>126</v>
      </c>
      <c r="C5" s="199">
        <v>472651971</v>
      </c>
      <c r="D5" s="199">
        <v>137</v>
      </c>
      <c r="E5" s="199">
        <v>1503584584</v>
      </c>
      <c r="H5" s="215"/>
    </row>
    <row r="6" spans="1:8" ht="15" customHeight="1" x14ac:dyDescent="0.2">
      <c r="A6" s="86">
        <v>2002</v>
      </c>
      <c r="B6" s="199">
        <v>7</v>
      </c>
      <c r="C6" s="199">
        <v>5575015</v>
      </c>
      <c r="D6" s="199" t="s">
        <v>0</v>
      </c>
      <c r="E6" s="199" t="s">
        <v>6</v>
      </c>
    </row>
    <row r="7" spans="1:8" ht="15" customHeight="1" x14ac:dyDescent="0.2">
      <c r="A7" s="85">
        <v>2003</v>
      </c>
      <c r="B7" s="199">
        <v>3</v>
      </c>
      <c r="C7" s="199">
        <v>2126000</v>
      </c>
      <c r="D7" s="199">
        <v>2</v>
      </c>
      <c r="E7" s="199">
        <v>7485003</v>
      </c>
    </row>
    <row r="8" spans="1:8" ht="15" customHeight="1" x14ac:dyDescent="0.2">
      <c r="A8" s="85">
        <v>2004</v>
      </c>
      <c r="B8" s="199">
        <v>8</v>
      </c>
      <c r="C8" s="199">
        <v>148254640</v>
      </c>
      <c r="D8" s="199">
        <v>12</v>
      </c>
      <c r="E8" s="199">
        <v>63667722</v>
      </c>
    </row>
    <row r="9" spans="1:8" ht="15" customHeight="1" x14ac:dyDescent="0.2">
      <c r="A9" s="85">
        <v>2005</v>
      </c>
      <c r="B9" s="199">
        <v>20</v>
      </c>
      <c r="C9" s="199">
        <v>115550008</v>
      </c>
      <c r="D9" s="199">
        <v>10</v>
      </c>
      <c r="E9" s="199">
        <v>82697595</v>
      </c>
    </row>
    <row r="10" spans="1:8" ht="15" customHeight="1" x14ac:dyDescent="0.2">
      <c r="A10" s="85">
        <v>2006</v>
      </c>
      <c r="B10" s="199">
        <v>16</v>
      </c>
      <c r="C10" s="199">
        <v>12566950</v>
      </c>
      <c r="D10" s="199">
        <v>16</v>
      </c>
      <c r="E10" s="199">
        <v>183382008</v>
      </c>
    </row>
    <row r="11" spans="1:8" ht="15" customHeight="1" x14ac:dyDescent="0.2">
      <c r="A11" s="85">
        <v>2007</v>
      </c>
      <c r="B11" s="199">
        <v>17</v>
      </c>
      <c r="C11" s="199">
        <v>30820606</v>
      </c>
      <c r="D11" s="199">
        <v>17</v>
      </c>
      <c r="E11" s="199">
        <v>220165777</v>
      </c>
    </row>
    <row r="12" spans="1:8" ht="15" customHeight="1" x14ac:dyDescent="0.2">
      <c r="A12" s="85">
        <v>2008</v>
      </c>
      <c r="B12" s="199">
        <v>13</v>
      </c>
      <c r="C12" s="199">
        <v>21757381</v>
      </c>
      <c r="D12" s="199">
        <v>5</v>
      </c>
      <c r="E12" s="199">
        <v>13591740</v>
      </c>
    </row>
    <row r="13" spans="1:8" ht="15" customHeight="1" x14ac:dyDescent="0.2">
      <c r="A13" s="85">
        <v>2009</v>
      </c>
      <c r="B13" s="199">
        <v>9</v>
      </c>
      <c r="C13" s="199">
        <v>15605498</v>
      </c>
      <c r="D13" s="199">
        <v>3</v>
      </c>
      <c r="E13" s="199">
        <v>9053447</v>
      </c>
    </row>
    <row r="14" spans="1:8" ht="15" customHeight="1" x14ac:dyDescent="0.2">
      <c r="A14" s="85">
        <v>2010</v>
      </c>
      <c r="B14" s="199">
        <v>2</v>
      </c>
      <c r="C14" s="199">
        <v>10624762</v>
      </c>
      <c r="D14" s="199">
        <v>11</v>
      </c>
      <c r="E14" s="199">
        <v>154039088</v>
      </c>
    </row>
    <row r="15" spans="1:8" ht="15" customHeight="1" x14ac:dyDescent="0.2">
      <c r="A15" s="85">
        <v>2011</v>
      </c>
      <c r="B15" s="199">
        <v>6</v>
      </c>
      <c r="C15" s="199">
        <v>21844113</v>
      </c>
      <c r="D15" s="199">
        <v>14</v>
      </c>
      <c r="E15" s="199">
        <v>171989154</v>
      </c>
    </row>
    <row r="16" spans="1:8" ht="15" customHeight="1" x14ac:dyDescent="0.2">
      <c r="A16" s="85">
        <v>2012</v>
      </c>
      <c r="B16" s="199">
        <v>3</v>
      </c>
      <c r="C16" s="199">
        <v>2700367</v>
      </c>
      <c r="D16" s="199">
        <v>6</v>
      </c>
      <c r="E16" s="199">
        <v>11895129</v>
      </c>
    </row>
    <row r="17" spans="1:5" ht="15" customHeight="1" x14ac:dyDescent="0.2">
      <c r="A17" s="85">
        <v>2013</v>
      </c>
      <c r="B17" s="199">
        <v>2</v>
      </c>
      <c r="C17" s="199">
        <v>16171658</v>
      </c>
      <c r="D17" s="199">
        <v>6</v>
      </c>
      <c r="E17" s="199">
        <v>118838219</v>
      </c>
    </row>
    <row r="18" spans="1:5" ht="15" customHeight="1" x14ac:dyDescent="0.2">
      <c r="A18" s="85">
        <v>2014</v>
      </c>
      <c r="B18" s="199">
        <v>2</v>
      </c>
      <c r="C18" s="199">
        <v>9650362</v>
      </c>
      <c r="D18" s="199">
        <v>5</v>
      </c>
      <c r="E18" s="199">
        <v>43585060</v>
      </c>
    </row>
    <row r="19" spans="1:5" ht="15" customHeight="1" x14ac:dyDescent="0.2">
      <c r="A19" s="85">
        <v>2015</v>
      </c>
      <c r="B19" s="199">
        <v>3</v>
      </c>
      <c r="C19" s="199">
        <v>11469342</v>
      </c>
      <c r="D19" s="199">
        <v>7</v>
      </c>
      <c r="E19" s="199">
        <v>272869983</v>
      </c>
    </row>
    <row r="20" spans="1:5" s="171" customFormat="1" ht="15" customHeight="1" x14ac:dyDescent="0.2">
      <c r="A20" s="172">
        <v>2016</v>
      </c>
      <c r="B20" s="199">
        <v>1</v>
      </c>
      <c r="C20" s="199">
        <v>10892926</v>
      </c>
      <c r="D20" s="199">
        <v>3</v>
      </c>
      <c r="E20" s="199">
        <v>3242942</v>
      </c>
    </row>
    <row r="21" spans="1:5" s="187" customFormat="1" ht="15" customHeight="1" x14ac:dyDescent="0.2">
      <c r="A21" s="177">
        <v>2017</v>
      </c>
      <c r="B21" s="199">
        <v>2</v>
      </c>
      <c r="C21" s="199">
        <v>11488981</v>
      </c>
      <c r="D21" s="199">
        <v>3</v>
      </c>
      <c r="E21" s="199">
        <v>18144179</v>
      </c>
    </row>
    <row r="22" spans="1:5" s="187" customFormat="1" ht="15" customHeight="1" x14ac:dyDescent="0.2">
      <c r="A22" s="177">
        <v>2018</v>
      </c>
      <c r="B22" s="199">
        <v>2</v>
      </c>
      <c r="C22" s="199">
        <v>9363362</v>
      </c>
      <c r="D22" s="199">
        <v>3</v>
      </c>
      <c r="E22" s="199">
        <v>26892312</v>
      </c>
    </row>
    <row r="23" spans="1:5" s="187" customFormat="1" ht="15" customHeight="1" x14ac:dyDescent="0.2">
      <c r="A23" s="177">
        <v>2019</v>
      </c>
      <c r="B23" s="199">
        <v>1</v>
      </c>
      <c r="C23" s="199">
        <v>1930000</v>
      </c>
      <c r="D23" s="199">
        <v>5</v>
      </c>
      <c r="E23" s="199">
        <v>29357241</v>
      </c>
    </row>
    <row r="24" spans="1:5" s="187" customFormat="1" ht="15" customHeight="1" x14ac:dyDescent="0.2">
      <c r="A24" s="177">
        <v>2020</v>
      </c>
      <c r="B24" s="199">
        <v>3</v>
      </c>
      <c r="C24" s="199">
        <v>1900000</v>
      </c>
      <c r="D24" s="199">
        <v>3</v>
      </c>
      <c r="E24" s="199">
        <v>21141500</v>
      </c>
    </row>
    <row r="25" spans="1:5" s="187" customFormat="1" ht="15" customHeight="1" x14ac:dyDescent="0.2">
      <c r="A25" s="177">
        <v>2021</v>
      </c>
      <c r="B25" s="199">
        <v>1</v>
      </c>
      <c r="C25" s="199">
        <v>430000</v>
      </c>
      <c r="D25" s="199">
        <v>4</v>
      </c>
      <c r="E25" s="199">
        <v>5043693</v>
      </c>
    </row>
    <row r="26" spans="1:5" s="187" customFormat="1" ht="15" customHeight="1" x14ac:dyDescent="0.2">
      <c r="A26" s="177">
        <v>2022</v>
      </c>
      <c r="B26" s="199">
        <v>5</v>
      </c>
      <c r="C26" s="199">
        <v>11930000</v>
      </c>
      <c r="D26" s="199">
        <v>2</v>
      </c>
      <c r="E26" s="199">
        <v>46502792</v>
      </c>
    </row>
    <row r="27" spans="1:5" x14ac:dyDescent="0.2">
      <c r="A27" s="7"/>
      <c r="B27" s="7"/>
      <c r="C27" s="7"/>
      <c r="D27" s="7"/>
      <c r="E27" s="7"/>
    </row>
    <row r="28" spans="1:5" x14ac:dyDescent="0.2">
      <c r="A28" s="46" t="s">
        <v>184</v>
      </c>
      <c r="B28" s="33"/>
      <c r="C28" s="7"/>
      <c r="D28" s="7"/>
      <c r="E28" s="7"/>
    </row>
    <row r="29" spans="1:5" x14ac:dyDescent="0.2">
      <c r="A29" s="29"/>
      <c r="B29" s="7"/>
      <c r="C29" s="7"/>
      <c r="D29" s="7"/>
      <c r="E29" s="7"/>
    </row>
    <row r="30" spans="1:5" x14ac:dyDescent="0.2">
      <c r="A30" s="41" t="s">
        <v>185</v>
      </c>
      <c r="B30" s="7"/>
      <c r="C30" s="7"/>
      <c r="D30" s="7"/>
      <c r="E30" s="7"/>
    </row>
    <row r="31" spans="1:5" x14ac:dyDescent="0.2">
      <c r="A31" s="13"/>
      <c r="B31" s="7"/>
      <c r="C31" s="7"/>
      <c r="D31" s="7"/>
      <c r="E31" s="7"/>
    </row>
  </sheetData>
  <customSheetViews>
    <customSheetView guid="{52BFFD5D-28BB-4F5E-9EDB-097BB2A6F196}" scale="130">
      <pageMargins left="0.31496062992125984" right="0.31496062992125984" top="0.74803149606299213" bottom="0.74803149606299213" header="0.31496062992125984" footer="0.31496062992125984"/>
      <pageSetup paperSize="9" orientation="portrait" r:id="rId1"/>
      <headerFooter>
        <oddHeader>&amp;L&amp;"Arial,Regular"&amp;12Financial sector</oddHeader>
        <oddFooter>&amp;C&amp;"Arial,Regular"&amp;8Page &amp;P of &amp;N&amp;L&amp;"Arial,Regular"&amp;8Statistical Yearbook of Republika Srpska</oddFooter>
      </headerFooter>
    </customSheetView>
    <customSheetView guid="{03DEC687-8D49-4CF8-9DA0-BFC5817A4D8E}" scale="130">
      <selection activeCell="A24" sqref="A24"/>
      <pageMargins left="0.31496062992125984" right="0.31496062992125984" top="0.74803149606299213" bottom="0.74803149606299213" header="0.31496062992125984" footer="0.31496062992125984"/>
      <pageSetup paperSize="9" orientation="portrait" r:id="rId2"/>
      <headerFooter>
        <oddHeader>&amp;L&amp;"Arial,Regular"&amp;12Financial sector</oddHeader>
        <oddFooter>&amp;C&amp;"Arial,Regular"&amp;8Page &amp;P of &amp;N&amp;L&amp;"Arial,Regular"&amp;8Statistical Yearbook of Republika Srpska</oddFooter>
      </headerFooter>
    </customSheetView>
    <customSheetView guid="{81EDB3A4-5BC5-461C-A63D-8932B607DB14}" scale="130">
      <selection activeCell="E25" sqref="E25"/>
      <pageMargins left="0.31496062992125984" right="0.31496062992125984" top="0.74803149606299213" bottom="0.74803149606299213" header="0.31496062992125984" footer="0.31496062992125984"/>
      <pageSetup paperSize="9" orientation="portrait" r:id="rId3"/>
      <headerFooter>
        <oddHeader>&amp;L&amp;"Arial,Regular"&amp;12Financial sector</oddHeader>
        <oddFooter>&amp;C&amp;"Arial,Regular"&amp;8Page &amp;P of &amp;N&amp;L&amp;"Arial,Regular"&amp;8Statistical Yearbook of Republika Srpska</oddFooter>
      </headerFooter>
    </customSheetView>
    <customSheetView guid="{A84AB414-D223-42CD-8C63-F5C5D11E014E}" scale="130">
      <selection activeCell="H4" sqref="H4"/>
      <pageMargins left="0.31496062992125984" right="0.31496062992125984" top="0.74803149606299213" bottom="0.74803149606299213" header="0.31496062992125984" footer="0.31496062992125984"/>
      <pageSetup paperSize="9" orientation="portrait" r:id="rId4"/>
      <headerFooter>
        <oddHeader>&amp;L&amp;"Arial,Regular"&amp;12Financial sector</oddHeader>
        <oddFooter>&amp;C&amp;"Arial,Regular"&amp;8Page &amp;P of &amp;N&amp;L&amp;"Arial,Regular"&amp;8Statistički godišnjak Republike Srpske 2016</oddFooter>
      </headerFooter>
    </customSheetView>
    <customSheetView guid="{343BB58D-21D5-4BBC-8230-0DF52418D556}" scale="130" showPageBreaks="1">
      <selection activeCell="H4" sqref="H4"/>
      <pageMargins left="0.31496062992125984" right="0.31496062992125984" top="0.74803149606299213" bottom="0.74803149606299213" header="0.31496062992125984" footer="0.31496062992125984"/>
      <pageSetup paperSize="9" orientation="portrait" r:id="rId5"/>
      <headerFooter>
        <oddHeader>&amp;L&amp;"Arial,Regular"&amp;12Financial sector</oddHeader>
        <oddFooter>&amp;C&amp;"Arial,Regular"&amp;8Page &amp;P of &amp;N&amp;L&amp;"Arial,Regular"&amp;8Statistički godišnjak Republike Srpske 2016</oddFooter>
      </headerFooter>
    </customSheetView>
  </customSheetViews>
  <mergeCells count="2">
    <mergeCell ref="D3:E3"/>
    <mergeCell ref="B3:C3"/>
  </mergeCells>
  <hyperlinks>
    <hyperlink ref="E2" location="'List of tables'!A1" display="List of tables"/>
  </hyperlinks>
  <pageMargins left="0.31496062992125984" right="0.31496062992125984" top="0.74803149606299213" bottom="0.74803149606299213" header="0.31496062992125984" footer="0.31496062992125984"/>
  <pageSetup paperSize="9" orientation="portrait" r:id="rId6"/>
  <headerFooter>
    <oddHeader>&amp;L&amp;"Arial,Regular"&amp;12Financial sector</oddHeader>
    <oddFooter>&amp;C&amp;"Arial,Regular"&amp;8Page &amp;P of &amp;N&amp;L&amp;"Arial,Regular"&amp;8Statistical Yearbook of Republika Srpska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O17"/>
  <sheetViews>
    <sheetView zoomScale="98" zoomScaleNormal="98" workbookViewId="0"/>
  </sheetViews>
  <sheetFormatPr defaultRowHeight="12" x14ac:dyDescent="0.2"/>
  <cols>
    <col min="1" max="1" width="7" style="8" customWidth="1"/>
    <col min="2" max="2" width="7.85546875" style="8" customWidth="1"/>
    <col min="3" max="3" width="13.5703125" style="8" customWidth="1"/>
    <col min="4" max="4" width="9.140625" style="8" customWidth="1"/>
    <col min="5" max="5" width="9.5703125" style="8" customWidth="1"/>
    <col min="6" max="6" width="8.42578125" style="110" customWidth="1"/>
    <col min="7" max="7" width="9.140625" style="187" customWidth="1"/>
    <col min="8" max="8" width="11.28515625" style="187" customWidth="1"/>
    <col min="9" max="10" width="10" style="187" customWidth="1"/>
    <col min="11" max="11" width="7.85546875" style="187" customWidth="1"/>
    <col min="12" max="12" width="12.42578125" style="8" customWidth="1"/>
    <col min="13" max="13" width="11.42578125" style="8" customWidth="1"/>
    <col min="14" max="16384" width="9.140625" style="8"/>
  </cols>
  <sheetData>
    <row r="1" spans="1:15" x14ac:dyDescent="0.2">
      <c r="A1" s="190" t="s">
        <v>36</v>
      </c>
      <c r="B1" s="187"/>
      <c r="C1" s="187"/>
      <c r="D1" s="187"/>
      <c r="E1" s="187"/>
      <c r="F1" s="187"/>
      <c r="G1" s="129"/>
      <c r="H1" s="129"/>
      <c r="I1" s="129"/>
      <c r="J1" s="246"/>
      <c r="K1" s="246"/>
      <c r="L1" s="246"/>
      <c r="M1" s="187"/>
      <c r="N1" s="187"/>
      <c r="O1" s="187"/>
    </row>
    <row r="2" spans="1:15" ht="12.75" thickBot="1" x14ac:dyDescent="0.25">
      <c r="A2" s="247"/>
      <c r="B2" s="248"/>
      <c r="C2" s="248"/>
      <c r="D2" s="248"/>
      <c r="E2" s="248"/>
      <c r="F2" s="248"/>
      <c r="G2" s="248"/>
      <c r="H2" s="248"/>
      <c r="I2" s="248"/>
      <c r="J2" s="248"/>
      <c r="K2" s="248"/>
      <c r="L2" s="248"/>
      <c r="M2" s="129" t="s">
        <v>48</v>
      </c>
      <c r="N2" s="248"/>
      <c r="O2" s="248"/>
    </row>
    <row r="3" spans="1:15" ht="60.75" thickTop="1" x14ac:dyDescent="0.2">
      <c r="A3" s="249"/>
      <c r="B3" s="250" t="s">
        <v>38</v>
      </c>
      <c r="C3" s="250" t="s">
        <v>39</v>
      </c>
      <c r="D3" s="250" t="s">
        <v>40</v>
      </c>
      <c r="E3" s="251" t="s">
        <v>41</v>
      </c>
      <c r="F3" s="251" t="s">
        <v>42</v>
      </c>
      <c r="G3" s="251" t="s">
        <v>43</v>
      </c>
      <c r="H3" s="251" t="s">
        <v>47</v>
      </c>
      <c r="I3" s="251" t="s">
        <v>44</v>
      </c>
      <c r="J3" s="251" t="s">
        <v>45</v>
      </c>
      <c r="K3" s="251" t="s">
        <v>46</v>
      </c>
      <c r="L3" s="251" t="s">
        <v>230</v>
      </c>
      <c r="M3" s="251" t="s">
        <v>231</v>
      </c>
      <c r="N3" s="248"/>
      <c r="O3" s="248"/>
    </row>
    <row r="4" spans="1:15" ht="15" customHeight="1" x14ac:dyDescent="0.2">
      <c r="A4" s="252">
        <v>2011</v>
      </c>
      <c r="B4" s="195">
        <v>10</v>
      </c>
      <c r="C4" s="195">
        <v>8</v>
      </c>
      <c r="D4" s="195">
        <v>2</v>
      </c>
      <c r="E4" s="195">
        <v>11</v>
      </c>
      <c r="F4" s="195">
        <v>864</v>
      </c>
      <c r="G4" s="195">
        <v>13</v>
      </c>
      <c r="H4" s="195">
        <v>14</v>
      </c>
      <c r="I4" s="195">
        <v>14</v>
      </c>
      <c r="J4" s="195">
        <v>3</v>
      </c>
      <c r="K4" s="195">
        <v>8</v>
      </c>
      <c r="L4" s="195" t="s">
        <v>0</v>
      </c>
      <c r="M4" s="195" t="s">
        <v>0</v>
      </c>
      <c r="N4" s="248"/>
      <c r="O4" s="248"/>
    </row>
    <row r="5" spans="1:15" ht="15" customHeight="1" x14ac:dyDescent="0.2">
      <c r="A5" s="203">
        <v>2012</v>
      </c>
      <c r="B5" s="195">
        <v>10</v>
      </c>
      <c r="C5" s="195">
        <v>8</v>
      </c>
      <c r="D5" s="195">
        <v>2</v>
      </c>
      <c r="E5" s="195">
        <v>11</v>
      </c>
      <c r="F5" s="195">
        <v>828</v>
      </c>
      <c r="G5" s="195">
        <v>12</v>
      </c>
      <c r="H5" s="195">
        <v>14</v>
      </c>
      <c r="I5" s="195">
        <v>14</v>
      </c>
      <c r="J5" s="195">
        <v>2</v>
      </c>
      <c r="K5" s="195">
        <v>8</v>
      </c>
      <c r="L5" s="195" t="s">
        <v>0</v>
      </c>
      <c r="M5" s="195" t="s">
        <v>0</v>
      </c>
      <c r="N5" s="248"/>
      <c r="O5" s="248"/>
    </row>
    <row r="6" spans="1:15" ht="15" customHeight="1" x14ac:dyDescent="0.2">
      <c r="A6" s="203">
        <v>2013</v>
      </c>
      <c r="B6" s="195">
        <v>10</v>
      </c>
      <c r="C6" s="195">
        <v>6</v>
      </c>
      <c r="D6" s="195">
        <v>2</v>
      </c>
      <c r="E6" s="195">
        <v>12</v>
      </c>
      <c r="F6" s="195">
        <v>774</v>
      </c>
      <c r="G6" s="195">
        <v>11</v>
      </c>
      <c r="H6" s="195">
        <v>12</v>
      </c>
      <c r="I6" s="195">
        <v>14</v>
      </c>
      <c r="J6" s="195">
        <v>2</v>
      </c>
      <c r="K6" s="195">
        <v>7</v>
      </c>
      <c r="L6" s="195" t="s">
        <v>0</v>
      </c>
      <c r="M6" s="195" t="s">
        <v>0</v>
      </c>
      <c r="N6" s="248"/>
      <c r="O6" s="248"/>
    </row>
    <row r="7" spans="1:15" ht="15" customHeight="1" x14ac:dyDescent="0.2">
      <c r="A7" s="203">
        <v>2014</v>
      </c>
      <c r="B7" s="195">
        <v>9</v>
      </c>
      <c r="C7" s="195">
        <v>6</v>
      </c>
      <c r="D7" s="195">
        <v>1</v>
      </c>
      <c r="E7" s="195">
        <v>12</v>
      </c>
      <c r="F7" s="195">
        <v>746</v>
      </c>
      <c r="G7" s="195">
        <v>9</v>
      </c>
      <c r="H7" s="195">
        <v>12</v>
      </c>
      <c r="I7" s="195">
        <v>14</v>
      </c>
      <c r="J7" s="195">
        <v>2</v>
      </c>
      <c r="K7" s="195">
        <v>6</v>
      </c>
      <c r="L7" s="195" t="s">
        <v>0</v>
      </c>
      <c r="M7" s="195" t="s">
        <v>0</v>
      </c>
      <c r="N7" s="248"/>
      <c r="O7" s="248"/>
    </row>
    <row r="8" spans="1:15" ht="15" customHeight="1" x14ac:dyDescent="0.2">
      <c r="A8" s="203">
        <v>2015</v>
      </c>
      <c r="B8" s="195">
        <v>9</v>
      </c>
      <c r="C8" s="195">
        <v>6</v>
      </c>
      <c r="D8" s="195">
        <v>1</v>
      </c>
      <c r="E8" s="195">
        <v>12</v>
      </c>
      <c r="F8" s="195">
        <v>717</v>
      </c>
      <c r="G8" s="195">
        <v>8</v>
      </c>
      <c r="H8" s="195">
        <v>11</v>
      </c>
      <c r="I8" s="195">
        <v>14</v>
      </c>
      <c r="J8" s="195">
        <v>2</v>
      </c>
      <c r="K8" s="195">
        <v>5</v>
      </c>
      <c r="L8" s="195" t="s">
        <v>0</v>
      </c>
      <c r="M8" s="195" t="s">
        <v>0</v>
      </c>
      <c r="N8" s="248"/>
      <c r="O8" s="248"/>
    </row>
    <row r="9" spans="1:15" ht="15" customHeight="1" x14ac:dyDescent="0.2">
      <c r="A9" s="253">
        <v>2016</v>
      </c>
      <c r="B9" s="220">
        <v>8</v>
      </c>
      <c r="C9" s="220">
        <v>9</v>
      </c>
      <c r="D9" s="220">
        <v>1</v>
      </c>
      <c r="E9" s="220">
        <v>14</v>
      </c>
      <c r="F9" s="220">
        <v>683</v>
      </c>
      <c r="G9" s="220">
        <v>7</v>
      </c>
      <c r="H9" s="220">
        <v>5</v>
      </c>
      <c r="I9" s="220">
        <v>14</v>
      </c>
      <c r="J9" s="220">
        <v>1</v>
      </c>
      <c r="K9" s="220">
        <v>4</v>
      </c>
      <c r="L9" s="220" t="s">
        <v>0</v>
      </c>
      <c r="M9" s="220" t="s">
        <v>0</v>
      </c>
      <c r="N9" s="187"/>
      <c r="O9" s="187"/>
    </row>
    <row r="10" spans="1:15" ht="15" customHeight="1" x14ac:dyDescent="0.2">
      <c r="A10" s="253">
        <v>2017</v>
      </c>
      <c r="B10" s="220">
        <v>8</v>
      </c>
      <c r="C10" s="220">
        <v>13</v>
      </c>
      <c r="D10" s="220" t="s">
        <v>0</v>
      </c>
      <c r="E10" s="220">
        <v>14</v>
      </c>
      <c r="F10" s="220">
        <v>681</v>
      </c>
      <c r="G10" s="220">
        <v>5</v>
      </c>
      <c r="H10" s="220">
        <v>5</v>
      </c>
      <c r="I10" s="220">
        <v>14</v>
      </c>
      <c r="J10" s="220">
        <v>5</v>
      </c>
      <c r="K10" s="220">
        <v>3</v>
      </c>
      <c r="L10" s="220">
        <v>1</v>
      </c>
      <c r="M10" s="220">
        <v>1</v>
      </c>
      <c r="N10" s="187"/>
      <c r="O10" s="187"/>
    </row>
    <row r="11" spans="1:15" ht="15" customHeight="1" x14ac:dyDescent="0.2">
      <c r="A11" s="253">
        <v>2018</v>
      </c>
      <c r="B11" s="220">
        <v>8</v>
      </c>
      <c r="C11" s="220">
        <v>13</v>
      </c>
      <c r="D11" s="220" t="s">
        <v>0</v>
      </c>
      <c r="E11" s="220">
        <v>15</v>
      </c>
      <c r="F11" s="220">
        <v>660</v>
      </c>
      <c r="G11" s="220">
        <v>5</v>
      </c>
      <c r="H11" s="220">
        <v>5</v>
      </c>
      <c r="I11" s="220">
        <v>2</v>
      </c>
      <c r="J11" s="220">
        <v>17</v>
      </c>
      <c r="K11" s="220">
        <v>3</v>
      </c>
      <c r="L11" s="220">
        <v>1</v>
      </c>
      <c r="M11" s="220">
        <v>1</v>
      </c>
      <c r="N11" s="187"/>
      <c r="O11" s="187"/>
    </row>
    <row r="12" spans="1:15" ht="15" customHeight="1" x14ac:dyDescent="0.2">
      <c r="A12" s="253">
        <v>2019</v>
      </c>
      <c r="B12" s="220">
        <v>8</v>
      </c>
      <c r="C12" s="220">
        <v>13</v>
      </c>
      <c r="D12" s="220" t="s">
        <v>0</v>
      </c>
      <c r="E12" s="220">
        <v>15</v>
      </c>
      <c r="F12" s="220">
        <v>644</v>
      </c>
      <c r="G12" s="220">
        <v>5</v>
      </c>
      <c r="H12" s="220">
        <v>6</v>
      </c>
      <c r="I12" s="220">
        <v>1</v>
      </c>
      <c r="J12" s="220">
        <v>18</v>
      </c>
      <c r="K12" s="220">
        <v>3</v>
      </c>
      <c r="L12" s="220">
        <v>1</v>
      </c>
      <c r="M12" s="220">
        <v>1</v>
      </c>
      <c r="N12" s="187"/>
      <c r="O12" s="187"/>
    </row>
    <row r="13" spans="1:15" ht="15" customHeight="1" x14ac:dyDescent="0.2">
      <c r="A13" s="253">
        <v>2020</v>
      </c>
      <c r="B13" s="220">
        <v>8</v>
      </c>
      <c r="C13" s="220">
        <v>14</v>
      </c>
      <c r="D13" s="220" t="s">
        <v>0</v>
      </c>
      <c r="E13" s="220">
        <v>14</v>
      </c>
      <c r="F13" s="220">
        <v>635</v>
      </c>
      <c r="G13" s="220">
        <v>5</v>
      </c>
      <c r="H13" s="220">
        <v>6</v>
      </c>
      <c r="I13" s="220">
        <v>1</v>
      </c>
      <c r="J13" s="220">
        <v>18</v>
      </c>
      <c r="K13" s="220">
        <v>3</v>
      </c>
      <c r="L13" s="220">
        <v>1</v>
      </c>
      <c r="M13" s="220">
        <v>1</v>
      </c>
      <c r="N13" s="187"/>
      <c r="O13" s="187"/>
    </row>
    <row r="14" spans="1:15" ht="15" customHeight="1" x14ac:dyDescent="0.2">
      <c r="A14" s="253">
        <v>2021</v>
      </c>
      <c r="B14" s="220">
        <v>8</v>
      </c>
      <c r="C14" s="220">
        <v>13</v>
      </c>
      <c r="D14" s="220" t="s">
        <v>0</v>
      </c>
      <c r="E14" s="220">
        <v>14</v>
      </c>
      <c r="F14" s="220">
        <v>615</v>
      </c>
      <c r="G14" s="220">
        <v>6</v>
      </c>
      <c r="H14" s="220">
        <v>7</v>
      </c>
      <c r="I14" s="220">
        <v>1</v>
      </c>
      <c r="J14" s="220">
        <v>15</v>
      </c>
      <c r="K14" s="220">
        <v>3</v>
      </c>
      <c r="L14" s="220">
        <v>1</v>
      </c>
      <c r="M14" s="220">
        <v>1</v>
      </c>
      <c r="N14" s="187"/>
      <c r="O14" s="187"/>
    </row>
    <row r="15" spans="1:15" s="187" customFormat="1" ht="15" customHeight="1" x14ac:dyDescent="0.2">
      <c r="A15" s="253">
        <v>2022</v>
      </c>
      <c r="B15" s="220">
        <v>8</v>
      </c>
      <c r="C15" s="220">
        <v>14</v>
      </c>
      <c r="D15" s="220" t="s">
        <v>0</v>
      </c>
      <c r="E15" s="220">
        <v>14</v>
      </c>
      <c r="F15" s="220">
        <v>589</v>
      </c>
      <c r="G15" s="220">
        <v>6</v>
      </c>
      <c r="H15" s="220">
        <v>6</v>
      </c>
      <c r="I15" s="220">
        <v>1</v>
      </c>
      <c r="J15" s="220">
        <v>14</v>
      </c>
      <c r="K15" s="220">
        <v>3</v>
      </c>
      <c r="L15" s="220">
        <v>1</v>
      </c>
      <c r="M15" s="220">
        <v>1</v>
      </c>
    </row>
    <row r="16" spans="1:15" x14ac:dyDescent="0.2">
      <c r="A16" s="187"/>
      <c r="B16" s="187"/>
      <c r="C16" s="187"/>
      <c r="D16" s="187"/>
      <c r="E16" s="187"/>
      <c r="F16" s="187"/>
      <c r="L16" s="187"/>
      <c r="M16" s="187"/>
      <c r="N16" s="187"/>
      <c r="O16" s="187"/>
    </row>
    <row r="17" spans="1:15" x14ac:dyDescent="0.2">
      <c r="A17" s="254" t="s">
        <v>232</v>
      </c>
      <c r="B17" s="245"/>
      <c r="C17" s="245"/>
      <c r="D17" s="245"/>
      <c r="E17" s="245"/>
      <c r="F17" s="245"/>
      <c r="G17" s="245"/>
      <c r="H17" s="245"/>
      <c r="I17" s="245"/>
      <c r="J17" s="245"/>
      <c r="L17" s="187"/>
      <c r="M17" s="187"/>
      <c r="N17" s="187"/>
      <c r="O17" s="187"/>
    </row>
  </sheetData>
  <customSheetViews>
    <customSheetView guid="{52BFFD5D-28BB-4F5E-9EDB-097BB2A6F196}" scale="140" showPageBreaks="1">
      <selection activeCell="J21" sqref="J21"/>
      <pageMargins left="0.31496062992125984" right="0.31496062992125984" top="0.74803149606299213" bottom="0.74803149606299213" header="0.31496062992125984" footer="0.31496062992125984"/>
      <pageSetup paperSize="9" orientation="landscape" r:id="rId1"/>
      <headerFooter>
        <oddHeader>&amp;L&amp;"Arial,Regular"&amp;12Financial sector</oddHeader>
        <oddFooter>&amp;C&amp;"Arial,Regular"&amp;8Page &amp;P of &amp;N&amp;L&amp;"Arial,Regular"&amp;8Statistical Yearbook of Republika Srpska</oddFooter>
      </headerFooter>
    </customSheetView>
    <customSheetView guid="{03DEC687-8D49-4CF8-9DA0-BFC5817A4D8E}" scale="130">
      <selection activeCell="J4" sqref="J3:J15"/>
      <pageMargins left="0.31496062992125984" right="0.31496062992125984" top="0.74803149606299213" bottom="0.74803149606299213" header="0.31496062992125984" footer="0.31496062992125984"/>
      <pageSetup paperSize="9" orientation="landscape" r:id="rId2"/>
      <headerFooter>
        <oddHeader>&amp;L&amp;"Arial,Regular"&amp;12Financial sector</oddHeader>
        <oddFooter>&amp;C&amp;"Arial,Regular"&amp;8Page &amp;P of &amp;N&amp;L&amp;"Arial,Regular"&amp;8Statistical Yearbook of Republika Srpska</oddFooter>
      </headerFooter>
    </customSheetView>
    <customSheetView guid="{81EDB3A4-5BC5-461C-A63D-8932B607DB14}" scale="130">
      <selection activeCell="H14" sqref="H14"/>
      <pageMargins left="0.31496062992125984" right="0.31496062992125984" top="0.74803149606299213" bottom="0.74803149606299213" header="0.31496062992125984" footer="0.31496062992125984"/>
      <pageSetup paperSize="9" orientation="landscape" r:id="rId3"/>
      <headerFooter>
        <oddHeader>&amp;L&amp;"Arial,Regular"&amp;12Financial sector</oddHeader>
        <oddFooter>&amp;C&amp;"Arial,Regular"&amp;8Page &amp;P of &amp;N&amp;L&amp;"Arial,Regular"&amp;8Statistical Yearbook of Republika Srpska</oddFooter>
      </headerFooter>
    </customSheetView>
    <customSheetView guid="{A84AB414-D223-42CD-8C63-F5C5D11E014E}" scale="130">
      <selection activeCell="J11" sqref="J11"/>
      <pageMargins left="0.31496062992125984" right="0.31496062992125984" top="0.74803149606299213" bottom="0.74803149606299213" header="0.31496062992125984" footer="0.31496062992125984"/>
      <pageSetup paperSize="9" orientation="portrait" r:id="rId4"/>
      <headerFooter>
        <oddHeader>&amp;L&amp;"Arial,Regular"&amp;12Financial sector</oddHeader>
        <oddFooter>&amp;C&amp;"Arial,Regular"&amp;8Page &amp;P of &amp;N&amp;L&amp;"Arial,Regular"&amp;8Statistički godišnjak Republike Srpske 2016</oddFooter>
      </headerFooter>
    </customSheetView>
    <customSheetView guid="{82F0BF9F-838D-4358-82A6-BC209B1E0F1C}" scale="130" showRuler="0" topLeftCell="C1">
      <pane ySplit="4" topLeftCell="A5" activePane="bottomLeft" state="frozen"/>
      <selection pane="bottomLeft" activeCell="G2" sqref="G2"/>
      <pageMargins left="0.31496062992125984" right="0.31496062992125984" top="0.74803149606299213" bottom="0.74803149606299213" header="0.31496062992125984" footer="0.31496062992125984"/>
      <pageSetup paperSize="9" orientation="portrait" r:id="rId5"/>
      <headerFooter alignWithMargins="0">
        <oddHeader>&amp;L&amp;"Arial,Regular"&amp;12Буџети и фондови</oddHeader>
        <oddFooter>&amp;L&amp;"Arial,Regular"&amp;8Статистички годишњак Републике Српске 2010&amp;C&amp;"Arial,Regular"&amp;8Стр. &amp;P од &amp;N</oddFooter>
      </headerFooter>
    </customSheetView>
    <customSheetView guid="{CC4A2206-FAF7-4506-8D37-D38AA7B85C36}" scale="130">
      <pane ySplit="4" topLeftCell="A5" activePane="bottomLeft" state="frozen"/>
      <selection pane="bottomLeft" activeCell="H16" sqref="H16"/>
      <pageMargins left="0.31496062992125984" right="0.31496062992125984" top="0.74803149606299213" bottom="0.74803149606299213" header="0.31496062992125984" footer="0.31496062992125984"/>
      <pageSetup paperSize="9" orientation="portrait" r:id="rId6"/>
      <headerFooter>
        <oddHeader>&amp;L&amp;"Arial,Regular"&amp;12Буџети и фондови</oddHeader>
        <oddFooter>&amp;L&amp;"Arial,Regular"&amp;8Статистички годишњак Републике Српске 2010&amp;C&amp;"Arial,Regular"&amp;8Стр. &amp;P од &amp;N</oddFooter>
      </headerFooter>
    </customSheetView>
    <customSheetView guid="{0E0F3E5E-FF05-4F9A-A553-8C788B3942D1}" scale="130">
      <pane ySplit="4" topLeftCell="A5" activePane="bottomLeft" state="frozen"/>
      <selection pane="bottomLeft" activeCell="H29" sqref="H29"/>
      <pageMargins left="0.31496062992125984" right="0.31496062992125984" top="0.74803149606299213" bottom="0.74803149606299213" header="0.31496062992125984" footer="0.31496062992125984"/>
      <pageSetup paperSize="9" orientation="portrait" r:id="rId7"/>
      <headerFooter>
        <oddHeader>&amp;L&amp;"Arial,Regular"&amp;12Буџети и фондови</oddHeader>
        <oddFooter>&amp;L&amp;"Arial,Regular"&amp;8Статистички годишњак Републике Српске 2010&amp;C&amp;"Arial,Regular"&amp;8Стр. &amp;P од &amp;N</oddFooter>
      </headerFooter>
    </customSheetView>
    <customSheetView guid="{343BB58D-21D5-4BBC-8230-0DF52418D556}" scale="130" showPageBreaks="1">
      <selection activeCell="J11" sqref="J11"/>
      <pageMargins left="0.31496062992125984" right="0.31496062992125984" top="0.74803149606299213" bottom="0.74803149606299213" header="0.31496062992125984" footer="0.31496062992125984"/>
      <pageSetup paperSize="9" orientation="portrait" r:id="rId8"/>
      <headerFooter>
        <oddHeader>&amp;L&amp;"Arial,Regular"&amp;12Financial sector</oddHeader>
        <oddFooter>&amp;C&amp;"Arial,Regular"&amp;8Page &amp;P of &amp;N&amp;L&amp;"Arial,Regular"&amp;8Statistički godišnjak Republike Srpske 2016</oddFooter>
      </headerFooter>
    </customSheetView>
  </customSheetViews>
  <phoneticPr fontId="5" type="noConversion"/>
  <hyperlinks>
    <hyperlink ref="M2" location="'List of tables'!A1" display="List of tables"/>
  </hyperlinks>
  <pageMargins left="0.31496062992125984" right="0.31496062992125984" top="0.74803149606299213" bottom="0.74803149606299213" header="0.31496062992125984" footer="0.31496062992125984"/>
  <pageSetup paperSize="9" orientation="landscape" r:id="rId9"/>
  <headerFooter>
    <oddHeader>&amp;L&amp;"Arial,Regular"&amp;12Financial sector</oddHeader>
    <oddFooter>&amp;C&amp;"Arial,Regular"&amp;8Page &amp;P of &amp;N&amp;L&amp;"Arial,Regular"&amp;8Statistical Yearbook of Republika Srpska</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E16"/>
  <sheetViews>
    <sheetView zoomScale="130" zoomScaleNormal="130" workbookViewId="0"/>
  </sheetViews>
  <sheetFormatPr defaultRowHeight="12" x14ac:dyDescent="0.2"/>
  <cols>
    <col min="1" max="1" width="9.140625" style="8"/>
    <col min="2" max="5" width="13.7109375" style="8" customWidth="1"/>
    <col min="6" max="16384" width="9.140625" style="8"/>
  </cols>
  <sheetData>
    <row r="1" spans="1:5" x14ac:dyDescent="0.2">
      <c r="A1" s="5" t="s">
        <v>186</v>
      </c>
      <c r="B1" s="7"/>
      <c r="C1" s="7"/>
      <c r="D1" s="7"/>
      <c r="E1" s="7"/>
    </row>
    <row r="2" spans="1:5" ht="12.75" thickBot="1" x14ac:dyDescent="0.25">
      <c r="A2" s="7"/>
      <c r="B2" s="7"/>
      <c r="C2" s="7"/>
      <c r="D2" s="7"/>
      <c r="E2" s="37" t="s">
        <v>48</v>
      </c>
    </row>
    <row r="3" spans="1:5" ht="30.75" customHeight="1" thickTop="1" x14ac:dyDescent="0.2">
      <c r="A3" s="78"/>
      <c r="B3" s="67" t="s">
        <v>126</v>
      </c>
      <c r="C3" s="67" t="s">
        <v>187</v>
      </c>
      <c r="D3" s="87" t="s">
        <v>188</v>
      </c>
      <c r="E3" s="99" t="s">
        <v>189</v>
      </c>
    </row>
    <row r="4" spans="1:5" s="187" customFormat="1" ht="15" customHeight="1" x14ac:dyDescent="0.2">
      <c r="A4" s="177">
        <v>2013</v>
      </c>
      <c r="B4" s="176">
        <v>20</v>
      </c>
      <c r="C4" s="176">
        <v>5</v>
      </c>
      <c r="D4" s="176">
        <v>2</v>
      </c>
      <c r="E4" s="176">
        <v>27</v>
      </c>
    </row>
    <row r="5" spans="1:5" s="187" customFormat="1" ht="15" customHeight="1" x14ac:dyDescent="0.2">
      <c r="A5" s="177">
        <v>2014</v>
      </c>
      <c r="B5" s="176">
        <v>9</v>
      </c>
      <c r="C5" s="176">
        <v>2</v>
      </c>
      <c r="D5" s="176" t="s">
        <v>0</v>
      </c>
      <c r="E5" s="176">
        <v>11</v>
      </c>
    </row>
    <row r="6" spans="1:5" s="187" customFormat="1" ht="15" customHeight="1" x14ac:dyDescent="0.2">
      <c r="A6" s="177">
        <v>2015</v>
      </c>
      <c r="B6" s="176">
        <v>12</v>
      </c>
      <c r="C6" s="176" t="s">
        <v>0</v>
      </c>
      <c r="D6" s="176" t="s">
        <v>0</v>
      </c>
      <c r="E6" s="176">
        <v>12</v>
      </c>
    </row>
    <row r="7" spans="1:5" s="187" customFormat="1" ht="15" customHeight="1" x14ac:dyDescent="0.2">
      <c r="A7" s="177">
        <v>2016</v>
      </c>
      <c r="B7" s="176">
        <v>9</v>
      </c>
      <c r="C7" s="176">
        <v>2</v>
      </c>
      <c r="D7" s="176" t="s">
        <v>0</v>
      </c>
      <c r="E7" s="176">
        <v>11</v>
      </c>
    </row>
    <row r="8" spans="1:5" s="187" customFormat="1" ht="15" customHeight="1" x14ac:dyDescent="0.2">
      <c r="A8" s="177">
        <v>2017</v>
      </c>
      <c r="B8" s="176">
        <v>5</v>
      </c>
      <c r="C8" s="176" t="s">
        <v>0</v>
      </c>
      <c r="D8" s="176" t="s">
        <v>0</v>
      </c>
      <c r="E8" s="176">
        <v>5</v>
      </c>
    </row>
    <row r="9" spans="1:5" s="187" customFormat="1" ht="15" customHeight="1" x14ac:dyDescent="0.2">
      <c r="A9" s="177">
        <v>2018</v>
      </c>
      <c r="B9" s="176">
        <v>9</v>
      </c>
      <c r="C9" s="176">
        <v>8</v>
      </c>
      <c r="D9" s="176">
        <v>1</v>
      </c>
      <c r="E9" s="176" t="s">
        <v>0</v>
      </c>
    </row>
    <row r="10" spans="1:5" s="187" customFormat="1" ht="15" customHeight="1" x14ac:dyDescent="0.2">
      <c r="A10" s="177">
        <v>2019</v>
      </c>
      <c r="B10" s="230">
        <v>4</v>
      </c>
      <c r="C10" s="230">
        <v>2</v>
      </c>
      <c r="D10" s="230">
        <v>2</v>
      </c>
      <c r="E10" s="230" t="s">
        <v>0</v>
      </c>
    </row>
    <row r="11" spans="1:5" s="187" customFormat="1" ht="15" customHeight="1" x14ac:dyDescent="0.2">
      <c r="A11" s="177">
        <v>2020</v>
      </c>
      <c r="B11" s="230">
        <v>10</v>
      </c>
      <c r="C11" s="230">
        <v>9</v>
      </c>
      <c r="D11" s="230" t="s">
        <v>0</v>
      </c>
      <c r="E11" s="230">
        <v>1</v>
      </c>
    </row>
    <row r="12" spans="1:5" s="187" customFormat="1" ht="15" customHeight="1" x14ac:dyDescent="0.2">
      <c r="A12" s="177">
        <v>2021</v>
      </c>
      <c r="B12" s="230">
        <v>8</v>
      </c>
      <c r="C12" s="230">
        <v>7</v>
      </c>
      <c r="D12" s="230">
        <v>1</v>
      </c>
      <c r="E12" s="230" t="s">
        <v>0</v>
      </c>
    </row>
    <row r="13" spans="1:5" s="187" customFormat="1" ht="15" customHeight="1" x14ac:dyDescent="0.2">
      <c r="A13" s="177">
        <v>2022</v>
      </c>
      <c r="B13" s="230">
        <v>15</v>
      </c>
      <c r="C13" s="230">
        <v>15</v>
      </c>
      <c r="D13" s="230" t="s">
        <v>0</v>
      </c>
      <c r="E13" s="230" t="s">
        <v>0</v>
      </c>
    </row>
    <row r="14" spans="1:5" x14ac:dyDescent="0.2">
      <c r="A14" s="29"/>
      <c r="B14" s="7"/>
      <c r="C14" s="7"/>
      <c r="D14" s="7"/>
      <c r="E14" s="7"/>
    </row>
    <row r="15" spans="1:5" x14ac:dyDescent="0.2">
      <c r="A15" s="41" t="s">
        <v>170</v>
      </c>
      <c r="B15" s="7"/>
      <c r="C15" s="7"/>
      <c r="D15" s="7"/>
      <c r="E15" s="7"/>
    </row>
    <row r="16" spans="1:5" x14ac:dyDescent="0.2">
      <c r="A16" s="13"/>
      <c r="B16" s="7"/>
      <c r="C16" s="7"/>
      <c r="D16" s="7"/>
      <c r="E16" s="7"/>
    </row>
  </sheetData>
  <customSheetViews>
    <customSheetView guid="{52BFFD5D-28BB-4F5E-9EDB-097BB2A6F196}" scale="130">
      <selection activeCell="A4" sqref="A4"/>
      <pageMargins left="0.31496062992125984" right="0.31496062992125984" top="0.74803149606299213" bottom="0.74803149606299213" header="0.31496062992125984" footer="0.31496062992125984"/>
      <pageSetup paperSize="9" orientation="portrait" r:id="rId1"/>
      <headerFooter>
        <oddHeader>&amp;L&amp;"Arial,Regular"&amp;12Financial sector</oddHeader>
        <oddFooter>&amp;C&amp;"Arial,Regular"&amp;8Page &amp;P of &amp;N&amp;L&amp;"Arial,Regular"&amp;8Statistical Yearbook of Republika Srpska</oddFooter>
      </headerFooter>
    </customSheetView>
    <customSheetView guid="{03DEC687-8D49-4CF8-9DA0-BFC5817A4D8E}" scale="130">
      <selection activeCell="F16" sqref="F16"/>
      <pageMargins left="0.31496062992125984" right="0.31496062992125984" top="0.74803149606299213" bottom="0.74803149606299213" header="0.31496062992125984" footer="0.31496062992125984"/>
      <pageSetup paperSize="9" orientation="portrait" r:id="rId2"/>
      <headerFooter>
        <oddHeader>&amp;L&amp;"Arial,Regular"&amp;12Financial sector</oddHeader>
        <oddFooter>&amp;C&amp;"Arial,Regular"&amp;8Page &amp;P of &amp;N&amp;L&amp;"Arial,Regular"&amp;8Statistical Yearbook of Republika Srpska</oddFooter>
      </headerFooter>
    </customSheetView>
    <customSheetView guid="{81EDB3A4-5BC5-461C-A63D-8932B607DB14}" scale="130">
      <selection activeCell="A14" sqref="A14"/>
      <pageMargins left="0.31496062992125984" right="0.31496062992125984" top="0.74803149606299213" bottom="0.74803149606299213" header="0.31496062992125984" footer="0.31496062992125984"/>
      <pageSetup paperSize="9" orientation="portrait" r:id="rId3"/>
      <headerFooter>
        <oddHeader>&amp;L&amp;"Arial,Regular"&amp;12Financial sector</oddHeader>
        <oddFooter>&amp;C&amp;"Arial,Regular"&amp;8Page &amp;P of &amp;N&amp;L&amp;"Arial,Regular"&amp;8Statistical Yearbook of Republika Srpska</oddFooter>
      </headerFooter>
    </customSheetView>
    <customSheetView guid="{A84AB414-D223-42CD-8C63-F5C5D11E014E}" scale="130">
      <selection activeCell="C22" sqref="C22"/>
      <pageMargins left="0.31496062992125984" right="0.31496062992125984" top="0.74803149606299213" bottom="0.74803149606299213" header="0.31496062992125984" footer="0.31496062992125984"/>
      <pageSetup paperSize="9" orientation="portrait" r:id="rId4"/>
      <headerFooter>
        <oddHeader>&amp;L&amp;"Arial,Regular"&amp;12Financial sector</oddHeader>
        <oddFooter>&amp;C&amp;"Arial,Regular"&amp;8Page &amp;P of &amp;N&amp;L&amp;"Arial,Regular"&amp;8Statistički godišnjak Republike Srpske 2016</oddFooter>
      </headerFooter>
    </customSheetView>
    <customSheetView guid="{343BB58D-21D5-4BBC-8230-0DF52418D556}" scale="130" showPageBreaks="1">
      <selection activeCell="C22" sqref="C22"/>
      <pageMargins left="0.31496062992125984" right="0.31496062992125984" top="0.74803149606299213" bottom="0.74803149606299213" header="0.31496062992125984" footer="0.31496062992125984"/>
      <pageSetup paperSize="9" orientation="portrait" r:id="rId5"/>
      <headerFooter>
        <oddHeader>&amp;L&amp;"Arial,Regular"&amp;12Financial sector</oddHeader>
        <oddFooter>&amp;C&amp;"Arial,Regular"&amp;8Page &amp;P of &amp;N&amp;L&amp;"Arial,Regular"&amp;8Statistički godišnjak Republike Srpske 2016</oddFooter>
      </headerFooter>
    </customSheetView>
  </customSheetViews>
  <hyperlinks>
    <hyperlink ref="E2" location="'List of tables'!A1" display="List of tables"/>
  </hyperlinks>
  <pageMargins left="0.31496062992125984" right="0.31496062992125984" top="0.74803149606299213" bottom="0.74803149606299213" header="0.31496062992125984" footer="0.31496062992125984"/>
  <pageSetup paperSize="9" orientation="portrait" r:id="rId6"/>
  <headerFooter>
    <oddHeader>&amp;L&amp;"Arial,Regular"&amp;12Financial sector</oddHeader>
    <oddFooter>&amp;C&amp;"Arial,Regular"&amp;8Page &amp;P of &amp;N&amp;L&amp;"Arial,Regular"&amp;8Statistical Yearbook of Republika Srpska</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1:K8"/>
  <sheetViews>
    <sheetView zoomScale="130" zoomScaleNormal="130" workbookViewId="0"/>
  </sheetViews>
  <sheetFormatPr defaultRowHeight="12" x14ac:dyDescent="0.2"/>
  <cols>
    <col min="1" max="1" width="44.140625" style="8" customWidth="1"/>
    <col min="2" max="6" width="9.140625" style="8"/>
    <col min="7" max="7" width="9.140625" style="175"/>
    <col min="8" max="10" width="9.140625" style="187"/>
    <col min="11" max="16384" width="9.140625" style="8"/>
  </cols>
  <sheetData>
    <row r="1" spans="1:11" x14ac:dyDescent="0.2">
      <c r="A1" s="91" t="s">
        <v>190</v>
      </c>
      <c r="B1" s="7"/>
      <c r="C1" s="7"/>
      <c r="D1" s="7"/>
      <c r="E1" s="7"/>
      <c r="F1" s="7"/>
      <c r="G1" s="174"/>
      <c r="H1" s="186"/>
      <c r="I1" s="186"/>
      <c r="J1" s="186"/>
    </row>
    <row r="2" spans="1:11" ht="12.75" thickBot="1" x14ac:dyDescent="0.25">
      <c r="A2" s="7"/>
      <c r="B2" s="7"/>
      <c r="C2" s="7"/>
      <c r="D2" s="7"/>
      <c r="E2" s="7"/>
      <c r="K2" s="37" t="s">
        <v>48</v>
      </c>
    </row>
    <row r="3" spans="1:11" ht="23.25" customHeight="1" thickTop="1" x14ac:dyDescent="0.2">
      <c r="A3" s="78"/>
      <c r="B3" s="287">
        <v>2013</v>
      </c>
      <c r="C3" s="288">
        <v>2014</v>
      </c>
      <c r="D3" s="288">
        <v>2015</v>
      </c>
      <c r="E3" s="288">
        <v>2016</v>
      </c>
      <c r="F3" s="288">
        <v>2017</v>
      </c>
      <c r="G3" s="288">
        <v>2018</v>
      </c>
      <c r="H3" s="288">
        <v>2019</v>
      </c>
      <c r="I3" s="288">
        <v>2020</v>
      </c>
      <c r="J3" s="288">
        <v>2021</v>
      </c>
      <c r="K3" s="178">
        <v>2022</v>
      </c>
    </row>
    <row r="4" spans="1:11" ht="30" customHeight="1" x14ac:dyDescent="0.2">
      <c r="A4" s="108" t="s">
        <v>191</v>
      </c>
      <c r="B4" s="179" t="s">
        <v>0</v>
      </c>
      <c r="C4" s="179">
        <v>2</v>
      </c>
      <c r="D4" s="179">
        <v>2</v>
      </c>
      <c r="E4" s="179">
        <v>1</v>
      </c>
      <c r="F4" s="179">
        <v>2</v>
      </c>
      <c r="G4" s="179" t="s">
        <v>0</v>
      </c>
      <c r="H4" s="231">
        <v>1</v>
      </c>
      <c r="I4" s="231">
        <v>1</v>
      </c>
      <c r="J4" s="231">
        <v>1</v>
      </c>
      <c r="K4" s="231">
        <v>1</v>
      </c>
    </row>
    <row r="5" spans="1:11" ht="30" customHeight="1" x14ac:dyDescent="0.2">
      <c r="A5" s="71" t="s">
        <v>192</v>
      </c>
      <c r="B5" s="179">
        <v>25</v>
      </c>
      <c r="C5" s="179">
        <v>12</v>
      </c>
      <c r="D5" s="179">
        <v>3</v>
      </c>
      <c r="E5" s="179">
        <v>4</v>
      </c>
      <c r="F5" s="179">
        <v>13</v>
      </c>
      <c r="G5" s="179">
        <v>5</v>
      </c>
      <c r="H5" s="231">
        <v>6</v>
      </c>
      <c r="I5" s="231">
        <v>3</v>
      </c>
      <c r="J5" s="231">
        <v>6</v>
      </c>
      <c r="K5" s="231">
        <v>7</v>
      </c>
    </row>
    <row r="6" spans="1:11" x14ac:dyDescent="0.2">
      <c r="A6" s="29"/>
      <c r="B6" s="7"/>
      <c r="C6" s="7"/>
      <c r="D6" s="7"/>
      <c r="E6" s="7"/>
      <c r="F6" s="7"/>
      <c r="G6" s="174"/>
      <c r="H6" s="186"/>
      <c r="I6" s="186"/>
      <c r="J6" s="186"/>
    </row>
    <row r="7" spans="1:11" x14ac:dyDescent="0.2">
      <c r="A7" s="41" t="s">
        <v>170</v>
      </c>
      <c r="B7" s="7"/>
      <c r="C7" s="7"/>
      <c r="D7" s="7"/>
      <c r="E7" s="7"/>
      <c r="F7" s="7"/>
      <c r="G7" s="174"/>
      <c r="H7" s="186"/>
      <c r="I7" s="186"/>
      <c r="J7" s="186"/>
    </row>
    <row r="8" spans="1:11" x14ac:dyDescent="0.2">
      <c r="A8" s="13"/>
      <c r="B8" s="7"/>
      <c r="C8" s="7"/>
      <c r="D8" s="7"/>
      <c r="E8" s="7"/>
      <c r="F8" s="7"/>
      <c r="G8" s="174"/>
      <c r="H8" s="186"/>
      <c r="I8" s="186"/>
      <c r="J8" s="186"/>
    </row>
  </sheetData>
  <customSheetViews>
    <customSheetView guid="{52BFFD5D-28BB-4F5E-9EDB-097BB2A6F196}" scale="130">
      <selection activeCell="B3" sqref="B3"/>
      <pageMargins left="0.31496062992125984" right="0.31496062992125984" top="0.74803149606299213" bottom="0.74803149606299213" header="0.31496062992125984" footer="0.31496062992125984"/>
      <pageSetup paperSize="9" orientation="landscape" r:id="rId1"/>
      <headerFooter>
        <oddHeader>&amp;L&amp;"Arial,Regular"&amp;12Financial sector</oddHeader>
        <oddFooter>&amp;C&amp;"Arial,Regular"&amp;8Page &amp;P of &amp;N&amp;L&amp;"Arial,Regular"&amp;8Statistical Yearbook of Republika Srpska</oddFooter>
      </headerFooter>
    </customSheetView>
    <customSheetView guid="{03DEC687-8D49-4CF8-9DA0-BFC5817A4D8E}" scale="130">
      <selection activeCell="K4" sqref="K3:K5"/>
      <pageMargins left="0.31496062992125984" right="0.31496062992125984" top="0.74803149606299213" bottom="0.74803149606299213" header="0.31496062992125984" footer="0.31496062992125984"/>
      <pageSetup paperSize="9" orientation="landscape" r:id="rId2"/>
      <headerFooter>
        <oddHeader>&amp;L&amp;"Arial,Regular"&amp;12Financial sector</oddHeader>
        <oddFooter>&amp;C&amp;"Arial,Regular"&amp;8Page &amp;P of &amp;N&amp;L&amp;"Arial,Regular"&amp;8Statistical Yearbook of Republika Srpska</oddFooter>
      </headerFooter>
    </customSheetView>
    <customSheetView guid="{81EDB3A4-5BC5-461C-A63D-8932B607DB14}" scale="130">
      <selection activeCell="G4" sqref="G4"/>
      <pageMargins left="0.31496062992125984" right="0.31496062992125984" top="0.74803149606299213" bottom="0.74803149606299213" header="0.31496062992125984" footer="0.31496062992125984"/>
      <pageSetup paperSize="9" orientation="landscape" r:id="rId3"/>
      <headerFooter>
        <oddHeader>&amp;L&amp;"Arial,Regular"&amp;12Financial sector</oddHeader>
        <oddFooter>&amp;C&amp;"Arial,Regular"&amp;8Page &amp;P of &amp;N&amp;L&amp;"Arial,Regular"&amp;8Statistical Yearbook of Republika Srpska</oddFooter>
      </headerFooter>
    </customSheetView>
    <customSheetView guid="{A84AB414-D223-42CD-8C63-F5C5D11E014E}" scale="130">
      <selection activeCell="H20" sqref="H20"/>
      <pageMargins left="0.31496062992125984" right="0.31496062992125984" top="0.74803149606299213" bottom="0.74803149606299213" header="0.31496062992125984" footer="0.31496062992125984"/>
      <pageSetup paperSize="9" orientation="landscape" r:id="rId4"/>
      <headerFooter>
        <oddHeader>&amp;L&amp;"Arial,Regular"&amp;12Financial sector</oddHeader>
        <oddFooter>&amp;C&amp;"Arial,Regular"&amp;8Page &amp;P of &amp;N&amp;L&amp;"Arial,Regular"&amp;8Statistički godišnjak Republike Srpske 2016</oddFooter>
      </headerFooter>
    </customSheetView>
    <customSheetView guid="{343BB58D-21D5-4BBC-8230-0DF52418D556}" scale="130" showPageBreaks="1">
      <selection activeCell="H20" sqref="H20"/>
      <pageMargins left="0.31496062992125984" right="0.31496062992125984" top="0.74803149606299213" bottom="0.74803149606299213" header="0.31496062992125984" footer="0.31496062992125984"/>
      <pageSetup paperSize="9" orientation="landscape" r:id="rId5"/>
      <headerFooter>
        <oddHeader>&amp;L&amp;"Arial,Regular"&amp;12Financial sector</oddHeader>
        <oddFooter>&amp;C&amp;"Arial,Regular"&amp;8Page &amp;P of &amp;N&amp;L&amp;"Arial,Regular"&amp;8Statistički godišnjak Republike Srpske 2016</oddFooter>
      </headerFooter>
    </customSheetView>
  </customSheetViews>
  <hyperlinks>
    <hyperlink ref="K2" location="'List of tables'!A1" display="List of tables"/>
  </hyperlinks>
  <pageMargins left="0.31496062992125984" right="0.31496062992125984" top="0.74803149606299213" bottom="0.74803149606299213" header="0.31496062992125984" footer="0.31496062992125984"/>
  <pageSetup paperSize="9" orientation="landscape" r:id="rId6"/>
  <headerFooter>
    <oddHeader>&amp;L&amp;"Arial,Regular"&amp;12Financial sector</oddHeader>
    <oddFooter>&amp;C&amp;"Arial,Regular"&amp;8Page &amp;P of &amp;N&amp;L&amp;"Arial,Regular"&amp;8Statistical Yearbook of Republika Srpska</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A1:C18"/>
  <sheetViews>
    <sheetView zoomScale="130" zoomScaleNormal="130" workbookViewId="0"/>
  </sheetViews>
  <sheetFormatPr defaultRowHeight="12" x14ac:dyDescent="0.2"/>
  <cols>
    <col min="1" max="1" width="24.42578125" style="8" customWidth="1"/>
    <col min="2" max="3" width="16" style="8" customWidth="1"/>
    <col min="4" max="16384" width="9.140625" style="8"/>
  </cols>
  <sheetData>
    <row r="1" spans="1:3" ht="15" customHeight="1" x14ac:dyDescent="0.2">
      <c r="A1" s="180" t="s">
        <v>297</v>
      </c>
      <c r="B1" s="7"/>
      <c r="C1" s="7"/>
    </row>
    <row r="2" spans="1:3" ht="15" customHeight="1" thickBot="1" x14ac:dyDescent="0.25">
      <c r="A2" s="7"/>
      <c r="B2" s="7"/>
      <c r="C2" s="37" t="s">
        <v>48</v>
      </c>
    </row>
    <row r="3" spans="1:3" ht="54" customHeight="1" thickTop="1" x14ac:dyDescent="0.2">
      <c r="A3" s="92" t="s">
        <v>193</v>
      </c>
      <c r="B3" s="87" t="s">
        <v>194</v>
      </c>
      <c r="C3" s="88" t="s">
        <v>195</v>
      </c>
    </row>
    <row r="4" spans="1:3" ht="15" customHeight="1" x14ac:dyDescent="0.2">
      <c r="A4" s="84" t="s">
        <v>53</v>
      </c>
      <c r="B4" s="232">
        <v>143</v>
      </c>
      <c r="C4" s="201">
        <v>100</v>
      </c>
    </row>
    <row r="5" spans="1:3" ht="15" customHeight="1" x14ac:dyDescent="0.2">
      <c r="A5" s="85" t="s">
        <v>7</v>
      </c>
      <c r="B5" s="232">
        <v>54</v>
      </c>
      <c r="C5" s="201">
        <v>37.76223776223776</v>
      </c>
    </row>
    <row r="6" spans="1:3" ht="15" customHeight="1" x14ac:dyDescent="0.2">
      <c r="A6" s="85" t="s">
        <v>8</v>
      </c>
      <c r="B6" s="232">
        <v>11</v>
      </c>
      <c r="C6" s="201">
        <v>7.6923076923076925</v>
      </c>
    </row>
    <row r="7" spans="1:3" ht="15" customHeight="1" x14ac:dyDescent="0.2">
      <c r="A7" s="85" t="s">
        <v>9</v>
      </c>
      <c r="B7" s="232">
        <v>8</v>
      </c>
      <c r="C7" s="201">
        <v>5.5944055944055942</v>
      </c>
    </row>
    <row r="8" spans="1:3" ht="15" customHeight="1" x14ac:dyDescent="0.2">
      <c r="A8" s="85" t="s">
        <v>10</v>
      </c>
      <c r="B8" s="232">
        <v>7</v>
      </c>
      <c r="C8" s="218">
        <v>4.895104895104895</v>
      </c>
    </row>
    <row r="9" spans="1:3" ht="15" customHeight="1" x14ac:dyDescent="0.2">
      <c r="A9" s="85" t="s">
        <v>11</v>
      </c>
      <c r="B9" s="230">
        <v>7</v>
      </c>
      <c r="C9" s="218">
        <v>4.895104895104895</v>
      </c>
    </row>
    <row r="10" spans="1:3" ht="15" customHeight="1" x14ac:dyDescent="0.2">
      <c r="A10" s="85" t="s">
        <v>12</v>
      </c>
      <c r="B10" s="232">
        <v>7</v>
      </c>
      <c r="C10" s="218">
        <v>4.895104895104895</v>
      </c>
    </row>
    <row r="11" spans="1:3" ht="15" customHeight="1" x14ac:dyDescent="0.2">
      <c r="A11" s="85" t="s">
        <v>13</v>
      </c>
      <c r="B11" s="232">
        <v>5</v>
      </c>
      <c r="C11" s="218">
        <v>3.4965034965034967</v>
      </c>
    </row>
    <row r="12" spans="1:3" ht="15" customHeight="1" x14ac:dyDescent="0.2">
      <c r="A12" s="85" t="s">
        <v>14</v>
      </c>
      <c r="B12" s="232">
        <v>2</v>
      </c>
      <c r="C12" s="218">
        <v>1.3986013986013985</v>
      </c>
    </row>
    <row r="13" spans="1:3" ht="15" customHeight="1" x14ac:dyDescent="0.2">
      <c r="A13" s="85" t="s">
        <v>15</v>
      </c>
      <c r="B13" s="232">
        <v>3</v>
      </c>
      <c r="C13" s="218">
        <v>2.0979020979020979</v>
      </c>
    </row>
    <row r="14" spans="1:3" ht="15" customHeight="1" x14ac:dyDescent="0.2">
      <c r="A14" s="85" t="s">
        <v>16</v>
      </c>
      <c r="B14" s="230">
        <v>3</v>
      </c>
      <c r="C14" s="218">
        <v>2.0979020979020979</v>
      </c>
    </row>
    <row r="15" spans="1:3" ht="15" customHeight="1" x14ac:dyDescent="0.2">
      <c r="A15" s="85" t="s">
        <v>196</v>
      </c>
      <c r="B15" s="232">
        <v>36</v>
      </c>
      <c r="C15" s="201">
        <v>25.174825174825177</v>
      </c>
    </row>
    <row r="16" spans="1:3" x14ac:dyDescent="0.2">
      <c r="A16" s="29"/>
      <c r="B16" s="7"/>
      <c r="C16" s="7"/>
    </row>
    <row r="17" spans="1:3" x14ac:dyDescent="0.2">
      <c r="A17" s="41" t="s">
        <v>170</v>
      </c>
      <c r="B17" s="7"/>
      <c r="C17" s="7"/>
    </row>
    <row r="18" spans="1:3" x14ac:dyDescent="0.2">
      <c r="A18" s="13"/>
      <c r="B18" s="7"/>
      <c r="C18" s="7"/>
    </row>
  </sheetData>
  <customSheetViews>
    <customSheetView guid="{52BFFD5D-28BB-4F5E-9EDB-097BB2A6F196}" scale="130">
      <pageMargins left="0.31496062992125984" right="0.31496062992125984" top="0.74803149606299213" bottom="0.74803149606299213" header="0.31496062992125984" footer="0.31496062992125984"/>
      <pageSetup paperSize="9" scale="95" orientation="portrait" r:id="rId1"/>
      <headerFooter>
        <oddHeader>&amp;L&amp;"Arial,Regular"&amp;12Financial sector</oddHeader>
        <oddFooter>&amp;C&amp;"Arial,Regular"&amp;8Page &amp;P of &amp;N&amp;L&amp;"Arial,Regular"&amp;8Statistical Yearbook of Republika Srpska</oddFooter>
      </headerFooter>
    </customSheetView>
    <customSheetView guid="{03DEC687-8D49-4CF8-9DA0-BFC5817A4D8E}" scale="130">
      <selection activeCell="A2" sqref="A2"/>
      <pageMargins left="0.31496062992125984" right="0.31496062992125984" top="0.74803149606299213" bottom="0.74803149606299213" header="0.31496062992125984" footer="0.31496062992125984"/>
      <pageSetup paperSize="9" scale="95" orientation="portrait" r:id="rId2"/>
      <headerFooter>
        <oddHeader>&amp;L&amp;"Arial,Regular"&amp;12Financial sector</oddHeader>
        <oddFooter>&amp;C&amp;"Arial,Regular"&amp;8Page &amp;P of &amp;N&amp;L&amp;"Arial,Regular"&amp;8Statistical Yearbook of Republika Srpska</oddFooter>
      </headerFooter>
    </customSheetView>
    <customSheetView guid="{81EDB3A4-5BC5-461C-A63D-8932B607DB14}" scale="130">
      <selection activeCell="D14" sqref="D14"/>
      <pageMargins left="0.31496062992125984" right="0.31496062992125984" top="0.74803149606299213" bottom="0.74803149606299213" header="0.31496062992125984" footer="0.31496062992125984"/>
      <pageSetup paperSize="9" scale="95" orientation="portrait" r:id="rId3"/>
      <headerFooter>
        <oddHeader>&amp;L&amp;"Arial,Regular"&amp;12Financial sector</oddHeader>
        <oddFooter>&amp;C&amp;"Arial,Regular"&amp;8Page &amp;P of &amp;N&amp;L&amp;"Arial,Regular"&amp;8Statistical Yearbook of Republika Srpska</oddFooter>
      </headerFooter>
    </customSheetView>
    <customSheetView guid="{A84AB414-D223-42CD-8C63-F5C5D11E014E}" scale="130">
      <selection activeCell="G14" sqref="G14"/>
      <pageMargins left="0.31496062992125984" right="0.31496062992125984" top="0.74803149606299213" bottom="0.74803149606299213" header="0.31496062992125984" footer="0.31496062992125984"/>
      <pageSetup paperSize="9" scale="95" orientation="portrait" r:id="rId4"/>
      <headerFooter>
        <oddHeader>&amp;L&amp;"Arial,Regular"&amp;12Financial sector</oddHeader>
        <oddFooter>&amp;C&amp;"Arial,Regular"&amp;8Page &amp;P of &amp;N&amp;L&amp;"Arial,Regular"&amp;8Statistički godišnjak Republike Srpske 2016</oddFooter>
      </headerFooter>
    </customSheetView>
    <customSheetView guid="{343BB58D-21D5-4BBC-8230-0DF52418D556}" scale="130" showPageBreaks="1">
      <selection activeCell="G14" sqref="G14"/>
      <pageMargins left="0.31496062992125984" right="0.31496062992125984" top="0.74803149606299213" bottom="0.74803149606299213" header="0.31496062992125984" footer="0.31496062992125984"/>
      <pageSetup paperSize="9" scale="95" orientation="portrait" r:id="rId5"/>
      <headerFooter>
        <oddHeader>&amp;L&amp;"Arial,Regular"&amp;12Financial sector</oddHeader>
        <oddFooter>&amp;C&amp;"Arial,Regular"&amp;8Page &amp;P of &amp;N&amp;L&amp;"Arial,Regular"&amp;8Statistički godišnjak Republike Srpske 2016</oddFooter>
      </headerFooter>
    </customSheetView>
  </customSheetViews>
  <hyperlinks>
    <hyperlink ref="C2" location="'List of tables'!A1" display="List of tables"/>
  </hyperlinks>
  <pageMargins left="0.31496062992125984" right="0.31496062992125984" top="0.74803149606299213" bottom="0.74803149606299213" header="0.31496062992125984" footer="0.31496062992125984"/>
  <pageSetup paperSize="9" scale="95" orientation="portrait" r:id="rId6"/>
  <headerFooter>
    <oddHeader>&amp;L&amp;"Arial,Regular"&amp;12Financial sector</oddHeader>
    <oddFooter>&amp;C&amp;"Arial,Regular"&amp;8Page &amp;P of &amp;N&amp;L&amp;"Arial,Regular"&amp;8Statistical Yearbook of Republika Srpska</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8"/>
  <sheetViews>
    <sheetView zoomScale="130" zoomScaleNormal="130" workbookViewId="0"/>
  </sheetViews>
  <sheetFormatPr defaultRowHeight="12" x14ac:dyDescent="0.2"/>
  <cols>
    <col min="1" max="1" width="27.140625" style="187" customWidth="1"/>
    <col min="2" max="2" width="10.85546875" style="187" customWidth="1"/>
    <col min="3" max="8" width="9.140625" style="187"/>
    <col min="9" max="9" width="10.42578125" style="187" customWidth="1"/>
    <col min="10" max="12" width="9.140625" style="187"/>
    <col min="13" max="13" width="10.7109375" style="187" customWidth="1"/>
    <col min="14" max="16384" width="9.140625" style="187"/>
  </cols>
  <sheetData>
    <row r="1" spans="1:13" x14ac:dyDescent="0.2">
      <c r="A1" s="184" t="s">
        <v>310</v>
      </c>
      <c r="B1" s="186"/>
      <c r="C1" s="186"/>
      <c r="D1" s="186"/>
      <c r="E1" s="186"/>
      <c r="F1" s="186"/>
      <c r="G1" s="186"/>
      <c r="H1" s="186"/>
      <c r="I1" s="186"/>
      <c r="J1" s="186"/>
      <c r="K1" s="186"/>
      <c r="L1" s="186"/>
      <c r="M1" s="186"/>
    </row>
    <row r="2" spans="1:13" ht="12.75" thickBot="1" x14ac:dyDescent="0.25">
      <c r="A2" s="186"/>
      <c r="B2" s="186"/>
      <c r="C2" s="186"/>
      <c r="D2" s="186"/>
      <c r="E2" s="186"/>
      <c r="F2" s="186"/>
      <c r="G2" s="186"/>
      <c r="H2" s="186"/>
      <c r="I2" s="129" t="s">
        <v>48</v>
      </c>
    </row>
    <row r="3" spans="1:13" ht="36.75" customHeight="1" thickTop="1" x14ac:dyDescent="0.2">
      <c r="A3" s="317" t="s">
        <v>245</v>
      </c>
      <c r="B3" s="315" t="s">
        <v>197</v>
      </c>
      <c r="C3" s="320" t="s">
        <v>283</v>
      </c>
      <c r="D3" s="320"/>
      <c r="E3" s="320"/>
      <c r="F3" s="320"/>
      <c r="G3" s="320"/>
      <c r="H3" s="317"/>
      <c r="I3" s="316" t="s">
        <v>298</v>
      </c>
    </row>
    <row r="4" spans="1:13" ht="22.5" customHeight="1" x14ac:dyDescent="0.2">
      <c r="A4" s="318"/>
      <c r="B4" s="319"/>
      <c r="C4" s="213">
        <v>2017</v>
      </c>
      <c r="D4" s="219">
        <v>2018</v>
      </c>
      <c r="E4" s="237">
        <v>2019</v>
      </c>
      <c r="F4" s="244">
        <v>2020</v>
      </c>
      <c r="G4" s="289">
        <v>2021</v>
      </c>
      <c r="H4" s="213">
        <v>2022</v>
      </c>
      <c r="I4" s="321"/>
    </row>
    <row r="5" spans="1:13" ht="17.25" customHeight="1" x14ac:dyDescent="0.2">
      <c r="A5" s="217" t="s">
        <v>261</v>
      </c>
      <c r="B5" s="95" t="s">
        <v>248</v>
      </c>
      <c r="C5" s="235" t="s">
        <v>0</v>
      </c>
      <c r="D5" s="235">
        <v>5.0199999999999996</v>
      </c>
      <c r="E5" s="235">
        <v>5.37</v>
      </c>
      <c r="F5" s="235">
        <v>5.42</v>
      </c>
      <c r="G5" s="235">
        <v>7.3</v>
      </c>
      <c r="H5" s="235">
        <v>8.3000000000000007</v>
      </c>
      <c r="I5" s="218">
        <v>13.7</v>
      </c>
    </row>
    <row r="6" spans="1:13" ht="17.25" customHeight="1" x14ac:dyDescent="0.2">
      <c r="A6" s="217" t="s">
        <v>262</v>
      </c>
      <c r="B6" s="95" t="s">
        <v>249</v>
      </c>
      <c r="C6" s="235" t="s">
        <v>0</v>
      </c>
      <c r="D6" s="235">
        <v>6.46</v>
      </c>
      <c r="E6" s="235">
        <v>6.42</v>
      </c>
      <c r="F6" s="235">
        <v>6.77</v>
      </c>
      <c r="G6" s="235">
        <v>7.99</v>
      </c>
      <c r="H6" s="235">
        <v>9.02</v>
      </c>
      <c r="I6" s="235">
        <v>12.9</v>
      </c>
    </row>
    <row r="7" spans="1:13" ht="17.25" customHeight="1" x14ac:dyDescent="0.2">
      <c r="A7" s="217" t="s">
        <v>263</v>
      </c>
      <c r="B7" s="95" t="s">
        <v>250</v>
      </c>
      <c r="C7" s="235" t="s">
        <v>0</v>
      </c>
      <c r="D7" s="235">
        <v>4.07</v>
      </c>
      <c r="E7" s="235">
        <v>4.1399999999999997</v>
      </c>
      <c r="F7" s="235">
        <v>3.87</v>
      </c>
      <c r="G7" s="235">
        <v>4.5599999999999996</v>
      </c>
      <c r="H7" s="235">
        <v>5.12</v>
      </c>
      <c r="I7" s="235">
        <v>12.1</v>
      </c>
    </row>
    <row r="8" spans="1:13" ht="17.25" customHeight="1" x14ac:dyDescent="0.2">
      <c r="A8" s="217" t="s">
        <v>264</v>
      </c>
      <c r="B8" s="95" t="s">
        <v>251</v>
      </c>
      <c r="C8" s="235" t="s">
        <v>0</v>
      </c>
      <c r="D8" s="235">
        <v>3.47</v>
      </c>
      <c r="E8" s="235">
        <v>5.0599999999999996</v>
      </c>
      <c r="F8" s="235">
        <v>4.67</v>
      </c>
      <c r="G8" s="235">
        <v>5.0199999999999996</v>
      </c>
      <c r="H8" s="235">
        <v>6.93</v>
      </c>
      <c r="I8" s="235">
        <v>38.1</v>
      </c>
    </row>
    <row r="9" spans="1:13" ht="17.25" customHeight="1" x14ac:dyDescent="0.2">
      <c r="A9" s="217" t="s">
        <v>290</v>
      </c>
      <c r="B9" s="95" t="s">
        <v>252</v>
      </c>
      <c r="C9" s="235" t="s">
        <v>0</v>
      </c>
      <c r="D9" s="235">
        <v>0.03</v>
      </c>
      <c r="E9" s="235">
        <v>0.03</v>
      </c>
      <c r="F9" s="235">
        <v>0.03</v>
      </c>
      <c r="G9" s="235" t="s">
        <v>0</v>
      </c>
      <c r="H9" s="235" t="s">
        <v>0</v>
      </c>
      <c r="I9" s="235" t="s">
        <v>0</v>
      </c>
    </row>
    <row r="10" spans="1:13" ht="17.25" customHeight="1" x14ac:dyDescent="0.2">
      <c r="A10" s="217" t="s">
        <v>265</v>
      </c>
      <c r="B10" s="95" t="s">
        <v>253</v>
      </c>
      <c r="C10" s="235" t="s">
        <v>0</v>
      </c>
      <c r="D10" s="235">
        <v>11.13</v>
      </c>
      <c r="E10" s="235">
        <v>12.69</v>
      </c>
      <c r="F10" s="235">
        <v>12.06</v>
      </c>
      <c r="G10" s="235">
        <v>13.84</v>
      </c>
      <c r="H10" s="235">
        <v>19.11</v>
      </c>
      <c r="I10" s="235">
        <v>38</v>
      </c>
    </row>
    <row r="11" spans="1:13" ht="17.25" customHeight="1" x14ac:dyDescent="0.2">
      <c r="A11" s="217" t="s">
        <v>266</v>
      </c>
      <c r="B11" s="95" t="s">
        <v>241</v>
      </c>
      <c r="C11" s="235">
        <v>11.33</v>
      </c>
      <c r="D11" s="235">
        <v>11.52</v>
      </c>
      <c r="E11" s="235">
        <v>12.32</v>
      </c>
      <c r="F11" s="235">
        <v>12.12</v>
      </c>
      <c r="G11" s="235">
        <v>14.26</v>
      </c>
      <c r="H11" s="235">
        <v>15.47</v>
      </c>
      <c r="I11" s="235">
        <v>8.5</v>
      </c>
    </row>
    <row r="12" spans="1:13" ht="17.25" customHeight="1" x14ac:dyDescent="0.2">
      <c r="A12" s="217" t="s">
        <v>267</v>
      </c>
      <c r="B12" s="95" t="s">
        <v>244</v>
      </c>
      <c r="C12" s="235">
        <v>0.15</v>
      </c>
      <c r="D12" s="235">
        <v>0.16</v>
      </c>
      <c r="E12" s="235">
        <v>0.16</v>
      </c>
      <c r="F12" s="235">
        <v>0.16</v>
      </c>
      <c r="G12" s="235">
        <v>0.18</v>
      </c>
      <c r="H12" s="235">
        <v>0.22</v>
      </c>
      <c r="I12" s="235">
        <v>18.399999999999999</v>
      </c>
    </row>
    <row r="13" spans="1:13" ht="17.25" customHeight="1" x14ac:dyDescent="0.2">
      <c r="A13" s="217" t="s">
        <v>303</v>
      </c>
      <c r="B13" s="95" t="s">
        <v>254</v>
      </c>
      <c r="C13" s="235" t="s">
        <v>0</v>
      </c>
      <c r="D13" s="235">
        <v>2.56</v>
      </c>
      <c r="E13" s="235">
        <v>2.76</v>
      </c>
      <c r="F13" s="235">
        <v>2.79</v>
      </c>
      <c r="G13" s="235">
        <v>2.84</v>
      </c>
      <c r="H13" s="235">
        <v>3.22</v>
      </c>
      <c r="I13" s="235">
        <v>13.5</v>
      </c>
    </row>
    <row r="14" spans="1:13" ht="17.25" customHeight="1" x14ac:dyDescent="0.2">
      <c r="A14" s="217" t="s">
        <v>291</v>
      </c>
      <c r="B14" s="95" t="s">
        <v>255</v>
      </c>
      <c r="C14" s="235" t="s">
        <v>0</v>
      </c>
      <c r="D14" s="235">
        <v>0.81</v>
      </c>
      <c r="E14" s="235">
        <v>0.81</v>
      </c>
      <c r="F14" s="235">
        <v>0.79</v>
      </c>
      <c r="G14" s="235" t="s">
        <v>0</v>
      </c>
      <c r="H14" s="235" t="s">
        <v>0</v>
      </c>
      <c r="I14" s="235" t="s">
        <v>0</v>
      </c>
    </row>
    <row r="15" spans="1:13" ht="17.25" customHeight="1" x14ac:dyDescent="0.2">
      <c r="A15" s="217" t="s">
        <v>292</v>
      </c>
      <c r="B15" s="95" t="s">
        <v>242</v>
      </c>
      <c r="C15" s="235">
        <v>4.53</v>
      </c>
      <c r="D15" s="235">
        <v>4.54</v>
      </c>
      <c r="E15" s="235">
        <v>4.58</v>
      </c>
      <c r="F15" s="235">
        <v>4.79</v>
      </c>
      <c r="G15" s="235">
        <v>5.14</v>
      </c>
      <c r="H15" s="235">
        <v>6.73</v>
      </c>
      <c r="I15" s="235">
        <v>31.1</v>
      </c>
    </row>
    <row r="16" spans="1:13" ht="17.25" customHeight="1" x14ac:dyDescent="0.2">
      <c r="A16" s="217" t="s">
        <v>293</v>
      </c>
      <c r="B16" s="95" t="s">
        <v>243</v>
      </c>
      <c r="C16" s="235">
        <v>6.13</v>
      </c>
      <c r="D16" s="235">
        <v>6.07</v>
      </c>
      <c r="E16" s="235">
        <v>6.08</v>
      </c>
      <c r="F16" s="235">
        <v>5.93</v>
      </c>
      <c r="G16" s="235" t="s">
        <v>0</v>
      </c>
      <c r="H16" s="235" t="s">
        <v>0</v>
      </c>
      <c r="I16" s="235" t="s">
        <v>0</v>
      </c>
    </row>
    <row r="17" spans="1:9" ht="17.25" customHeight="1" x14ac:dyDescent="0.2">
      <c r="A17" s="217" t="s">
        <v>304</v>
      </c>
      <c r="B17" s="95" t="s">
        <v>256</v>
      </c>
      <c r="C17" s="235" t="s">
        <v>0</v>
      </c>
      <c r="D17" s="235">
        <v>0.92</v>
      </c>
      <c r="E17" s="235">
        <v>0.71</v>
      </c>
      <c r="F17" s="235">
        <v>0.66</v>
      </c>
      <c r="G17" s="235">
        <v>0.75</v>
      </c>
      <c r="H17" s="235" t="s">
        <v>0</v>
      </c>
      <c r="I17" s="235" t="s">
        <v>0</v>
      </c>
    </row>
    <row r="18" spans="1:9" ht="17.25" customHeight="1" x14ac:dyDescent="0.2">
      <c r="A18" s="217" t="s">
        <v>268</v>
      </c>
      <c r="B18" s="95" t="s">
        <v>257</v>
      </c>
      <c r="C18" s="235" t="s">
        <v>0</v>
      </c>
      <c r="D18" s="235">
        <v>3.37</v>
      </c>
      <c r="E18" s="235">
        <v>3.38</v>
      </c>
      <c r="F18" s="235">
        <v>3.02</v>
      </c>
      <c r="G18" s="235">
        <v>3.14</v>
      </c>
      <c r="H18" s="235">
        <v>5.24</v>
      </c>
      <c r="I18" s="235">
        <v>66.8</v>
      </c>
    </row>
    <row r="19" spans="1:9" ht="17.25" customHeight="1" x14ac:dyDescent="0.2">
      <c r="A19" s="217" t="s">
        <v>305</v>
      </c>
      <c r="B19" s="95" t="s">
        <v>258</v>
      </c>
      <c r="C19" s="235" t="s">
        <v>0</v>
      </c>
      <c r="D19" s="235">
        <v>2.99</v>
      </c>
      <c r="E19" s="235">
        <v>2.95</v>
      </c>
      <c r="F19" s="235">
        <v>2.98</v>
      </c>
      <c r="G19" s="235">
        <v>3.53</v>
      </c>
      <c r="H19" s="235" t="s">
        <v>0</v>
      </c>
      <c r="I19" s="235" t="s">
        <v>0</v>
      </c>
    </row>
    <row r="20" spans="1:9" ht="17.25" customHeight="1" x14ac:dyDescent="0.2">
      <c r="A20" s="217" t="s">
        <v>269</v>
      </c>
      <c r="B20" s="95" t="s">
        <v>259</v>
      </c>
      <c r="C20" s="235" t="s">
        <v>0</v>
      </c>
      <c r="D20" s="235">
        <v>3.98</v>
      </c>
      <c r="E20" s="235">
        <v>4.34</v>
      </c>
      <c r="F20" s="235">
        <v>3.83</v>
      </c>
      <c r="G20" s="235">
        <v>4.4800000000000004</v>
      </c>
      <c r="H20" s="235">
        <v>5.05</v>
      </c>
      <c r="I20" s="235">
        <v>12.7</v>
      </c>
    </row>
    <row r="21" spans="1:9" ht="17.25" customHeight="1" x14ac:dyDescent="0.2">
      <c r="A21" s="217" t="s">
        <v>270</v>
      </c>
      <c r="B21" s="95" t="s">
        <v>260</v>
      </c>
      <c r="C21" s="235" t="s">
        <v>0</v>
      </c>
      <c r="D21" s="235">
        <v>4.3899999999999997</v>
      </c>
      <c r="E21" s="235">
        <v>4.3899999999999997</v>
      </c>
      <c r="F21" s="235">
        <v>4.4800000000000004</v>
      </c>
      <c r="G21" s="235">
        <v>4.51</v>
      </c>
      <c r="H21" s="235">
        <v>4.7</v>
      </c>
      <c r="I21" s="235">
        <v>4.3</v>
      </c>
    </row>
    <row r="22" spans="1:9" ht="17.25" customHeight="1" x14ac:dyDescent="0.2">
      <c r="A22" s="233" t="s">
        <v>308</v>
      </c>
      <c r="B22" s="234" t="s">
        <v>274</v>
      </c>
      <c r="C22" s="235" t="s">
        <v>0</v>
      </c>
      <c r="D22" s="235" t="s">
        <v>0</v>
      </c>
      <c r="E22" s="235">
        <v>10.66</v>
      </c>
      <c r="F22" s="235">
        <v>10.26</v>
      </c>
      <c r="G22" s="235">
        <v>12.58</v>
      </c>
      <c r="H22" s="235">
        <v>11.94</v>
      </c>
      <c r="I22" s="235">
        <v>-5.0999999999999996</v>
      </c>
    </row>
    <row r="23" spans="1:9" ht="17.25" customHeight="1" x14ac:dyDescent="0.2">
      <c r="A23" s="236" t="s">
        <v>309</v>
      </c>
      <c r="B23" s="234" t="s">
        <v>306</v>
      </c>
      <c r="C23" s="235" t="s">
        <v>0</v>
      </c>
      <c r="D23" s="235" t="s">
        <v>0</v>
      </c>
      <c r="E23" s="235" t="s">
        <v>0</v>
      </c>
      <c r="F23" s="235" t="s">
        <v>0</v>
      </c>
      <c r="G23" s="235" t="s">
        <v>0</v>
      </c>
      <c r="H23" s="235">
        <v>9.3000000000000007</v>
      </c>
      <c r="I23" s="235" t="s">
        <v>0</v>
      </c>
    </row>
    <row r="24" spans="1:9" x14ac:dyDescent="0.2">
      <c r="A24" s="236"/>
      <c r="B24" s="216"/>
      <c r="C24" s="235"/>
      <c r="D24" s="235"/>
      <c r="E24" s="235"/>
      <c r="F24" s="235"/>
      <c r="G24" s="235"/>
      <c r="H24" s="235"/>
      <c r="I24" s="235"/>
    </row>
    <row r="25" spans="1:9" x14ac:dyDescent="0.2">
      <c r="A25" s="285" t="s">
        <v>294</v>
      </c>
    </row>
    <row r="26" spans="1:9" x14ac:dyDescent="0.2">
      <c r="A26" s="292" t="s">
        <v>307</v>
      </c>
    </row>
    <row r="28" spans="1:9" x14ac:dyDescent="0.2">
      <c r="A28" s="165" t="s">
        <v>170</v>
      </c>
    </row>
  </sheetData>
  <customSheetViews>
    <customSheetView guid="{52BFFD5D-28BB-4F5E-9EDB-097BB2A6F196}" scale="130">
      <selection activeCell="H5" sqref="H5"/>
      <pageMargins left="0.31496062992125984" right="0.31496062992125984" top="0.74803149606299213" bottom="0.74803149606299213" header="0.31496062992125984" footer="0.31496062992125984"/>
      <pageSetup paperSize="9" orientation="landscape" r:id="rId1"/>
      <headerFooter>
        <oddHeader>&amp;L&amp;"Arial,Regular"&amp;12Financial sector</oddHeader>
        <oddFooter>&amp;C&amp;"Arial,Regular"&amp;8Page &amp;P of &amp;N&amp;L&amp;"Arial,Regular"&amp;8Statistical Yearbook of Republika Srpska</oddFooter>
      </headerFooter>
    </customSheetView>
    <customSheetView guid="{03DEC687-8D49-4CF8-9DA0-BFC5817A4D8E}" scale="130">
      <selection activeCell="J9" sqref="J9"/>
      <pageMargins left="0.31496062992125984" right="0.31496062992125984" top="0.74803149606299213" bottom="0.74803149606299213" header="0.31496062992125984" footer="0.31496062992125984"/>
      <pageSetup paperSize="9" orientation="landscape" r:id="rId2"/>
      <headerFooter>
        <oddHeader>&amp;L&amp;"Arial,Regular"&amp;12Financial sector</oddHeader>
        <oddFooter>&amp;C&amp;"Arial,Regular"&amp;8Page &amp;P of &amp;N&amp;L&amp;"Arial,Regular"&amp;8Statistical Yearbook of Republika Srpska</oddFooter>
      </headerFooter>
    </customSheetView>
  </customSheetViews>
  <mergeCells count="4">
    <mergeCell ref="A3:A4"/>
    <mergeCell ref="B3:B4"/>
    <mergeCell ref="C3:H3"/>
    <mergeCell ref="I3:I4"/>
  </mergeCells>
  <hyperlinks>
    <hyperlink ref="I2" location="'List of tables'!A1" display="List of tables"/>
  </hyperlinks>
  <pageMargins left="0.31496062992125984" right="0.31496062992125984" top="0.74803149606299213" bottom="0.74803149606299213" header="0.31496062992125984" footer="0.31496062992125984"/>
  <pageSetup paperSize="9" orientation="landscape" r:id="rId3"/>
  <headerFooter>
    <oddHeader>&amp;L&amp;"Arial,Regular"&amp;12Financial sector</oddHeader>
    <oddFooter>&amp;C&amp;"Arial,Regular"&amp;8Page &amp;P of &amp;N&amp;L&amp;"Arial,Regular"&amp;8Statistical Yearbook of Republika Srpska</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dimension ref="A1:L54"/>
  <sheetViews>
    <sheetView zoomScale="130" zoomScaleNormal="130" workbookViewId="0"/>
  </sheetViews>
  <sheetFormatPr defaultRowHeight="12" x14ac:dyDescent="0.2"/>
  <cols>
    <col min="1" max="1" width="8" style="8" customWidth="1"/>
    <col min="2" max="2" width="10" style="8" customWidth="1"/>
    <col min="3" max="3" width="9.140625" style="8"/>
    <col min="4" max="4" width="10.85546875" style="8" customWidth="1"/>
    <col min="5" max="5" width="11.42578125" style="8" customWidth="1"/>
    <col min="6" max="7" width="9.140625" style="8"/>
    <col min="8" max="8" width="9.42578125" style="8" customWidth="1"/>
    <col min="9" max="10" width="9.140625" style="8"/>
    <col min="11" max="11" width="10.7109375" style="8" customWidth="1"/>
    <col min="12" max="12" width="11.42578125" style="8" customWidth="1"/>
    <col min="13" max="16384" width="9.140625" style="8"/>
  </cols>
  <sheetData>
    <row r="1" spans="1:12" ht="15" customHeight="1" x14ac:dyDescent="0.2">
      <c r="A1" s="5" t="s">
        <v>318</v>
      </c>
      <c r="B1" s="7"/>
      <c r="C1" s="7"/>
      <c r="D1" s="7"/>
      <c r="E1" s="7"/>
      <c r="F1" s="7"/>
      <c r="G1" s="7"/>
      <c r="H1" s="7"/>
      <c r="I1" s="7"/>
      <c r="J1" s="7"/>
      <c r="K1" s="7"/>
      <c r="L1" s="7"/>
    </row>
    <row r="2" spans="1:12" ht="12.75" thickBot="1" x14ac:dyDescent="0.25">
      <c r="A2" s="27"/>
      <c r="B2" s="7"/>
      <c r="C2" s="7"/>
      <c r="D2" s="7"/>
      <c r="E2" s="7"/>
      <c r="F2" s="7"/>
      <c r="G2" s="7"/>
      <c r="H2" s="7"/>
      <c r="I2" s="7"/>
      <c r="J2" s="7"/>
      <c r="K2" s="7"/>
      <c r="L2" s="37" t="s">
        <v>48</v>
      </c>
    </row>
    <row r="3" spans="1:12" s="44" customFormat="1" ht="21" customHeight="1" thickTop="1" x14ac:dyDescent="0.25">
      <c r="A3" s="323"/>
      <c r="B3" s="308" t="s">
        <v>198</v>
      </c>
      <c r="C3" s="308"/>
      <c r="D3" s="308"/>
      <c r="E3" s="308"/>
      <c r="F3" s="308"/>
      <c r="G3" s="308"/>
      <c r="H3" s="308"/>
      <c r="I3" s="308"/>
      <c r="J3" s="308" t="s">
        <v>199</v>
      </c>
      <c r="K3" s="308"/>
      <c r="L3" s="313"/>
    </row>
    <row r="4" spans="1:12" s="44" customFormat="1" ht="21" customHeight="1" x14ac:dyDescent="0.25">
      <c r="A4" s="324"/>
      <c r="B4" s="322" t="s">
        <v>200</v>
      </c>
      <c r="C4" s="322"/>
      <c r="D4" s="322"/>
      <c r="E4" s="322"/>
      <c r="F4" s="322" t="s">
        <v>201</v>
      </c>
      <c r="G4" s="322"/>
      <c r="H4" s="322"/>
      <c r="I4" s="322"/>
      <c r="J4" s="322" t="s">
        <v>202</v>
      </c>
      <c r="K4" s="322"/>
      <c r="L4" s="325"/>
    </row>
    <row r="5" spans="1:12" ht="45" customHeight="1" x14ac:dyDescent="0.2">
      <c r="A5" s="324"/>
      <c r="B5" s="96" t="s">
        <v>17</v>
      </c>
      <c r="C5" s="96" t="s">
        <v>18</v>
      </c>
      <c r="D5" s="96" t="s">
        <v>19</v>
      </c>
      <c r="E5" s="96" t="s">
        <v>20</v>
      </c>
      <c r="F5" s="96" t="s">
        <v>203</v>
      </c>
      <c r="G5" s="96" t="s">
        <v>204</v>
      </c>
      <c r="H5" s="96" t="s">
        <v>205</v>
      </c>
      <c r="I5" s="96" t="s">
        <v>206</v>
      </c>
      <c r="J5" s="96" t="s">
        <v>17</v>
      </c>
      <c r="K5" s="96" t="s">
        <v>19</v>
      </c>
      <c r="L5" s="97" t="s">
        <v>20</v>
      </c>
    </row>
    <row r="6" spans="1:12" ht="24.95" customHeight="1" x14ac:dyDescent="0.2">
      <c r="A6" s="57" t="s">
        <v>207</v>
      </c>
      <c r="B6" s="59"/>
      <c r="C6" s="59"/>
      <c r="D6" s="59"/>
      <c r="E6" s="59"/>
      <c r="F6" s="59"/>
      <c r="G6" s="59"/>
      <c r="H6" s="59"/>
      <c r="I6" s="59"/>
      <c r="J6" s="59"/>
      <c r="K6" s="59"/>
      <c r="L6" s="59"/>
    </row>
    <row r="7" spans="1:12" ht="15" customHeight="1" x14ac:dyDescent="0.2">
      <c r="A7" s="98">
        <v>2002</v>
      </c>
      <c r="B7" s="235">
        <v>3916.1</v>
      </c>
      <c r="C7" s="235" t="s">
        <v>0</v>
      </c>
      <c r="D7" s="235" t="s">
        <v>0</v>
      </c>
      <c r="E7" s="235" t="s">
        <v>0</v>
      </c>
      <c r="F7" s="235">
        <v>3073.07</v>
      </c>
      <c r="G7" s="235" t="s">
        <v>0</v>
      </c>
      <c r="H7" s="235" t="s">
        <v>0</v>
      </c>
      <c r="I7" s="235" t="s">
        <v>0</v>
      </c>
      <c r="J7" s="235" t="s">
        <v>0</v>
      </c>
      <c r="K7" s="235" t="s">
        <v>0</v>
      </c>
      <c r="L7" s="235" t="s">
        <v>0</v>
      </c>
    </row>
    <row r="8" spans="1:12" ht="15" customHeight="1" x14ac:dyDescent="0.2">
      <c r="A8" s="98">
        <v>2003</v>
      </c>
      <c r="B8" s="235">
        <v>39623.449999999997</v>
      </c>
      <c r="C8" s="235">
        <v>202.59</v>
      </c>
      <c r="D8" s="235" t="s">
        <v>0</v>
      </c>
      <c r="E8" s="235" t="s">
        <v>0</v>
      </c>
      <c r="F8" s="235">
        <v>10656.21</v>
      </c>
      <c r="G8" s="235">
        <v>22046.47</v>
      </c>
      <c r="H8" s="235">
        <v>6055.86</v>
      </c>
      <c r="I8" s="235" t="s">
        <v>0</v>
      </c>
      <c r="J8" s="235" t="s">
        <v>0</v>
      </c>
      <c r="K8" s="235" t="s">
        <v>0</v>
      </c>
      <c r="L8" s="235" t="s">
        <v>0</v>
      </c>
    </row>
    <row r="9" spans="1:12" ht="15" customHeight="1" x14ac:dyDescent="0.2">
      <c r="A9" s="98">
        <v>2004</v>
      </c>
      <c r="B9" s="235">
        <v>54062.55</v>
      </c>
      <c r="C9" s="235">
        <v>13190.33</v>
      </c>
      <c r="D9" s="235" t="s">
        <v>0</v>
      </c>
      <c r="E9" s="235" t="s">
        <v>0</v>
      </c>
      <c r="F9" s="235">
        <v>19227.22</v>
      </c>
      <c r="G9" s="235">
        <v>11343.3</v>
      </c>
      <c r="H9" s="235">
        <v>3248.82</v>
      </c>
      <c r="I9" s="235" t="s">
        <v>0</v>
      </c>
      <c r="J9" s="235" t="s">
        <v>0</v>
      </c>
      <c r="K9" s="235" t="s">
        <v>0</v>
      </c>
      <c r="L9" s="235" t="s">
        <v>0</v>
      </c>
    </row>
    <row r="10" spans="1:12" ht="15" customHeight="1" x14ac:dyDescent="0.2">
      <c r="A10" s="98">
        <v>2005</v>
      </c>
      <c r="B10" s="235">
        <v>61939.09</v>
      </c>
      <c r="C10" s="235">
        <v>47935.95</v>
      </c>
      <c r="D10" s="235" t="s">
        <v>0</v>
      </c>
      <c r="E10" s="235" t="s">
        <v>0</v>
      </c>
      <c r="F10" s="235">
        <v>152547.37</v>
      </c>
      <c r="G10" s="235">
        <v>9967.32</v>
      </c>
      <c r="H10" s="235">
        <v>8188.69</v>
      </c>
      <c r="I10" s="235" t="s">
        <v>0</v>
      </c>
      <c r="J10" s="235" t="s">
        <v>0</v>
      </c>
      <c r="K10" s="235" t="s">
        <v>0</v>
      </c>
      <c r="L10" s="235" t="s">
        <v>0</v>
      </c>
    </row>
    <row r="11" spans="1:12" ht="15" customHeight="1" x14ac:dyDescent="0.2">
      <c r="A11" s="98">
        <v>2006</v>
      </c>
      <c r="B11" s="235">
        <v>249184.59</v>
      </c>
      <c r="C11" s="235">
        <v>94275.09</v>
      </c>
      <c r="D11" s="235" t="s">
        <v>0</v>
      </c>
      <c r="E11" s="235" t="s">
        <v>0</v>
      </c>
      <c r="F11" s="235">
        <v>38032.49</v>
      </c>
      <c r="G11" s="235">
        <v>1517.16</v>
      </c>
      <c r="H11" s="235">
        <v>3296.82</v>
      </c>
      <c r="I11" s="235" t="s">
        <v>0</v>
      </c>
      <c r="J11" s="235" t="s">
        <v>0</v>
      </c>
      <c r="K11" s="235" t="s">
        <v>0</v>
      </c>
      <c r="L11" s="235" t="s">
        <v>0</v>
      </c>
    </row>
    <row r="12" spans="1:12" ht="15" customHeight="1" x14ac:dyDescent="0.2">
      <c r="A12" s="98">
        <v>2007</v>
      </c>
      <c r="B12" s="235">
        <v>380739.49</v>
      </c>
      <c r="C12" s="235">
        <v>199152.78</v>
      </c>
      <c r="D12" s="235">
        <v>818.01</v>
      </c>
      <c r="E12" s="235" t="s">
        <v>0</v>
      </c>
      <c r="F12" s="235">
        <v>150772.88</v>
      </c>
      <c r="G12" s="235">
        <v>861.11</v>
      </c>
      <c r="H12" s="235">
        <v>9815.51</v>
      </c>
      <c r="I12" s="235" t="s">
        <v>0</v>
      </c>
      <c r="J12" s="235">
        <v>476.95</v>
      </c>
      <c r="K12" s="235" t="s">
        <v>0</v>
      </c>
      <c r="L12" s="235" t="s">
        <v>0</v>
      </c>
    </row>
    <row r="13" spans="1:12" ht="15" customHeight="1" x14ac:dyDescent="0.2">
      <c r="A13" s="98">
        <v>2008</v>
      </c>
      <c r="B13" s="235">
        <v>75242</v>
      </c>
      <c r="C13" s="235">
        <v>26448.49</v>
      </c>
      <c r="D13" s="235">
        <v>11673.57</v>
      </c>
      <c r="E13" s="235" t="s">
        <v>0</v>
      </c>
      <c r="F13" s="235">
        <v>115505.78</v>
      </c>
      <c r="G13" s="235">
        <v>7210.56</v>
      </c>
      <c r="H13" s="235">
        <v>15921.47</v>
      </c>
      <c r="I13" s="235" t="s">
        <v>0</v>
      </c>
      <c r="J13" s="235">
        <v>5139.37</v>
      </c>
      <c r="K13" s="235">
        <v>17949</v>
      </c>
      <c r="L13" s="235" t="s">
        <v>0</v>
      </c>
    </row>
    <row r="14" spans="1:12" ht="15" customHeight="1" x14ac:dyDescent="0.2">
      <c r="A14" s="98">
        <v>2009</v>
      </c>
      <c r="B14" s="235">
        <v>41259.58</v>
      </c>
      <c r="C14" s="235">
        <v>7667.47</v>
      </c>
      <c r="D14" s="235">
        <v>30251.18</v>
      </c>
      <c r="E14" s="235" t="s">
        <v>0</v>
      </c>
      <c r="F14" s="235">
        <v>19265.55</v>
      </c>
      <c r="G14" s="235">
        <v>6251.93</v>
      </c>
      <c r="H14" s="235">
        <v>48601.98</v>
      </c>
      <c r="I14" s="235" t="s">
        <v>0</v>
      </c>
      <c r="J14" s="235">
        <v>7341.96</v>
      </c>
      <c r="K14" s="235">
        <v>19888</v>
      </c>
      <c r="L14" s="235" t="s">
        <v>0</v>
      </c>
    </row>
    <row r="15" spans="1:12" ht="15" customHeight="1" x14ac:dyDescent="0.2">
      <c r="A15" s="98">
        <v>2010</v>
      </c>
      <c r="B15" s="235">
        <v>29210.43</v>
      </c>
      <c r="C15" s="235">
        <v>7410.24</v>
      </c>
      <c r="D15" s="235">
        <v>28078.959999999999</v>
      </c>
      <c r="E15" s="235" t="s">
        <v>0</v>
      </c>
      <c r="F15" s="235">
        <v>65457.26</v>
      </c>
      <c r="G15" s="235">
        <v>12596.31</v>
      </c>
      <c r="H15" s="235">
        <v>1756.82</v>
      </c>
      <c r="I15" s="235">
        <v>172.11</v>
      </c>
      <c r="J15" s="235">
        <v>3734.35</v>
      </c>
      <c r="K15" s="235">
        <v>27778.61</v>
      </c>
      <c r="L15" s="235" t="s">
        <v>0</v>
      </c>
    </row>
    <row r="16" spans="1:12" ht="15" customHeight="1" x14ac:dyDescent="0.2">
      <c r="A16" s="98">
        <v>2011</v>
      </c>
      <c r="B16" s="235">
        <v>52268.85</v>
      </c>
      <c r="C16" s="235">
        <v>10850.92</v>
      </c>
      <c r="D16" s="235">
        <v>29790.12</v>
      </c>
      <c r="E16" s="235" t="s">
        <v>0</v>
      </c>
      <c r="F16" s="235">
        <v>45697.72</v>
      </c>
      <c r="G16" s="235">
        <v>9766.69</v>
      </c>
      <c r="H16" s="235">
        <v>8368.48</v>
      </c>
      <c r="I16" s="235">
        <v>248.35</v>
      </c>
      <c r="J16" s="235">
        <v>1627.87</v>
      </c>
      <c r="K16" s="235">
        <v>178671.5</v>
      </c>
      <c r="L16" s="235">
        <v>88316.36</v>
      </c>
    </row>
    <row r="17" spans="1:12" ht="15" customHeight="1" x14ac:dyDescent="0.2">
      <c r="A17" s="98">
        <v>2012</v>
      </c>
      <c r="B17" s="235">
        <v>25920.21</v>
      </c>
      <c r="C17" s="235">
        <v>11555.65</v>
      </c>
      <c r="D17" s="235">
        <v>47801.66</v>
      </c>
      <c r="E17" s="235">
        <v>17315.38</v>
      </c>
      <c r="F17" s="235">
        <v>5695.27</v>
      </c>
      <c r="G17" s="235">
        <v>7762.11</v>
      </c>
      <c r="H17" s="235">
        <v>7774.22</v>
      </c>
      <c r="I17" s="235">
        <v>2146.4499999999998</v>
      </c>
      <c r="J17" s="235">
        <v>5400</v>
      </c>
      <c r="K17" s="235">
        <v>36059.480000000003</v>
      </c>
      <c r="L17" s="235">
        <v>94989.46</v>
      </c>
    </row>
    <row r="18" spans="1:12" ht="15" customHeight="1" x14ac:dyDescent="0.2">
      <c r="A18" s="98">
        <v>2013</v>
      </c>
      <c r="B18" s="235">
        <v>24184.7</v>
      </c>
      <c r="C18" s="235">
        <v>11999.15</v>
      </c>
      <c r="D18" s="235">
        <v>77884.63</v>
      </c>
      <c r="E18" s="235">
        <v>13248.3</v>
      </c>
      <c r="F18" s="235">
        <v>21242.65</v>
      </c>
      <c r="G18" s="235">
        <v>8533.2199999999993</v>
      </c>
      <c r="H18" s="235">
        <v>15154.92</v>
      </c>
      <c r="I18" s="235">
        <v>2889.21</v>
      </c>
      <c r="J18" s="235">
        <v>11828.5</v>
      </c>
      <c r="K18" s="235" t="s">
        <v>0</v>
      </c>
      <c r="L18" s="235">
        <v>190886.82</v>
      </c>
    </row>
    <row r="19" spans="1:12" ht="15" customHeight="1" x14ac:dyDescent="0.2">
      <c r="A19" s="98">
        <v>2014</v>
      </c>
      <c r="B19" s="235">
        <v>71606.55</v>
      </c>
      <c r="C19" s="235">
        <v>10447.91</v>
      </c>
      <c r="D19" s="235">
        <v>93192.56</v>
      </c>
      <c r="E19" s="235">
        <v>20223.990000000002</v>
      </c>
      <c r="F19" s="235">
        <v>20532.78</v>
      </c>
      <c r="G19" s="235">
        <v>4455.45</v>
      </c>
      <c r="H19" s="235">
        <v>830.49</v>
      </c>
      <c r="I19" s="235">
        <v>396.51</v>
      </c>
      <c r="J19" s="235">
        <v>6048.5</v>
      </c>
      <c r="K19" s="235">
        <v>187503</v>
      </c>
      <c r="L19" s="235">
        <v>171766.33</v>
      </c>
    </row>
    <row r="20" spans="1:12" ht="15" customHeight="1" x14ac:dyDescent="0.2">
      <c r="A20" s="98">
        <v>2015</v>
      </c>
      <c r="B20" s="235">
        <v>21085.72</v>
      </c>
      <c r="C20" s="235">
        <v>7709.51</v>
      </c>
      <c r="D20" s="235">
        <v>46983.67</v>
      </c>
      <c r="E20" s="235">
        <v>19827.32</v>
      </c>
      <c r="F20" s="235">
        <v>42275.31</v>
      </c>
      <c r="G20" s="235">
        <v>1285.17</v>
      </c>
      <c r="H20" s="235">
        <v>1666.07</v>
      </c>
      <c r="I20" s="235">
        <v>1246.83</v>
      </c>
      <c r="J20" s="235">
        <v>10700</v>
      </c>
      <c r="K20" s="235">
        <v>243764.27</v>
      </c>
      <c r="L20" s="235">
        <v>165275.98000000001</v>
      </c>
    </row>
    <row r="21" spans="1:12" s="182" customFormat="1" ht="15" customHeight="1" x14ac:dyDescent="0.2">
      <c r="A21" s="185">
        <v>2016</v>
      </c>
      <c r="B21" s="235">
        <v>15325.99</v>
      </c>
      <c r="C21" s="235">
        <v>5620.5</v>
      </c>
      <c r="D21" s="235">
        <v>93693.759999999995</v>
      </c>
      <c r="E21" s="235">
        <v>13226.71</v>
      </c>
      <c r="F21" s="235">
        <v>24834.61</v>
      </c>
      <c r="G21" s="235">
        <v>1590.52</v>
      </c>
      <c r="H21" s="235">
        <v>2684.6</v>
      </c>
      <c r="I21" s="235">
        <v>1031.17</v>
      </c>
      <c r="J21" s="235">
        <v>4.1500000000000004</v>
      </c>
      <c r="K21" s="235">
        <v>282078.96999999997</v>
      </c>
      <c r="L21" s="235">
        <v>186098.83</v>
      </c>
    </row>
    <row r="22" spans="1:12" s="187" customFormat="1" ht="15" customHeight="1" x14ac:dyDescent="0.2">
      <c r="A22" s="191">
        <v>2017</v>
      </c>
      <c r="B22" s="235">
        <v>13364.94</v>
      </c>
      <c r="C22" s="235">
        <v>3848.23</v>
      </c>
      <c r="D22" s="235">
        <v>41876.239999999998</v>
      </c>
      <c r="E22" s="235">
        <v>399.07</v>
      </c>
      <c r="F22" s="235">
        <v>29667.88</v>
      </c>
      <c r="G22" s="235">
        <v>2108.64</v>
      </c>
      <c r="H22" s="235">
        <v>742.22</v>
      </c>
      <c r="I22" s="235">
        <v>2498.5300000000002</v>
      </c>
      <c r="J22" s="235" t="s">
        <v>0</v>
      </c>
      <c r="K22" s="235">
        <v>251718</v>
      </c>
      <c r="L22" s="235">
        <v>143149.39000000001</v>
      </c>
    </row>
    <row r="23" spans="1:12" s="187" customFormat="1" ht="15" customHeight="1" x14ac:dyDescent="0.2">
      <c r="A23" s="191">
        <v>2018</v>
      </c>
      <c r="B23" s="235">
        <v>27334.38</v>
      </c>
      <c r="C23" s="235">
        <v>5093.03</v>
      </c>
      <c r="D23" s="235">
        <v>67462.080000000002</v>
      </c>
      <c r="E23" s="235" t="s">
        <v>0</v>
      </c>
      <c r="F23" s="235">
        <v>65830.820000000007</v>
      </c>
      <c r="G23" s="235">
        <v>1600.65</v>
      </c>
      <c r="H23" s="235">
        <v>1008.27</v>
      </c>
      <c r="I23" s="235">
        <v>558.32000000000005</v>
      </c>
      <c r="J23" s="235">
        <v>2177.27</v>
      </c>
      <c r="K23" s="235">
        <v>238589.5</v>
      </c>
      <c r="L23" s="235">
        <v>19970.439999999999</v>
      </c>
    </row>
    <row r="24" spans="1:12" s="187" customFormat="1" ht="15" customHeight="1" x14ac:dyDescent="0.2">
      <c r="A24" s="191">
        <v>2019</v>
      </c>
      <c r="B24" s="235">
        <v>30932.93</v>
      </c>
      <c r="C24" s="235">
        <v>9932.9699999999993</v>
      </c>
      <c r="D24" s="235">
        <v>45472.44</v>
      </c>
      <c r="E24" s="235" t="s">
        <v>0</v>
      </c>
      <c r="F24" s="235">
        <v>27884.7</v>
      </c>
      <c r="G24" s="235">
        <v>687.91</v>
      </c>
      <c r="H24" s="235">
        <v>110.92</v>
      </c>
      <c r="I24" s="235">
        <v>238.08</v>
      </c>
      <c r="J24" s="235">
        <v>7000</v>
      </c>
      <c r="K24" s="235">
        <v>310117.44</v>
      </c>
      <c r="L24" s="235">
        <v>39990.32</v>
      </c>
    </row>
    <row r="25" spans="1:12" s="187" customFormat="1" ht="15" customHeight="1" x14ac:dyDescent="0.2">
      <c r="A25" s="191">
        <v>2020</v>
      </c>
      <c r="B25" s="235">
        <v>37652.36</v>
      </c>
      <c r="C25" s="235">
        <v>6482.86</v>
      </c>
      <c r="D25" s="235">
        <v>56726.01</v>
      </c>
      <c r="E25" s="235">
        <v>19424.32</v>
      </c>
      <c r="F25" s="235">
        <v>46218.39</v>
      </c>
      <c r="G25" s="235" t="s">
        <v>0</v>
      </c>
      <c r="H25" s="235">
        <v>20573.14</v>
      </c>
      <c r="I25" s="235">
        <v>869.06100000000004</v>
      </c>
      <c r="J25" s="235">
        <v>1835.57</v>
      </c>
      <c r="K25" s="235">
        <v>308959.25</v>
      </c>
      <c r="L25" s="235">
        <v>236285.26</v>
      </c>
    </row>
    <row r="26" spans="1:12" s="187" customFormat="1" ht="15" customHeight="1" x14ac:dyDescent="0.2">
      <c r="A26" s="191">
        <v>2021</v>
      </c>
      <c r="B26" s="235">
        <v>44740.15</v>
      </c>
      <c r="C26" s="235">
        <v>6.72</v>
      </c>
      <c r="D26" s="235">
        <v>59634.7</v>
      </c>
      <c r="E26" s="235">
        <v>4992.95</v>
      </c>
      <c r="F26" s="235">
        <v>53012.36</v>
      </c>
      <c r="G26" s="235" t="s">
        <v>0</v>
      </c>
      <c r="H26" s="235">
        <v>693.79</v>
      </c>
      <c r="I26" s="235">
        <v>9314.82</v>
      </c>
      <c r="J26" s="235">
        <v>712.94</v>
      </c>
      <c r="K26" s="235">
        <v>97605.04</v>
      </c>
      <c r="L26" s="235">
        <v>115044.52</v>
      </c>
    </row>
    <row r="27" spans="1:12" s="187" customFormat="1" ht="15" customHeight="1" x14ac:dyDescent="0.2">
      <c r="A27" s="191">
        <v>2022</v>
      </c>
      <c r="B27" s="235">
        <v>34125.300000000003</v>
      </c>
      <c r="C27" s="235">
        <v>177.2</v>
      </c>
      <c r="D27" s="235">
        <v>78458.12</v>
      </c>
      <c r="E27" s="235" t="s">
        <v>0</v>
      </c>
      <c r="F27" s="235">
        <v>30162.68</v>
      </c>
      <c r="G27" s="235" t="s">
        <v>0</v>
      </c>
      <c r="H27" s="235">
        <v>14279.92</v>
      </c>
      <c r="I27" s="235">
        <v>424.95</v>
      </c>
      <c r="J27" s="235">
        <v>6343.66</v>
      </c>
      <c r="K27" s="235">
        <v>333474.7</v>
      </c>
      <c r="L27" s="235">
        <v>192058.37</v>
      </c>
    </row>
    <row r="28" spans="1:12" ht="24.95" customHeight="1" x14ac:dyDescent="0.2">
      <c r="A28" s="58" t="s">
        <v>208</v>
      </c>
      <c r="B28" s="227"/>
      <c r="C28" s="227"/>
      <c r="D28" s="227"/>
      <c r="E28" s="227"/>
      <c r="F28" s="227"/>
      <c r="G28" s="227"/>
      <c r="H28" s="227"/>
      <c r="I28" s="227"/>
      <c r="J28" s="227"/>
      <c r="K28" s="227"/>
      <c r="L28" s="227"/>
    </row>
    <row r="29" spans="1:12" ht="15" customHeight="1" x14ac:dyDescent="0.2">
      <c r="A29" s="98">
        <v>2002</v>
      </c>
      <c r="B29" s="199">
        <v>6704</v>
      </c>
      <c r="C29" s="199" t="s">
        <v>0</v>
      </c>
      <c r="D29" s="199" t="s">
        <v>0</v>
      </c>
      <c r="E29" s="199" t="s">
        <v>0</v>
      </c>
      <c r="F29" s="199">
        <v>10</v>
      </c>
      <c r="G29" s="199" t="s">
        <v>0</v>
      </c>
      <c r="H29" s="199" t="s">
        <v>0</v>
      </c>
      <c r="I29" s="199" t="s">
        <v>0</v>
      </c>
      <c r="J29" s="199" t="s">
        <v>0</v>
      </c>
      <c r="K29" s="199" t="s">
        <v>0</v>
      </c>
      <c r="L29" s="199" t="s">
        <v>0</v>
      </c>
    </row>
    <row r="30" spans="1:12" ht="15" customHeight="1" x14ac:dyDescent="0.2">
      <c r="A30" s="98">
        <v>2003</v>
      </c>
      <c r="B30" s="199">
        <v>18513</v>
      </c>
      <c r="C30" s="199">
        <v>1645</v>
      </c>
      <c r="D30" s="199" t="s">
        <v>0</v>
      </c>
      <c r="E30" s="199" t="s">
        <v>0</v>
      </c>
      <c r="F30" s="199">
        <v>34</v>
      </c>
      <c r="G30" s="199">
        <v>71</v>
      </c>
      <c r="H30" s="199">
        <v>30</v>
      </c>
      <c r="I30" s="199" t="s">
        <v>0</v>
      </c>
      <c r="J30" s="199" t="s">
        <v>0</v>
      </c>
      <c r="K30" s="199" t="s">
        <v>0</v>
      </c>
      <c r="L30" s="199" t="s">
        <v>0</v>
      </c>
    </row>
    <row r="31" spans="1:12" ht="15" customHeight="1" x14ac:dyDescent="0.2">
      <c r="A31" s="98">
        <v>2004</v>
      </c>
      <c r="B31" s="199">
        <v>32077</v>
      </c>
      <c r="C31" s="199">
        <v>54297</v>
      </c>
      <c r="D31" s="199" t="s">
        <v>0</v>
      </c>
      <c r="E31" s="199" t="s">
        <v>0</v>
      </c>
      <c r="F31" s="199">
        <v>61</v>
      </c>
      <c r="G31" s="199">
        <v>69</v>
      </c>
      <c r="H31" s="199">
        <v>38</v>
      </c>
      <c r="I31" s="199" t="s">
        <v>0</v>
      </c>
      <c r="J31" s="199" t="s">
        <v>0</v>
      </c>
      <c r="K31" s="199" t="s">
        <v>0</v>
      </c>
      <c r="L31" s="199" t="s">
        <v>0</v>
      </c>
    </row>
    <row r="32" spans="1:12" ht="15" customHeight="1" x14ac:dyDescent="0.2">
      <c r="A32" s="98">
        <v>2005</v>
      </c>
      <c r="B32" s="199">
        <v>35673</v>
      </c>
      <c r="C32" s="199">
        <v>155293</v>
      </c>
      <c r="D32" s="199" t="s">
        <v>0</v>
      </c>
      <c r="E32" s="199" t="s">
        <v>0</v>
      </c>
      <c r="F32" s="199">
        <v>73</v>
      </c>
      <c r="G32" s="199">
        <v>35</v>
      </c>
      <c r="H32" s="199">
        <v>62</v>
      </c>
      <c r="I32" s="199" t="s">
        <v>0</v>
      </c>
      <c r="J32" s="199" t="s">
        <v>0</v>
      </c>
      <c r="K32" s="199" t="s">
        <v>0</v>
      </c>
      <c r="L32" s="199" t="s">
        <v>0</v>
      </c>
    </row>
    <row r="33" spans="1:12" ht="15" customHeight="1" x14ac:dyDescent="0.2">
      <c r="A33" s="98">
        <v>2006</v>
      </c>
      <c r="B33" s="199">
        <v>77376</v>
      </c>
      <c r="C33" s="199">
        <v>105901</v>
      </c>
      <c r="D33" s="199" t="s">
        <v>0</v>
      </c>
      <c r="E33" s="199" t="s">
        <v>0</v>
      </c>
      <c r="F33" s="199">
        <v>39</v>
      </c>
      <c r="G33" s="199">
        <v>4</v>
      </c>
      <c r="H33" s="199">
        <v>48</v>
      </c>
      <c r="I33" s="199" t="s">
        <v>0</v>
      </c>
      <c r="J33" s="199" t="s">
        <v>0</v>
      </c>
      <c r="K33" s="199" t="s">
        <v>0</v>
      </c>
      <c r="L33" s="199" t="s">
        <v>0</v>
      </c>
    </row>
    <row r="34" spans="1:12" ht="15" customHeight="1" x14ac:dyDescent="0.2">
      <c r="A34" s="98">
        <v>2007</v>
      </c>
      <c r="B34" s="199">
        <v>88171</v>
      </c>
      <c r="C34" s="199">
        <v>102696</v>
      </c>
      <c r="D34" s="199">
        <v>17</v>
      </c>
      <c r="E34" s="199" t="s">
        <v>0</v>
      </c>
      <c r="F34" s="199">
        <v>45</v>
      </c>
      <c r="G34" s="199">
        <v>1</v>
      </c>
      <c r="H34" s="199">
        <v>49</v>
      </c>
      <c r="I34" s="199" t="s">
        <v>0</v>
      </c>
      <c r="J34" s="199">
        <v>15</v>
      </c>
      <c r="K34" s="199" t="s">
        <v>0</v>
      </c>
      <c r="L34" s="199" t="s">
        <v>0</v>
      </c>
    </row>
    <row r="35" spans="1:12" ht="15" customHeight="1" x14ac:dyDescent="0.2">
      <c r="A35" s="98">
        <v>2008</v>
      </c>
      <c r="B35" s="199">
        <v>17304</v>
      </c>
      <c r="C35" s="199">
        <v>11394</v>
      </c>
      <c r="D35" s="199">
        <v>1784</v>
      </c>
      <c r="E35" s="199" t="s">
        <v>0</v>
      </c>
      <c r="F35" s="199">
        <v>35</v>
      </c>
      <c r="G35" s="199">
        <v>11</v>
      </c>
      <c r="H35" s="199">
        <v>47</v>
      </c>
      <c r="I35" s="199" t="s">
        <v>0</v>
      </c>
      <c r="J35" s="199">
        <v>207</v>
      </c>
      <c r="K35" s="199">
        <v>139</v>
      </c>
      <c r="L35" s="199" t="s">
        <v>0</v>
      </c>
    </row>
    <row r="36" spans="1:12" ht="15" customHeight="1" x14ac:dyDescent="0.2">
      <c r="A36" s="98">
        <v>2009</v>
      </c>
      <c r="B36" s="199">
        <v>7789</v>
      </c>
      <c r="C36" s="199">
        <v>3738</v>
      </c>
      <c r="D36" s="199">
        <v>6517</v>
      </c>
      <c r="E36" s="199" t="s">
        <v>0</v>
      </c>
      <c r="F36" s="199">
        <v>10</v>
      </c>
      <c r="G36" s="199">
        <v>6</v>
      </c>
      <c r="H36" s="199">
        <v>33</v>
      </c>
      <c r="I36" s="199" t="s">
        <v>0</v>
      </c>
      <c r="J36" s="199">
        <v>21</v>
      </c>
      <c r="K36" s="199">
        <v>111</v>
      </c>
      <c r="L36" s="199" t="s">
        <v>0</v>
      </c>
    </row>
    <row r="37" spans="1:12" ht="15" customHeight="1" x14ac:dyDescent="0.2">
      <c r="A37" s="98">
        <v>2010</v>
      </c>
      <c r="B37" s="199">
        <v>6330</v>
      </c>
      <c r="C37" s="199">
        <v>3834</v>
      </c>
      <c r="D37" s="199">
        <v>8952</v>
      </c>
      <c r="E37" s="199" t="s">
        <v>0</v>
      </c>
      <c r="F37" s="199">
        <v>19</v>
      </c>
      <c r="G37" s="199">
        <v>15</v>
      </c>
      <c r="H37" s="199">
        <v>25</v>
      </c>
      <c r="I37" s="199">
        <v>3</v>
      </c>
      <c r="J37" s="199">
        <v>7</v>
      </c>
      <c r="K37" s="199">
        <v>171</v>
      </c>
      <c r="L37" s="199" t="s">
        <v>0</v>
      </c>
    </row>
    <row r="38" spans="1:12" ht="15" customHeight="1" x14ac:dyDescent="0.2">
      <c r="A38" s="98">
        <v>2011</v>
      </c>
      <c r="B38" s="199">
        <v>9034</v>
      </c>
      <c r="C38" s="199">
        <v>7129</v>
      </c>
      <c r="D38" s="199">
        <v>9392</v>
      </c>
      <c r="E38" s="199" t="s">
        <v>0</v>
      </c>
      <c r="F38" s="199">
        <v>25</v>
      </c>
      <c r="G38" s="199">
        <v>58</v>
      </c>
      <c r="H38" s="199">
        <v>34</v>
      </c>
      <c r="I38" s="199">
        <v>12</v>
      </c>
      <c r="J38" s="199">
        <v>8</v>
      </c>
      <c r="K38" s="199">
        <v>76</v>
      </c>
      <c r="L38" s="199">
        <v>18</v>
      </c>
    </row>
    <row r="39" spans="1:12" ht="15" customHeight="1" x14ac:dyDescent="0.2">
      <c r="A39" s="98">
        <v>2012</v>
      </c>
      <c r="B39" s="199">
        <v>7108</v>
      </c>
      <c r="C39" s="199">
        <v>8031</v>
      </c>
      <c r="D39" s="199">
        <v>11562</v>
      </c>
      <c r="E39" s="199">
        <v>6</v>
      </c>
      <c r="F39" s="199">
        <v>7</v>
      </c>
      <c r="G39" s="199">
        <v>42</v>
      </c>
      <c r="H39" s="199">
        <v>39</v>
      </c>
      <c r="I39" s="199">
        <v>25</v>
      </c>
      <c r="J39" s="199">
        <v>9</v>
      </c>
      <c r="K39" s="199">
        <v>26</v>
      </c>
      <c r="L39" s="199">
        <v>18</v>
      </c>
    </row>
    <row r="40" spans="1:12" ht="15" customHeight="1" x14ac:dyDescent="0.2">
      <c r="A40" s="98">
        <v>2013</v>
      </c>
      <c r="B40" s="199">
        <v>6234</v>
      </c>
      <c r="C40" s="199">
        <v>9997</v>
      </c>
      <c r="D40" s="199">
        <v>14249</v>
      </c>
      <c r="E40" s="199">
        <v>7</v>
      </c>
      <c r="F40" s="199">
        <v>12</v>
      </c>
      <c r="G40" s="199">
        <v>29</v>
      </c>
      <c r="H40" s="199">
        <v>32</v>
      </c>
      <c r="I40" s="199">
        <v>24</v>
      </c>
      <c r="J40" s="199">
        <v>27</v>
      </c>
      <c r="K40" s="199" t="s">
        <v>0</v>
      </c>
      <c r="L40" s="199">
        <v>49</v>
      </c>
    </row>
    <row r="41" spans="1:12" ht="15" customHeight="1" x14ac:dyDescent="0.2">
      <c r="A41" s="98">
        <v>2014</v>
      </c>
      <c r="B41" s="199">
        <v>4570</v>
      </c>
      <c r="C41" s="199">
        <v>6986</v>
      </c>
      <c r="D41" s="199">
        <v>10929</v>
      </c>
      <c r="E41" s="199">
        <v>17</v>
      </c>
      <c r="F41" s="199">
        <v>21</v>
      </c>
      <c r="G41" s="199">
        <v>21</v>
      </c>
      <c r="H41" s="199">
        <v>11</v>
      </c>
      <c r="I41" s="199">
        <v>7</v>
      </c>
      <c r="J41" s="199">
        <v>8</v>
      </c>
      <c r="K41" s="199">
        <v>37</v>
      </c>
      <c r="L41" s="199">
        <v>55</v>
      </c>
    </row>
    <row r="42" spans="1:12" ht="15" customHeight="1" x14ac:dyDescent="0.2">
      <c r="A42" s="113">
        <v>2015</v>
      </c>
      <c r="B42" s="199">
        <v>4447</v>
      </c>
      <c r="C42" s="199">
        <v>5700</v>
      </c>
      <c r="D42" s="199">
        <v>6662</v>
      </c>
      <c r="E42" s="199">
        <v>6</v>
      </c>
      <c r="F42" s="199">
        <v>32</v>
      </c>
      <c r="G42" s="199">
        <v>6</v>
      </c>
      <c r="H42" s="199">
        <v>12</v>
      </c>
      <c r="I42" s="199">
        <v>7</v>
      </c>
      <c r="J42" s="199">
        <v>9</v>
      </c>
      <c r="K42" s="199">
        <v>80</v>
      </c>
      <c r="L42" s="199">
        <v>53</v>
      </c>
    </row>
    <row r="43" spans="1:12" s="182" customFormat="1" ht="15" customHeight="1" x14ac:dyDescent="0.2">
      <c r="A43" s="185">
        <v>2016</v>
      </c>
      <c r="B43" s="199">
        <v>3197</v>
      </c>
      <c r="C43" s="199">
        <v>3876</v>
      </c>
      <c r="D43" s="199">
        <v>10108</v>
      </c>
      <c r="E43" s="199">
        <v>3</v>
      </c>
      <c r="F43" s="199">
        <v>24</v>
      </c>
      <c r="G43" s="199">
        <v>1</v>
      </c>
      <c r="H43" s="199">
        <v>11</v>
      </c>
      <c r="I43" s="199">
        <v>7</v>
      </c>
      <c r="J43" s="199">
        <v>1</v>
      </c>
      <c r="K43" s="199">
        <v>79</v>
      </c>
      <c r="L43" s="199">
        <v>59</v>
      </c>
    </row>
    <row r="44" spans="1:12" s="187" customFormat="1" ht="15" customHeight="1" x14ac:dyDescent="0.2">
      <c r="A44" s="191">
        <v>2017</v>
      </c>
      <c r="B44" s="199">
        <v>2548</v>
      </c>
      <c r="C44" s="199">
        <v>5203</v>
      </c>
      <c r="D44" s="199">
        <v>5563</v>
      </c>
      <c r="E44" s="199">
        <v>3</v>
      </c>
      <c r="F44" s="199">
        <v>5</v>
      </c>
      <c r="G44" s="199">
        <v>2</v>
      </c>
      <c r="H44" s="199">
        <v>5</v>
      </c>
      <c r="I44" s="199">
        <v>13</v>
      </c>
      <c r="J44" s="199" t="s">
        <v>0</v>
      </c>
      <c r="K44" s="199">
        <v>108</v>
      </c>
      <c r="L44" s="199">
        <v>41</v>
      </c>
    </row>
    <row r="45" spans="1:12" s="187" customFormat="1" ht="15" customHeight="1" x14ac:dyDescent="0.2">
      <c r="A45" s="191">
        <v>2018</v>
      </c>
      <c r="B45" s="199">
        <v>3426</v>
      </c>
      <c r="C45" s="199">
        <v>6622</v>
      </c>
      <c r="D45" s="199">
        <v>7088</v>
      </c>
      <c r="E45" s="199" t="s">
        <v>0</v>
      </c>
      <c r="F45" s="199">
        <v>23</v>
      </c>
      <c r="G45" s="199">
        <v>2</v>
      </c>
      <c r="H45" s="199">
        <v>10</v>
      </c>
      <c r="I45" s="199">
        <v>9</v>
      </c>
      <c r="J45" s="199">
        <v>1</v>
      </c>
      <c r="K45" s="199">
        <v>79</v>
      </c>
      <c r="L45" s="199">
        <v>4</v>
      </c>
    </row>
    <row r="46" spans="1:12" s="187" customFormat="1" ht="15" customHeight="1" x14ac:dyDescent="0.2">
      <c r="A46" s="191">
        <v>2019</v>
      </c>
      <c r="B46" s="199">
        <v>4124</v>
      </c>
      <c r="C46" s="199">
        <v>7372</v>
      </c>
      <c r="D46" s="199">
        <v>3215</v>
      </c>
      <c r="E46" s="199" t="s">
        <v>0</v>
      </c>
      <c r="F46" s="199">
        <v>22</v>
      </c>
      <c r="G46" s="199">
        <v>1</v>
      </c>
      <c r="H46" s="199">
        <v>5</v>
      </c>
      <c r="I46" s="199">
        <v>7</v>
      </c>
      <c r="J46" s="199">
        <v>2</v>
      </c>
      <c r="K46" s="199">
        <v>198</v>
      </c>
      <c r="L46" s="199">
        <v>11</v>
      </c>
    </row>
    <row r="47" spans="1:12" s="187" customFormat="1" ht="15" customHeight="1" x14ac:dyDescent="0.2">
      <c r="A47" s="191">
        <v>2020</v>
      </c>
      <c r="B47" s="199">
        <v>4428</v>
      </c>
      <c r="C47" s="199">
        <v>1473</v>
      </c>
      <c r="D47" s="199">
        <v>1693</v>
      </c>
      <c r="E47" s="199">
        <v>1</v>
      </c>
      <c r="F47" s="199">
        <v>28</v>
      </c>
      <c r="G47" s="199" t="s">
        <v>0</v>
      </c>
      <c r="H47" s="199" t="s">
        <v>0</v>
      </c>
      <c r="I47" s="199" t="s">
        <v>0</v>
      </c>
      <c r="J47" s="199">
        <v>5</v>
      </c>
      <c r="K47" s="199">
        <v>213</v>
      </c>
      <c r="L47" s="199">
        <v>48</v>
      </c>
    </row>
    <row r="48" spans="1:12" s="187" customFormat="1" ht="15" customHeight="1" x14ac:dyDescent="0.2">
      <c r="A48" s="191">
        <v>2021</v>
      </c>
      <c r="B48" s="199">
        <v>4096</v>
      </c>
      <c r="C48" s="199">
        <v>2</v>
      </c>
      <c r="D48" s="199">
        <v>1389</v>
      </c>
      <c r="E48" s="199">
        <v>1</v>
      </c>
      <c r="F48" s="199">
        <v>7</v>
      </c>
      <c r="G48" s="199" t="s">
        <v>0</v>
      </c>
      <c r="H48" s="199">
        <v>5</v>
      </c>
      <c r="I48" s="199">
        <v>7</v>
      </c>
      <c r="J48" s="199">
        <v>2</v>
      </c>
      <c r="K48" s="199">
        <v>186</v>
      </c>
      <c r="L48" s="199">
        <v>26</v>
      </c>
    </row>
    <row r="49" spans="1:12" s="187" customFormat="1" ht="15" customHeight="1" x14ac:dyDescent="0.2">
      <c r="A49" s="191">
        <v>2022</v>
      </c>
      <c r="B49" s="199">
        <v>3902</v>
      </c>
      <c r="C49" s="199">
        <v>3</v>
      </c>
      <c r="D49" s="199">
        <v>965</v>
      </c>
      <c r="E49" s="199" t="s">
        <v>0</v>
      </c>
      <c r="F49" s="199">
        <v>11</v>
      </c>
      <c r="G49" s="199" t="s">
        <v>0</v>
      </c>
      <c r="H49" s="199">
        <v>15</v>
      </c>
      <c r="I49" s="199">
        <v>5</v>
      </c>
      <c r="J49" s="199">
        <v>5</v>
      </c>
      <c r="K49" s="199">
        <v>305</v>
      </c>
      <c r="L49" s="199">
        <v>30</v>
      </c>
    </row>
    <row r="50" spans="1:12" x14ac:dyDescent="0.2">
      <c r="A50" s="5"/>
      <c r="B50" s="7"/>
      <c r="C50" s="7"/>
      <c r="D50" s="7"/>
      <c r="E50" s="7"/>
      <c r="F50" s="7"/>
      <c r="G50" s="7"/>
      <c r="H50" s="7"/>
      <c r="I50" s="7"/>
      <c r="J50" s="7"/>
      <c r="K50" s="7"/>
      <c r="L50" s="7"/>
    </row>
    <row r="51" spans="1:12" x14ac:dyDescent="0.2">
      <c r="A51" s="46" t="s">
        <v>209</v>
      </c>
      <c r="B51" s="11"/>
      <c r="C51" s="7"/>
      <c r="D51" s="7"/>
      <c r="E51" s="7"/>
      <c r="F51" s="7"/>
      <c r="G51" s="7"/>
      <c r="H51" s="7"/>
      <c r="I51" s="7"/>
      <c r="J51" s="7"/>
      <c r="K51" s="7"/>
      <c r="L51" s="7"/>
    </row>
    <row r="52" spans="1:12" x14ac:dyDescent="0.2">
      <c r="A52" s="12"/>
      <c r="B52" s="13"/>
      <c r="C52" s="7"/>
      <c r="D52" s="7"/>
      <c r="E52" s="7"/>
      <c r="F52" s="7"/>
      <c r="G52" s="7"/>
      <c r="H52" s="7"/>
      <c r="I52" s="7"/>
      <c r="J52" s="7"/>
      <c r="K52" s="7"/>
      <c r="L52" s="7"/>
    </row>
    <row r="53" spans="1:12" x14ac:dyDescent="0.2">
      <c r="A53" s="41" t="s">
        <v>21</v>
      </c>
      <c r="B53" s="7"/>
      <c r="C53" s="7"/>
      <c r="D53" s="7"/>
      <c r="E53" s="7"/>
      <c r="F53" s="7"/>
      <c r="G53" s="7"/>
      <c r="H53" s="7"/>
      <c r="I53" s="7"/>
      <c r="J53" s="7"/>
      <c r="K53" s="7"/>
      <c r="L53" s="7"/>
    </row>
    <row r="54" spans="1:12" x14ac:dyDescent="0.2">
      <c r="A54" s="13"/>
      <c r="B54" s="7"/>
      <c r="C54" s="7"/>
      <c r="D54" s="7"/>
      <c r="E54" s="7"/>
      <c r="F54" s="7"/>
      <c r="G54" s="7"/>
      <c r="H54" s="7"/>
      <c r="I54" s="7"/>
      <c r="J54" s="7"/>
      <c r="K54" s="7"/>
      <c r="L54" s="7"/>
    </row>
  </sheetData>
  <customSheetViews>
    <customSheetView guid="{52BFFD5D-28BB-4F5E-9EDB-097BB2A6F196}" scale="130" showPageBreaks="1">
      <selection activeCell="I7" sqref="I7"/>
      <pageMargins left="0.31496062992125984" right="0.31496062992125984" top="0.74803149606299213" bottom="0.74803149606299213" header="0.31496062992125984" footer="0.31496062992125984"/>
      <pageSetup paperSize="9" orientation="landscape" r:id="rId1"/>
      <headerFooter>
        <oddHeader>&amp;L&amp;"Arial,Regular"&amp;12Financial sector</oddHeader>
        <oddFooter>&amp;C&amp;"Arial,Regular"&amp;8Page &amp;P of &amp;N&amp;L&amp;"Arial,Regular"&amp;8Statistical Yearbook of Republika Srpska</oddFooter>
      </headerFooter>
    </customSheetView>
    <customSheetView guid="{03DEC687-8D49-4CF8-9DA0-BFC5817A4D8E}" scale="130" showPageBreaks="1">
      <selection activeCell="A43" sqref="A43:XFD43"/>
      <pageMargins left="0.31496062992125984" right="0.31496062992125984" top="0.74803149606299213" bottom="0.74803149606299213" header="0.31496062992125984" footer="0.31496062992125984"/>
      <pageSetup paperSize="9" orientation="landscape" r:id="rId2"/>
      <headerFooter>
        <oddHeader>&amp;L&amp;"Arial,Regular"&amp;12Financial sector</oddHeader>
        <oddFooter>&amp;C&amp;"Arial,Regular"&amp;8Page &amp;P of &amp;N&amp;L&amp;"Arial,Regular"&amp;8Statistical Yearbook of Republika Srpska</oddFooter>
      </headerFooter>
    </customSheetView>
    <customSheetView guid="{81EDB3A4-5BC5-461C-A63D-8932B607DB14}" scale="130">
      <selection activeCell="A40" sqref="A40"/>
      <pageMargins left="0.31496062992125984" right="0.31496062992125984" top="0.74803149606299213" bottom="0.74803149606299213" header="0.31496062992125984" footer="0.31496062992125984"/>
      <pageSetup paperSize="9" orientation="landscape" r:id="rId3"/>
      <headerFooter>
        <oddHeader>&amp;L&amp;"Arial,Regular"&amp;12Financial sector</oddHeader>
        <oddFooter>&amp;C&amp;"Arial,Regular"&amp;8Page &amp;P of &amp;N&amp;L&amp;"Arial,Regular"&amp;8Statistical Yearbook of Republika Srpska</oddFooter>
      </headerFooter>
    </customSheetView>
    <customSheetView guid="{A84AB414-D223-42CD-8C63-F5C5D11E014E}" scale="130">
      <selection activeCell="A36" sqref="A36"/>
      <pageMargins left="0.31496062992125984" right="0.31496062992125984" top="0.74803149606299213" bottom="0.74803149606299213" header="0.31496062992125984" footer="0.31496062992125984"/>
      <pageSetup paperSize="9" orientation="landscape" r:id="rId4"/>
      <headerFooter>
        <oddHeader>&amp;L&amp;"Arial,Regular"&amp;12Financial sector</oddHeader>
        <oddFooter>&amp;C&amp;"Arial,Regular"&amp;8Page &amp;P of &amp;N&amp;L&amp;"Arial,Regular"&amp;8Statistički godišnjak Republike Srpske 2016</oddFooter>
      </headerFooter>
    </customSheetView>
    <customSheetView guid="{343BB58D-21D5-4BBC-8230-0DF52418D556}" scale="130" showPageBreaks="1">
      <selection activeCell="A36" sqref="A36"/>
      <pageMargins left="0.31496062992125984" right="0.31496062992125984" top="0.74803149606299213" bottom="0.74803149606299213" header="0.31496062992125984" footer="0.31496062992125984"/>
      <pageSetup paperSize="9" orientation="landscape" r:id="rId5"/>
      <headerFooter>
        <oddHeader>&amp;L&amp;"Arial,Regular"&amp;12Financial sector</oddHeader>
        <oddFooter>&amp;C&amp;"Arial,Regular"&amp;8Page &amp;P of &amp;N&amp;L&amp;"Arial,Regular"&amp;8Statistički godišnjak Republike Srpske 2016</oddFooter>
      </headerFooter>
    </customSheetView>
  </customSheetViews>
  <mergeCells count="6">
    <mergeCell ref="B4:E4"/>
    <mergeCell ref="F4:I4"/>
    <mergeCell ref="A3:A5"/>
    <mergeCell ref="J4:L4"/>
    <mergeCell ref="B3:I3"/>
    <mergeCell ref="J3:L3"/>
  </mergeCells>
  <hyperlinks>
    <hyperlink ref="L2" location="'List of tables'!A1" display="List of tables"/>
  </hyperlinks>
  <pageMargins left="0.31496062992125984" right="0.31496062992125984" top="0.74803149606299213" bottom="0.74803149606299213" header="0.31496062992125984" footer="0.31496062992125984"/>
  <pageSetup paperSize="9" orientation="landscape" r:id="rId6"/>
  <headerFooter>
    <oddHeader>&amp;L&amp;"Arial,Regular"&amp;12Financial sector</oddHeader>
    <oddFooter>&amp;C&amp;"Arial,Regular"&amp;8Page &amp;P of &amp;N&amp;L&amp;"Arial,Regular"&amp;8Statistical Yearbook of Republika Srpska</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dimension ref="A1:I43"/>
  <sheetViews>
    <sheetView zoomScale="130" zoomScaleNormal="130" workbookViewId="0"/>
  </sheetViews>
  <sheetFormatPr defaultRowHeight="12" x14ac:dyDescent="0.2"/>
  <cols>
    <col min="1" max="1" width="6.7109375" style="8" customWidth="1"/>
    <col min="2" max="2" width="8.140625" style="8" customWidth="1"/>
    <col min="3" max="3" width="9.140625" style="8"/>
    <col min="4" max="4" width="11.140625" style="8" customWidth="1"/>
    <col min="5" max="5" width="11.85546875" style="8" customWidth="1"/>
    <col min="6" max="6" width="7.7109375" style="8" customWidth="1"/>
    <col min="7" max="7" width="9.140625" style="8"/>
    <col min="8" max="8" width="10.85546875" style="8" customWidth="1"/>
    <col min="9" max="9" width="12" style="8" customWidth="1"/>
    <col min="10" max="16384" width="9.140625" style="8"/>
  </cols>
  <sheetData>
    <row r="1" spans="1:9" ht="13.5" customHeight="1" x14ac:dyDescent="0.2">
      <c r="A1" s="5" t="s">
        <v>317</v>
      </c>
      <c r="B1" s="7"/>
      <c r="C1" s="7"/>
      <c r="D1" s="7"/>
      <c r="E1" s="7"/>
      <c r="F1" s="7"/>
      <c r="G1" s="7"/>
      <c r="H1" s="7"/>
      <c r="I1" s="7"/>
    </row>
    <row r="2" spans="1:9" ht="15" customHeight="1" thickBot="1" x14ac:dyDescent="0.25">
      <c r="A2" s="69" t="s">
        <v>210</v>
      </c>
      <c r="B2" s="7"/>
      <c r="C2" s="7"/>
      <c r="D2" s="7"/>
      <c r="E2" s="7"/>
      <c r="F2" s="7"/>
      <c r="G2" s="7"/>
      <c r="H2" s="7"/>
      <c r="I2" s="37" t="s">
        <v>48</v>
      </c>
    </row>
    <row r="3" spans="1:9" s="44" customFormat="1" ht="20.100000000000001" customHeight="1" thickTop="1" x14ac:dyDescent="0.25">
      <c r="A3" s="79"/>
      <c r="B3" s="298" t="s">
        <v>211</v>
      </c>
      <c r="C3" s="298"/>
      <c r="D3" s="298"/>
      <c r="E3" s="298"/>
      <c r="F3" s="298" t="s">
        <v>212</v>
      </c>
      <c r="G3" s="298"/>
      <c r="H3" s="298"/>
      <c r="I3" s="300"/>
    </row>
    <row r="4" spans="1:9" ht="55.5" customHeight="1" x14ac:dyDescent="0.2">
      <c r="A4" s="75"/>
      <c r="B4" s="96" t="s">
        <v>213</v>
      </c>
      <c r="C4" s="96" t="s">
        <v>214</v>
      </c>
      <c r="D4" s="96" t="s">
        <v>19</v>
      </c>
      <c r="E4" s="96" t="s">
        <v>20</v>
      </c>
      <c r="F4" s="96" t="s">
        <v>17</v>
      </c>
      <c r="G4" s="96" t="s">
        <v>18</v>
      </c>
      <c r="H4" s="96" t="s">
        <v>19</v>
      </c>
      <c r="I4" s="97" t="s">
        <v>27</v>
      </c>
    </row>
    <row r="5" spans="1:9" ht="20.100000000000001" customHeight="1" x14ac:dyDescent="0.2">
      <c r="A5" s="100" t="s">
        <v>215</v>
      </c>
      <c r="B5" s="73"/>
      <c r="C5" s="73"/>
      <c r="D5" s="73"/>
      <c r="E5" s="73"/>
      <c r="F5" s="73"/>
      <c r="G5" s="73"/>
      <c r="H5" s="73"/>
      <c r="I5" s="73"/>
    </row>
    <row r="6" spans="1:9" s="187" customFormat="1" ht="15" customHeight="1" x14ac:dyDescent="0.2">
      <c r="A6" s="191">
        <v>2013</v>
      </c>
      <c r="B6" s="192">
        <v>19827</v>
      </c>
      <c r="C6" s="192">
        <v>2437</v>
      </c>
      <c r="D6" s="192">
        <v>57599</v>
      </c>
      <c r="E6" s="192">
        <v>3609</v>
      </c>
      <c r="F6" s="192">
        <v>8023</v>
      </c>
      <c r="G6" s="192">
        <v>2120</v>
      </c>
      <c r="H6" s="192">
        <v>9746</v>
      </c>
      <c r="I6" s="192" t="s">
        <v>0</v>
      </c>
    </row>
    <row r="7" spans="1:9" s="187" customFormat="1" ht="15" customHeight="1" x14ac:dyDescent="0.2">
      <c r="A7" s="191">
        <v>2014</v>
      </c>
      <c r="B7" s="192">
        <v>15623</v>
      </c>
      <c r="C7" s="192">
        <v>1341</v>
      </c>
      <c r="D7" s="192">
        <v>57259</v>
      </c>
      <c r="E7" s="192">
        <v>16229</v>
      </c>
      <c r="F7" s="192">
        <v>14025</v>
      </c>
      <c r="G7" s="192">
        <v>1790</v>
      </c>
      <c r="H7" s="192">
        <v>8198</v>
      </c>
      <c r="I7" s="192" t="s">
        <v>0</v>
      </c>
    </row>
    <row r="8" spans="1:9" s="187" customFormat="1" ht="15" customHeight="1" x14ac:dyDescent="0.2">
      <c r="A8" s="191">
        <v>2015</v>
      </c>
      <c r="B8" s="192">
        <v>18611</v>
      </c>
      <c r="C8" s="192">
        <v>1280</v>
      </c>
      <c r="D8" s="192">
        <v>39647</v>
      </c>
      <c r="E8" s="192">
        <v>7706</v>
      </c>
      <c r="F8" s="192">
        <v>10935</v>
      </c>
      <c r="G8" s="192">
        <v>1249</v>
      </c>
      <c r="H8" s="192">
        <v>5940</v>
      </c>
      <c r="I8" s="192" t="s">
        <v>0</v>
      </c>
    </row>
    <row r="9" spans="1:9" s="187" customFormat="1" ht="15" customHeight="1" x14ac:dyDescent="0.2">
      <c r="A9" s="191">
        <v>2016</v>
      </c>
      <c r="B9" s="192">
        <v>12762</v>
      </c>
      <c r="C9" s="192">
        <v>239</v>
      </c>
      <c r="D9" s="192">
        <v>58443</v>
      </c>
      <c r="E9" s="192" t="s">
        <v>0</v>
      </c>
      <c r="F9" s="192">
        <v>13256</v>
      </c>
      <c r="G9" s="192">
        <v>1020</v>
      </c>
      <c r="H9" s="192">
        <v>10080</v>
      </c>
      <c r="I9" s="192" t="s">
        <v>0</v>
      </c>
    </row>
    <row r="10" spans="1:9" s="187" customFormat="1" ht="15" customHeight="1" x14ac:dyDescent="0.2">
      <c r="A10" s="191">
        <v>2017</v>
      </c>
      <c r="B10" s="192">
        <v>29650</v>
      </c>
      <c r="C10" s="192">
        <v>247</v>
      </c>
      <c r="D10" s="192">
        <v>27634</v>
      </c>
      <c r="E10" s="192" t="s">
        <v>0</v>
      </c>
      <c r="F10" s="192">
        <v>7394</v>
      </c>
      <c r="G10" s="192">
        <v>2201</v>
      </c>
      <c r="H10" s="192">
        <v>9778</v>
      </c>
      <c r="I10" s="192" t="s">
        <v>0</v>
      </c>
    </row>
    <row r="11" spans="1:9" s="187" customFormat="1" ht="15" customHeight="1" x14ac:dyDescent="0.2">
      <c r="A11" s="191">
        <v>2018</v>
      </c>
      <c r="B11" s="192">
        <v>49537</v>
      </c>
      <c r="C11" s="192">
        <v>719</v>
      </c>
      <c r="D11" s="192">
        <v>38428</v>
      </c>
      <c r="E11" s="192" t="s">
        <v>0</v>
      </c>
      <c r="F11" s="192">
        <v>12296</v>
      </c>
      <c r="G11" s="192">
        <v>2678</v>
      </c>
      <c r="H11" s="192">
        <v>11486</v>
      </c>
      <c r="I11" s="192" t="s">
        <v>0</v>
      </c>
    </row>
    <row r="12" spans="1:9" s="187" customFormat="1" ht="15" customHeight="1" x14ac:dyDescent="0.2">
      <c r="A12" s="191">
        <v>2019</v>
      </c>
      <c r="B12" s="192">
        <v>34052</v>
      </c>
      <c r="C12" s="192">
        <v>2158</v>
      </c>
      <c r="D12" s="192">
        <v>29006</v>
      </c>
      <c r="E12" s="192" t="s">
        <v>0</v>
      </c>
      <c r="F12" s="192">
        <v>13397</v>
      </c>
      <c r="G12" s="192">
        <v>6681</v>
      </c>
      <c r="H12" s="192">
        <v>6455</v>
      </c>
      <c r="I12" s="192" t="s">
        <v>0</v>
      </c>
    </row>
    <row r="13" spans="1:9" s="187" customFormat="1" ht="15" customHeight="1" x14ac:dyDescent="0.2">
      <c r="A13" s="191">
        <v>2020</v>
      </c>
      <c r="B13" s="192">
        <v>49650</v>
      </c>
      <c r="C13" s="192">
        <v>1106</v>
      </c>
      <c r="D13" s="192">
        <v>27291</v>
      </c>
      <c r="E13" s="192" t="s">
        <v>0</v>
      </c>
      <c r="F13" s="192">
        <v>15785</v>
      </c>
      <c r="G13" s="192">
        <v>4018</v>
      </c>
      <c r="H13" s="192">
        <v>3123</v>
      </c>
      <c r="I13" s="192" t="s">
        <v>0</v>
      </c>
    </row>
    <row r="14" spans="1:9" s="187" customFormat="1" ht="15" customHeight="1" x14ac:dyDescent="0.2">
      <c r="A14" s="191">
        <v>2021</v>
      </c>
      <c r="B14" s="192">
        <v>34437</v>
      </c>
      <c r="C14" s="192">
        <v>7</v>
      </c>
      <c r="D14" s="192">
        <v>37621</v>
      </c>
      <c r="E14" s="192">
        <v>4993</v>
      </c>
      <c r="F14" s="192">
        <v>17223</v>
      </c>
      <c r="G14" s="192" t="s">
        <v>0</v>
      </c>
      <c r="H14" s="192">
        <v>2323</v>
      </c>
      <c r="I14" s="192" t="s">
        <v>0</v>
      </c>
    </row>
    <row r="15" spans="1:9" s="187" customFormat="1" ht="15.75" customHeight="1" x14ac:dyDescent="0.2">
      <c r="A15" s="191">
        <v>2022</v>
      </c>
      <c r="B15" s="192">
        <v>15264</v>
      </c>
      <c r="C15" s="192">
        <v>175</v>
      </c>
      <c r="D15" s="192">
        <v>61711</v>
      </c>
      <c r="E15" s="192" t="s">
        <v>0</v>
      </c>
      <c r="F15" s="192">
        <v>17040</v>
      </c>
      <c r="G15" s="192">
        <v>2</v>
      </c>
      <c r="H15" s="192">
        <v>642</v>
      </c>
      <c r="I15" s="192" t="s">
        <v>0</v>
      </c>
    </row>
    <row r="16" spans="1:9" ht="20.100000000000001" customHeight="1" x14ac:dyDescent="0.2">
      <c r="A16" s="72" t="s">
        <v>216</v>
      </c>
      <c r="B16" s="153"/>
      <c r="C16" s="153"/>
      <c r="D16" s="153"/>
      <c r="E16" s="153"/>
      <c r="F16" s="153"/>
      <c r="G16" s="153"/>
      <c r="H16" s="153"/>
      <c r="I16" s="153"/>
    </row>
    <row r="17" spans="1:9" s="187" customFormat="1" ht="15" customHeight="1" x14ac:dyDescent="0.2">
      <c r="A17" s="191">
        <v>2013</v>
      </c>
      <c r="B17" s="192">
        <v>10456</v>
      </c>
      <c r="C17" s="192">
        <v>2069</v>
      </c>
      <c r="D17" s="192">
        <v>1503</v>
      </c>
      <c r="E17" s="192">
        <v>9639</v>
      </c>
      <c r="F17" s="192">
        <v>1645</v>
      </c>
      <c r="G17" s="192">
        <v>624</v>
      </c>
      <c r="H17" s="192">
        <v>224</v>
      </c>
      <c r="I17" s="192" t="s">
        <v>0</v>
      </c>
    </row>
    <row r="18" spans="1:9" s="187" customFormat="1" ht="15" customHeight="1" x14ac:dyDescent="0.2">
      <c r="A18" s="191">
        <v>2014</v>
      </c>
      <c r="B18" s="192">
        <v>9771</v>
      </c>
      <c r="C18" s="192">
        <v>5727</v>
      </c>
      <c r="D18" s="192">
        <v>27685</v>
      </c>
      <c r="E18" s="192">
        <v>3995</v>
      </c>
      <c r="F18" s="192">
        <v>2073</v>
      </c>
      <c r="G18" s="192">
        <v>178</v>
      </c>
      <c r="H18" s="192">
        <v>348</v>
      </c>
      <c r="I18" s="192" t="s">
        <v>0</v>
      </c>
    </row>
    <row r="19" spans="1:9" s="187" customFormat="1" ht="15" customHeight="1" x14ac:dyDescent="0.2">
      <c r="A19" s="191">
        <v>2015</v>
      </c>
      <c r="B19" s="192">
        <v>9577</v>
      </c>
      <c r="C19" s="192">
        <v>2787</v>
      </c>
      <c r="D19" s="192">
        <v>1842</v>
      </c>
      <c r="E19" s="192">
        <v>12122</v>
      </c>
      <c r="F19" s="192">
        <v>3454</v>
      </c>
      <c r="G19" s="192">
        <v>361</v>
      </c>
      <c r="H19" s="192">
        <v>526</v>
      </c>
      <c r="I19" s="192" t="s">
        <v>0</v>
      </c>
    </row>
    <row r="20" spans="1:9" s="187" customFormat="1" ht="15" customHeight="1" x14ac:dyDescent="0.2">
      <c r="A20" s="191">
        <v>2016</v>
      </c>
      <c r="B20" s="192">
        <v>12180</v>
      </c>
      <c r="C20" s="192">
        <v>3800</v>
      </c>
      <c r="D20" s="192">
        <v>25442</v>
      </c>
      <c r="E20" s="192">
        <v>13227</v>
      </c>
      <c r="F20" s="192">
        <v>2361</v>
      </c>
      <c r="G20" s="192">
        <v>492</v>
      </c>
      <c r="H20" s="192">
        <v>445</v>
      </c>
      <c r="I20" s="192" t="s">
        <v>0</v>
      </c>
    </row>
    <row r="21" spans="1:9" s="187" customFormat="1" ht="15" customHeight="1" x14ac:dyDescent="0.2">
      <c r="A21" s="191">
        <v>2017</v>
      </c>
      <c r="B21" s="192">
        <v>5737</v>
      </c>
      <c r="C21" s="192">
        <v>471</v>
      </c>
      <c r="D21" s="192">
        <v>4932</v>
      </c>
      <c r="E21" s="192">
        <v>399</v>
      </c>
      <c r="F21" s="192">
        <v>1276</v>
      </c>
      <c r="G21" s="192">
        <v>246</v>
      </c>
      <c r="H21" s="192">
        <v>365</v>
      </c>
      <c r="I21" s="192" t="s">
        <v>0</v>
      </c>
    </row>
    <row r="22" spans="1:9" s="187" customFormat="1" ht="15" customHeight="1" x14ac:dyDescent="0.2">
      <c r="A22" s="191">
        <v>2018</v>
      </c>
      <c r="B22" s="192">
        <v>28993</v>
      </c>
      <c r="C22" s="192">
        <v>439</v>
      </c>
      <c r="D22" s="192">
        <v>17279</v>
      </c>
      <c r="E22" s="192" t="s">
        <v>0</v>
      </c>
      <c r="F22" s="192">
        <v>1387</v>
      </c>
      <c r="G22" s="192">
        <v>413</v>
      </c>
      <c r="H22" s="192">
        <v>793</v>
      </c>
      <c r="I22" s="192" t="s">
        <v>0</v>
      </c>
    </row>
    <row r="23" spans="1:9" s="187" customFormat="1" ht="15" customHeight="1" x14ac:dyDescent="0.2">
      <c r="A23" s="191">
        <v>2019</v>
      </c>
      <c r="B23" s="192">
        <v>7168</v>
      </c>
      <c r="C23" s="192">
        <v>228</v>
      </c>
      <c r="D23" s="192">
        <v>15156</v>
      </c>
      <c r="E23" s="192" t="s">
        <v>0</v>
      </c>
      <c r="F23" s="192">
        <v>2379</v>
      </c>
      <c r="G23" s="192">
        <v>412</v>
      </c>
      <c r="H23" s="192">
        <v>246</v>
      </c>
      <c r="I23" s="192" t="s">
        <v>0</v>
      </c>
    </row>
    <row r="24" spans="1:9" s="187" customFormat="1" ht="15" customHeight="1" x14ac:dyDescent="0.2">
      <c r="A24" s="191">
        <v>2020</v>
      </c>
      <c r="B24" s="192">
        <v>13497</v>
      </c>
      <c r="C24" s="192">
        <v>982</v>
      </c>
      <c r="D24" s="192">
        <v>27645</v>
      </c>
      <c r="E24" s="192">
        <v>19424</v>
      </c>
      <c r="F24" s="192">
        <v>800</v>
      </c>
      <c r="G24" s="192">
        <v>433</v>
      </c>
      <c r="H24" s="192">
        <v>34</v>
      </c>
      <c r="I24" s="192" t="s">
        <v>0</v>
      </c>
    </row>
    <row r="25" spans="1:9" s="187" customFormat="1" ht="15" customHeight="1" x14ac:dyDescent="0.2">
      <c r="A25" s="191">
        <v>2021</v>
      </c>
      <c r="B25" s="192">
        <v>43357</v>
      </c>
      <c r="C25" s="192" t="s">
        <v>0</v>
      </c>
      <c r="D25" s="192">
        <v>19905</v>
      </c>
      <c r="E25" s="192" t="s">
        <v>0</v>
      </c>
      <c r="F25" s="192">
        <v>2385</v>
      </c>
      <c r="G25" s="192" t="s">
        <v>0</v>
      </c>
      <c r="H25" s="192">
        <v>6</v>
      </c>
      <c r="I25" s="192" t="s">
        <v>0</v>
      </c>
    </row>
    <row r="26" spans="1:9" s="187" customFormat="1" ht="15" customHeight="1" x14ac:dyDescent="0.2">
      <c r="A26" s="191">
        <v>2022</v>
      </c>
      <c r="B26" s="192">
        <v>1118</v>
      </c>
      <c r="C26" s="192" t="s">
        <v>0</v>
      </c>
      <c r="D26" s="192">
        <v>40233</v>
      </c>
      <c r="E26" s="192" t="s">
        <v>0</v>
      </c>
      <c r="F26" s="192">
        <v>2510</v>
      </c>
      <c r="G26" s="192" t="s">
        <v>0</v>
      </c>
      <c r="H26" s="192">
        <v>41</v>
      </c>
      <c r="I26" s="192" t="s">
        <v>0</v>
      </c>
    </row>
    <row r="27" spans="1:9" s="187" customFormat="1" ht="15" customHeight="1" x14ac:dyDescent="0.2">
      <c r="A27" s="26"/>
      <c r="B27" s="192"/>
      <c r="C27" s="192"/>
      <c r="D27" s="192"/>
      <c r="E27" s="192"/>
      <c r="F27" s="192"/>
      <c r="G27" s="192"/>
      <c r="H27" s="192"/>
      <c r="I27" s="192"/>
    </row>
    <row r="28" spans="1:9" ht="12.75" thickBot="1" x14ac:dyDescent="0.25">
      <c r="A28" s="69" t="s">
        <v>217</v>
      </c>
      <c r="B28" s="7"/>
      <c r="C28" s="7"/>
      <c r="D28" s="7"/>
      <c r="E28" s="7"/>
      <c r="F28" s="7"/>
      <c r="G28" s="7"/>
      <c r="H28" s="7"/>
      <c r="I28" s="7"/>
    </row>
    <row r="29" spans="1:9" s="44" customFormat="1" ht="21.75" customHeight="1" thickTop="1" x14ac:dyDescent="0.25">
      <c r="A29" s="79"/>
      <c r="B29" s="298" t="s">
        <v>22</v>
      </c>
      <c r="C29" s="298"/>
      <c r="D29" s="298"/>
      <c r="E29" s="300"/>
      <c r="F29" s="77"/>
      <c r="G29" s="77"/>
      <c r="H29" s="77"/>
      <c r="I29" s="77"/>
    </row>
    <row r="30" spans="1:9" ht="53.25" customHeight="1" x14ac:dyDescent="0.2">
      <c r="A30" s="75"/>
      <c r="B30" s="96" t="s">
        <v>213</v>
      </c>
      <c r="C30" s="96" t="s">
        <v>214</v>
      </c>
      <c r="D30" s="96" t="s">
        <v>19</v>
      </c>
      <c r="E30" s="97" t="s">
        <v>20</v>
      </c>
      <c r="F30" s="7"/>
      <c r="G30" s="7"/>
      <c r="H30" s="7"/>
      <c r="I30" s="7"/>
    </row>
    <row r="31" spans="1:9" s="187" customFormat="1" ht="15" customHeight="1" x14ac:dyDescent="0.2">
      <c r="A31" s="191">
        <v>2013</v>
      </c>
      <c r="B31" s="192">
        <v>5332</v>
      </c>
      <c r="C31" s="192">
        <v>10967</v>
      </c>
      <c r="D31" s="192">
        <v>9023</v>
      </c>
      <c r="E31" s="192" t="s">
        <v>0</v>
      </c>
      <c r="F31" s="186"/>
      <c r="G31" s="186"/>
      <c r="H31" s="186"/>
      <c r="I31" s="186"/>
    </row>
    <row r="32" spans="1:9" s="187" customFormat="1" ht="15" customHeight="1" x14ac:dyDescent="0.2">
      <c r="A32" s="191">
        <v>2014</v>
      </c>
      <c r="B32" s="192">
        <v>51290</v>
      </c>
      <c r="C32" s="192">
        <v>6981</v>
      </c>
      <c r="D32" s="192">
        <v>1358</v>
      </c>
      <c r="E32" s="192" t="s">
        <v>0</v>
      </c>
      <c r="F32" s="186"/>
      <c r="G32" s="186"/>
      <c r="H32" s="186"/>
      <c r="I32" s="186"/>
    </row>
    <row r="33" spans="1:9" s="187" customFormat="1" ht="15" customHeight="1" x14ac:dyDescent="0.2">
      <c r="A33" s="191">
        <v>2015</v>
      </c>
      <c r="B33" s="192">
        <v>4444</v>
      </c>
      <c r="C33" s="192">
        <v>21243</v>
      </c>
      <c r="D33" s="192">
        <v>108</v>
      </c>
      <c r="E33" s="192" t="s">
        <v>0</v>
      </c>
      <c r="F33" s="186"/>
      <c r="G33" s="186"/>
      <c r="H33" s="186"/>
      <c r="I33" s="186"/>
    </row>
    <row r="34" spans="1:9" s="187" customFormat="1" ht="15" customHeight="1" x14ac:dyDescent="0.2">
      <c r="A34" s="191">
        <v>2016</v>
      </c>
      <c r="B34" s="192">
        <v>693</v>
      </c>
      <c r="C34" s="192">
        <v>1152</v>
      </c>
      <c r="D34" s="192" t="s">
        <v>0</v>
      </c>
      <c r="E34" s="192" t="s">
        <v>0</v>
      </c>
      <c r="F34" s="186"/>
      <c r="G34" s="186"/>
      <c r="H34" s="186"/>
      <c r="I34" s="186"/>
    </row>
    <row r="35" spans="1:9" s="187" customFormat="1" ht="15" customHeight="1" x14ac:dyDescent="0.2">
      <c r="A35" s="191">
        <v>2017</v>
      </c>
      <c r="B35" s="192">
        <v>957</v>
      </c>
      <c r="C35" s="192">
        <v>671</v>
      </c>
      <c r="D35" s="192" t="s">
        <v>0</v>
      </c>
      <c r="E35" s="192" t="s">
        <v>0</v>
      </c>
      <c r="F35" s="186"/>
      <c r="G35" s="186"/>
      <c r="H35" s="186"/>
      <c r="I35" s="186"/>
    </row>
    <row r="36" spans="1:9" s="187" customFormat="1" ht="15" customHeight="1" x14ac:dyDescent="0.2">
      <c r="A36" s="191">
        <v>2018</v>
      </c>
      <c r="B36" s="192">
        <v>2851</v>
      </c>
      <c r="C36" s="192">
        <v>675</v>
      </c>
      <c r="D36" s="192" t="s">
        <v>0</v>
      </c>
      <c r="E36" s="192" t="s">
        <v>0</v>
      </c>
      <c r="F36" s="186"/>
      <c r="G36" s="186"/>
      <c r="H36" s="186"/>
      <c r="I36" s="186"/>
    </row>
    <row r="37" spans="1:9" s="187" customFormat="1" ht="15" customHeight="1" x14ac:dyDescent="0.2">
      <c r="A37" s="286">
        <v>2019</v>
      </c>
      <c r="B37" s="199">
        <v>2432</v>
      </c>
      <c r="C37" s="199">
        <v>592</v>
      </c>
      <c r="D37" s="199" t="s">
        <v>0</v>
      </c>
      <c r="E37" s="199" t="s">
        <v>0</v>
      </c>
      <c r="F37" s="186"/>
      <c r="G37" s="186"/>
      <c r="H37" s="186"/>
      <c r="I37" s="186"/>
    </row>
    <row r="38" spans="1:9" s="187" customFormat="1" ht="15" customHeight="1" x14ac:dyDescent="0.2">
      <c r="A38" s="286">
        <v>2020</v>
      </c>
      <c r="B38" s="199">
        <v>4297</v>
      </c>
      <c r="C38" s="199">
        <v>18</v>
      </c>
      <c r="D38" s="199" t="s">
        <v>0</v>
      </c>
      <c r="E38" s="199" t="s">
        <v>0</v>
      </c>
      <c r="F38" s="186"/>
      <c r="G38" s="186"/>
      <c r="H38" s="186"/>
      <c r="I38" s="186"/>
    </row>
    <row r="39" spans="1:9" s="187" customFormat="1" ht="15" customHeight="1" x14ac:dyDescent="0.2">
      <c r="A39" s="286">
        <v>2021</v>
      </c>
      <c r="B39" s="199">
        <v>331</v>
      </c>
      <c r="C39" s="199" t="s">
        <v>0</v>
      </c>
      <c r="D39" s="199" t="s">
        <v>0</v>
      </c>
      <c r="E39" s="199" t="s">
        <v>0</v>
      </c>
      <c r="F39" s="186"/>
      <c r="G39" s="186"/>
      <c r="H39" s="186"/>
      <c r="I39" s="186"/>
    </row>
    <row r="40" spans="1:9" s="187" customFormat="1" ht="15" customHeight="1" x14ac:dyDescent="0.2">
      <c r="A40" s="286">
        <v>2022</v>
      </c>
      <c r="B40" s="192">
        <v>7226</v>
      </c>
      <c r="C40" s="199" t="s">
        <v>0</v>
      </c>
      <c r="D40" s="199" t="s">
        <v>0</v>
      </c>
      <c r="E40" s="199" t="s">
        <v>0</v>
      </c>
      <c r="F40" s="186"/>
      <c r="G40" s="186"/>
      <c r="H40" s="186"/>
      <c r="I40" s="186"/>
    </row>
    <row r="41" spans="1:9" x14ac:dyDescent="0.2">
      <c r="A41" s="5"/>
      <c r="B41" s="7"/>
      <c r="C41" s="7"/>
      <c r="D41" s="7"/>
      <c r="E41" s="7"/>
      <c r="F41" s="7"/>
      <c r="G41" s="7"/>
      <c r="H41" s="7"/>
      <c r="I41" s="7"/>
    </row>
    <row r="42" spans="1:9" x14ac:dyDescent="0.2">
      <c r="A42" s="41" t="s">
        <v>23</v>
      </c>
      <c r="B42" s="7"/>
      <c r="C42" s="7"/>
      <c r="D42" s="7"/>
      <c r="E42" s="7"/>
      <c r="F42" s="7"/>
      <c r="G42" s="7"/>
      <c r="H42" s="7"/>
      <c r="I42" s="7"/>
    </row>
    <row r="43" spans="1:9" x14ac:dyDescent="0.2">
      <c r="A43" s="13"/>
      <c r="B43" s="7"/>
      <c r="C43" s="7"/>
      <c r="D43" s="7"/>
      <c r="E43" s="7"/>
      <c r="F43" s="7"/>
      <c r="G43" s="7"/>
      <c r="H43" s="7"/>
      <c r="I43" s="7"/>
    </row>
  </sheetData>
  <customSheetViews>
    <customSheetView guid="{52BFFD5D-28BB-4F5E-9EDB-097BB2A6F196}" scale="130" showPageBreaks="1">
      <selection activeCell="A31" sqref="A31"/>
      <pageMargins left="0.31496062992125984" right="0.31496062992125984" top="0.74803149606299213" bottom="0.74803149606299213" header="0.31496062992125984" footer="0.31496062992125984"/>
      <pageSetup paperSize="9" orientation="portrait" r:id="rId1"/>
      <headerFooter>
        <oddHeader>&amp;L&amp;"Arial,Regular"&amp;12Financial sector</oddHeader>
        <oddFooter>&amp;C&amp;"Arial,Regular"&amp;8Page &amp;P of &amp;N&amp;L&amp;"Arial,Regular"&amp;8Statistical Yearbook of Republika Srpska</oddFooter>
      </headerFooter>
    </customSheetView>
    <customSheetView guid="{03DEC687-8D49-4CF8-9DA0-BFC5817A4D8E}" scale="130" showPageBreaks="1" topLeftCell="A7">
      <selection activeCell="A41" sqref="A41"/>
      <pageMargins left="0.31496062992125984" right="0.31496062992125984" top="0.74803149606299213" bottom="0.74803149606299213" header="0.31496062992125984" footer="0.31496062992125984"/>
      <pageSetup paperSize="9" orientation="portrait" r:id="rId2"/>
      <headerFooter>
        <oddHeader>&amp;L&amp;"Arial,Regular"&amp;12Financial sector</oddHeader>
        <oddFooter>&amp;C&amp;"Arial,Regular"&amp;8Page &amp;P of &amp;N&amp;L&amp;"Arial,Regular"&amp;8Statistical Yearbook of Republika Srpska</oddFooter>
      </headerFooter>
    </customSheetView>
    <customSheetView guid="{81EDB3A4-5BC5-461C-A63D-8932B607DB14}" scale="130" topLeftCell="A10">
      <selection activeCell="H30" sqref="H30"/>
      <pageMargins left="0.31496062992125984" right="0.31496062992125984" top="0.74803149606299213" bottom="0.74803149606299213" header="0.31496062992125984" footer="0.31496062992125984"/>
      <pageSetup paperSize="9" orientation="portrait" r:id="rId3"/>
      <headerFooter>
        <oddHeader>&amp;L&amp;"Arial,Regular"&amp;12Financial sector</oddHeader>
        <oddFooter>&amp;C&amp;"Arial,Regular"&amp;8Page &amp;P of &amp;N&amp;L&amp;"Arial,Regular"&amp;8Statistical Yearbook of Republika Srpska</oddFooter>
      </headerFooter>
    </customSheetView>
    <customSheetView guid="{A84AB414-D223-42CD-8C63-F5C5D11E014E}" scale="130" topLeftCell="A25">
      <selection activeCell="L31" sqref="L31"/>
      <pageMargins left="0.31496062992125984" right="0.31496062992125984" top="0.74803149606299213" bottom="0.74803149606299213" header="0.31496062992125984" footer="0.31496062992125984"/>
      <pageSetup paperSize="9" orientation="portrait" r:id="rId4"/>
      <headerFooter>
        <oddHeader>&amp;L&amp;"Arial,Regular"&amp;12Financial sector</oddHeader>
        <oddFooter>&amp;C&amp;"Arial,Regular"&amp;8Page &amp;P of &amp;N&amp;L&amp;"Arial,Regular"&amp;8Statistički godišnjak Republike Srpske 2016</oddFooter>
      </headerFooter>
    </customSheetView>
    <customSheetView guid="{343BB58D-21D5-4BBC-8230-0DF52418D556}" scale="130" showPageBreaks="1" topLeftCell="A25">
      <selection activeCell="L31" sqref="L31"/>
      <pageMargins left="0.31496062992125984" right="0.31496062992125984" top="0.74803149606299213" bottom="0.74803149606299213" header="0.31496062992125984" footer="0.31496062992125984"/>
      <pageSetup paperSize="9" orientation="portrait" r:id="rId5"/>
      <headerFooter>
        <oddHeader>&amp;L&amp;"Arial,Regular"&amp;12Financial sector</oddHeader>
        <oddFooter>&amp;C&amp;"Arial,Regular"&amp;8Page &amp;P of &amp;N&amp;L&amp;"Arial,Regular"&amp;8Statistički godišnjak Republike Srpske 2016</oddFooter>
      </headerFooter>
    </customSheetView>
  </customSheetViews>
  <mergeCells count="3">
    <mergeCell ref="B29:E29"/>
    <mergeCell ref="B3:E3"/>
    <mergeCell ref="F3:I3"/>
  </mergeCells>
  <hyperlinks>
    <hyperlink ref="I2" location="'List of tables'!A1" display="List of tables"/>
  </hyperlinks>
  <pageMargins left="0.31496062992125984" right="0.31496062992125984" top="0.74803149606299213" bottom="0.74803149606299213" header="0.31496062992125984" footer="0.31496062992125984"/>
  <pageSetup paperSize="9" orientation="portrait" r:id="rId6"/>
  <headerFooter>
    <oddHeader>&amp;L&amp;"Arial,Regular"&amp;12Financial sector</oddHeader>
    <oddFooter>&amp;C&amp;"Arial,Regular"&amp;8Page &amp;P of &amp;N&amp;L&amp;"Arial,Regular"&amp;8Statistical Yearbook of Republika Srpska</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dimension ref="A1:I43"/>
  <sheetViews>
    <sheetView zoomScale="130" zoomScaleNormal="130" workbookViewId="0"/>
  </sheetViews>
  <sheetFormatPr defaultRowHeight="12" x14ac:dyDescent="0.2"/>
  <cols>
    <col min="1" max="1" width="6.7109375" style="8" customWidth="1"/>
    <col min="2" max="2" width="8.140625" style="8" customWidth="1"/>
    <col min="3" max="3" width="9.140625" style="8"/>
    <col min="4" max="4" width="11.140625" style="8" customWidth="1"/>
    <col min="5" max="5" width="11.85546875" style="8" customWidth="1"/>
    <col min="6" max="6" width="7.7109375" style="8" customWidth="1"/>
    <col min="7" max="7" width="9.140625" style="8"/>
    <col min="8" max="8" width="10.85546875" style="8" customWidth="1"/>
    <col min="9" max="9" width="12" style="8" customWidth="1"/>
    <col min="10" max="16384" width="9.140625" style="8"/>
  </cols>
  <sheetData>
    <row r="1" spans="1:9" ht="15" customHeight="1" x14ac:dyDescent="0.2">
      <c r="A1" s="5" t="s">
        <v>316</v>
      </c>
      <c r="B1" s="7"/>
      <c r="C1" s="7"/>
      <c r="D1" s="7"/>
      <c r="E1" s="7"/>
      <c r="F1" s="7"/>
      <c r="G1" s="7"/>
      <c r="H1" s="7"/>
      <c r="I1" s="7"/>
    </row>
    <row r="2" spans="1:9" ht="15" customHeight="1" thickBot="1" x14ac:dyDescent="0.25">
      <c r="A2" s="69" t="s">
        <v>218</v>
      </c>
      <c r="B2" s="7"/>
      <c r="C2" s="7"/>
      <c r="D2" s="7"/>
      <c r="E2" s="7"/>
      <c r="F2" s="7"/>
      <c r="G2" s="7"/>
      <c r="H2" s="7"/>
      <c r="I2" s="37" t="s">
        <v>48</v>
      </c>
    </row>
    <row r="3" spans="1:9" ht="18" customHeight="1" thickTop="1" x14ac:dyDescent="0.2">
      <c r="A3" s="79"/>
      <c r="B3" s="298" t="s">
        <v>211</v>
      </c>
      <c r="C3" s="298"/>
      <c r="D3" s="298"/>
      <c r="E3" s="298"/>
      <c r="F3" s="298" t="s">
        <v>212</v>
      </c>
      <c r="G3" s="298"/>
      <c r="H3" s="298"/>
      <c r="I3" s="300"/>
    </row>
    <row r="4" spans="1:9" ht="45" customHeight="1" x14ac:dyDescent="0.2">
      <c r="A4" s="75"/>
      <c r="B4" s="96" t="s">
        <v>213</v>
      </c>
      <c r="C4" s="96" t="s">
        <v>214</v>
      </c>
      <c r="D4" s="96" t="s">
        <v>19</v>
      </c>
      <c r="E4" s="96" t="s">
        <v>20</v>
      </c>
      <c r="F4" s="96" t="s">
        <v>17</v>
      </c>
      <c r="G4" s="96" t="s">
        <v>18</v>
      </c>
      <c r="H4" s="96" t="s">
        <v>19</v>
      </c>
      <c r="I4" s="97" t="s">
        <v>27</v>
      </c>
    </row>
    <row r="5" spans="1:9" ht="24.95" customHeight="1" x14ac:dyDescent="0.2">
      <c r="A5" s="100" t="s">
        <v>215</v>
      </c>
      <c r="B5" s="73"/>
      <c r="C5" s="73"/>
      <c r="D5" s="73"/>
      <c r="E5" s="73"/>
      <c r="F5" s="73"/>
      <c r="G5" s="73"/>
      <c r="H5" s="73"/>
      <c r="I5" s="73"/>
    </row>
    <row r="6" spans="1:9" s="187" customFormat="1" ht="15" customHeight="1" x14ac:dyDescent="0.2">
      <c r="A6" s="191">
        <v>2013</v>
      </c>
      <c r="B6" s="192">
        <v>27811</v>
      </c>
      <c r="C6" s="192">
        <v>1829</v>
      </c>
      <c r="D6" s="192">
        <v>18070</v>
      </c>
      <c r="E6" s="192">
        <v>13248</v>
      </c>
      <c r="F6" s="192">
        <v>9246</v>
      </c>
      <c r="G6" s="192">
        <v>4183</v>
      </c>
      <c r="H6" s="192">
        <v>52407</v>
      </c>
      <c r="I6" s="192" t="s">
        <v>0</v>
      </c>
    </row>
    <row r="7" spans="1:9" s="187" customFormat="1" ht="15" customHeight="1" x14ac:dyDescent="0.2">
      <c r="A7" s="191">
        <v>2014</v>
      </c>
      <c r="B7" s="192">
        <v>59769</v>
      </c>
      <c r="C7" s="192">
        <v>471</v>
      </c>
      <c r="D7" s="192">
        <v>43797</v>
      </c>
      <c r="E7" s="192">
        <v>20224</v>
      </c>
      <c r="F7" s="192">
        <v>12254</v>
      </c>
      <c r="G7" s="192">
        <v>2422</v>
      </c>
      <c r="H7" s="192">
        <v>39364</v>
      </c>
      <c r="I7" s="192" t="s">
        <v>0</v>
      </c>
    </row>
    <row r="8" spans="1:9" s="187" customFormat="1" ht="15" customHeight="1" x14ac:dyDescent="0.2">
      <c r="A8" s="191">
        <v>2015</v>
      </c>
      <c r="B8" s="192">
        <v>12709</v>
      </c>
      <c r="C8" s="192">
        <v>1407</v>
      </c>
      <c r="D8" s="192">
        <v>7841</v>
      </c>
      <c r="E8" s="192">
        <v>9945</v>
      </c>
      <c r="F8" s="192">
        <v>8637</v>
      </c>
      <c r="G8" s="192">
        <v>6042</v>
      </c>
      <c r="H8" s="192">
        <v>23782</v>
      </c>
      <c r="I8" s="192" t="s">
        <v>0</v>
      </c>
    </row>
    <row r="9" spans="1:9" s="187" customFormat="1" ht="15" customHeight="1" x14ac:dyDescent="0.2">
      <c r="A9" s="191">
        <v>2016</v>
      </c>
      <c r="B9" s="192">
        <v>21919</v>
      </c>
      <c r="C9" s="192">
        <v>119</v>
      </c>
      <c r="D9" s="192">
        <v>15412</v>
      </c>
      <c r="E9" s="192">
        <v>12927</v>
      </c>
      <c r="F9" s="192">
        <v>6026</v>
      </c>
      <c r="G9" s="192">
        <v>1575</v>
      </c>
      <c r="H9" s="192">
        <v>37625</v>
      </c>
      <c r="I9" s="192" t="s">
        <v>0</v>
      </c>
    </row>
    <row r="10" spans="1:9" s="187" customFormat="1" ht="15" customHeight="1" x14ac:dyDescent="0.2">
      <c r="A10" s="191">
        <v>2017</v>
      </c>
      <c r="B10" s="192">
        <v>7198</v>
      </c>
      <c r="C10" s="192">
        <v>5</v>
      </c>
      <c r="D10" s="192">
        <v>7486</v>
      </c>
      <c r="E10" s="192">
        <v>399</v>
      </c>
      <c r="F10" s="192">
        <v>3756</v>
      </c>
      <c r="G10" s="192">
        <v>1701</v>
      </c>
      <c r="H10" s="192">
        <v>25340</v>
      </c>
      <c r="I10" s="192" t="s">
        <v>0</v>
      </c>
    </row>
    <row r="11" spans="1:9" s="187" customFormat="1" ht="15" customHeight="1" x14ac:dyDescent="0.2">
      <c r="A11" s="191">
        <v>2018</v>
      </c>
      <c r="B11" s="192">
        <v>56048</v>
      </c>
      <c r="C11" s="192">
        <v>223</v>
      </c>
      <c r="D11" s="192">
        <v>14849</v>
      </c>
      <c r="E11" s="192" t="s">
        <v>0</v>
      </c>
      <c r="F11" s="192">
        <v>23932</v>
      </c>
      <c r="G11" s="192">
        <v>1774</v>
      </c>
      <c r="H11" s="192">
        <v>39807</v>
      </c>
      <c r="I11" s="192" t="s">
        <v>0</v>
      </c>
    </row>
    <row r="12" spans="1:9" s="187" customFormat="1" ht="15" customHeight="1" x14ac:dyDescent="0.2">
      <c r="A12" s="191">
        <v>2019</v>
      </c>
      <c r="B12" s="192">
        <v>29974</v>
      </c>
      <c r="C12" s="192">
        <v>1036</v>
      </c>
      <c r="D12" s="192">
        <v>25074</v>
      </c>
      <c r="E12" s="192" t="s">
        <v>0</v>
      </c>
      <c r="F12" s="192">
        <v>9911</v>
      </c>
      <c r="G12" s="192">
        <v>3263</v>
      </c>
      <c r="H12" s="192">
        <v>22984</v>
      </c>
      <c r="I12" s="192" t="s">
        <v>0</v>
      </c>
    </row>
    <row r="13" spans="1:9" s="187" customFormat="1" ht="15" customHeight="1" x14ac:dyDescent="0.2">
      <c r="A13" s="191">
        <v>2020</v>
      </c>
      <c r="B13" s="192">
        <v>35364</v>
      </c>
      <c r="C13" s="192">
        <v>635</v>
      </c>
      <c r="D13" s="192">
        <v>43980</v>
      </c>
      <c r="E13" s="192">
        <v>19424</v>
      </c>
      <c r="F13" s="192">
        <v>19158</v>
      </c>
      <c r="G13" s="192">
        <v>2032</v>
      </c>
      <c r="H13" s="192">
        <v>11154</v>
      </c>
      <c r="I13" s="192" t="s">
        <v>0</v>
      </c>
    </row>
    <row r="14" spans="1:9" s="187" customFormat="1" ht="15" customHeight="1" x14ac:dyDescent="0.2">
      <c r="A14" s="191">
        <v>2021</v>
      </c>
      <c r="B14" s="192">
        <v>28553</v>
      </c>
      <c r="C14" s="192" t="s">
        <v>0</v>
      </c>
      <c r="D14" s="192">
        <v>32396</v>
      </c>
      <c r="E14" s="192" t="s">
        <v>0</v>
      </c>
      <c r="F14" s="192">
        <v>10781</v>
      </c>
      <c r="G14" s="192">
        <v>5</v>
      </c>
      <c r="H14" s="192">
        <v>13924</v>
      </c>
      <c r="I14" s="192" t="s">
        <v>0</v>
      </c>
    </row>
    <row r="15" spans="1:9" s="187" customFormat="1" ht="15" customHeight="1" x14ac:dyDescent="0.2">
      <c r="A15" s="191">
        <v>2022</v>
      </c>
      <c r="B15" s="192">
        <v>21996</v>
      </c>
      <c r="C15" s="192">
        <v>127</v>
      </c>
      <c r="D15" s="192">
        <v>71960</v>
      </c>
      <c r="E15" s="192" t="s">
        <v>0</v>
      </c>
      <c r="F15" s="192">
        <v>8688</v>
      </c>
      <c r="G15" s="192">
        <v>50</v>
      </c>
      <c r="H15" s="192">
        <v>6608</v>
      </c>
      <c r="I15" s="192" t="s">
        <v>0</v>
      </c>
    </row>
    <row r="16" spans="1:9" ht="24.95" customHeight="1" x14ac:dyDescent="0.2">
      <c r="A16" s="72" t="s">
        <v>216</v>
      </c>
      <c r="B16" s="153"/>
      <c r="C16" s="153"/>
      <c r="D16" s="153"/>
      <c r="E16" s="153"/>
      <c r="F16" s="153"/>
      <c r="G16" s="153"/>
      <c r="H16" s="153"/>
      <c r="I16" s="153"/>
    </row>
    <row r="17" spans="1:9" s="187" customFormat="1" ht="15" customHeight="1" x14ac:dyDescent="0.2">
      <c r="A17" s="191">
        <v>2013</v>
      </c>
      <c r="B17" s="192">
        <v>1601</v>
      </c>
      <c r="C17" s="192">
        <v>5071</v>
      </c>
      <c r="D17" s="192">
        <v>216</v>
      </c>
      <c r="E17" s="192" t="s">
        <v>0</v>
      </c>
      <c r="F17" s="192">
        <v>2803</v>
      </c>
      <c r="G17" s="192">
        <v>4861</v>
      </c>
      <c r="H17" s="192">
        <v>7134</v>
      </c>
      <c r="I17" s="192" t="s">
        <v>0</v>
      </c>
    </row>
    <row r="18" spans="1:9" s="187" customFormat="1" ht="15" customHeight="1" x14ac:dyDescent="0.2">
      <c r="A18" s="191">
        <v>2014</v>
      </c>
      <c r="B18" s="192">
        <v>15119</v>
      </c>
      <c r="C18" s="192">
        <v>5532</v>
      </c>
      <c r="D18" s="192">
        <v>645</v>
      </c>
      <c r="E18" s="192" t="s">
        <v>0</v>
      </c>
      <c r="F18" s="192">
        <v>1926</v>
      </c>
      <c r="G18" s="192">
        <v>2638</v>
      </c>
      <c r="H18" s="192">
        <v>4316</v>
      </c>
      <c r="I18" s="192" t="s">
        <v>0</v>
      </c>
    </row>
    <row r="19" spans="1:9" s="187" customFormat="1" ht="15" customHeight="1" x14ac:dyDescent="0.2">
      <c r="A19" s="191">
        <v>2015</v>
      </c>
      <c r="B19" s="192">
        <v>20071</v>
      </c>
      <c r="C19" s="192">
        <v>14674</v>
      </c>
      <c r="D19" s="192">
        <v>1332</v>
      </c>
      <c r="E19" s="192">
        <v>9882</v>
      </c>
      <c r="F19" s="192">
        <v>1843</v>
      </c>
      <c r="G19" s="192">
        <v>1009</v>
      </c>
      <c r="H19" s="192">
        <v>2833</v>
      </c>
      <c r="I19" s="192" t="s">
        <v>0</v>
      </c>
    </row>
    <row r="20" spans="1:9" s="187" customFormat="1" ht="15" customHeight="1" x14ac:dyDescent="0.2">
      <c r="A20" s="191">
        <v>2016</v>
      </c>
      <c r="B20" s="192">
        <v>10401</v>
      </c>
      <c r="C20" s="192">
        <v>3045</v>
      </c>
      <c r="D20" s="192">
        <v>37036</v>
      </c>
      <c r="E20" s="192">
        <v>299</v>
      </c>
      <c r="F20" s="192">
        <v>1630</v>
      </c>
      <c r="G20" s="192">
        <v>277</v>
      </c>
      <c r="H20" s="192">
        <v>4028</v>
      </c>
      <c r="I20" s="192" t="s">
        <v>0</v>
      </c>
    </row>
    <row r="21" spans="1:9" s="187" customFormat="1" ht="15" customHeight="1" x14ac:dyDescent="0.2">
      <c r="A21" s="191">
        <v>2017</v>
      </c>
      <c r="B21" s="192">
        <v>30176</v>
      </c>
      <c r="C21" s="192">
        <v>313</v>
      </c>
      <c r="D21" s="192">
        <v>5474</v>
      </c>
      <c r="E21" s="192" t="s">
        <v>0</v>
      </c>
      <c r="F21" s="192">
        <v>1721</v>
      </c>
      <c r="G21" s="192">
        <v>869</v>
      </c>
      <c r="H21" s="192">
        <v>1707</v>
      </c>
      <c r="I21" s="192" t="s">
        <v>0</v>
      </c>
    </row>
    <row r="22" spans="1:9" s="187" customFormat="1" ht="15" customHeight="1" x14ac:dyDescent="0.2">
      <c r="A22" s="191">
        <v>2018</v>
      </c>
      <c r="B22" s="192">
        <v>6707</v>
      </c>
      <c r="C22" s="192">
        <v>1117</v>
      </c>
      <c r="D22" s="192">
        <v>7844</v>
      </c>
      <c r="E22" s="192" t="s">
        <v>0</v>
      </c>
      <c r="F22" s="192">
        <v>7139</v>
      </c>
      <c r="G22" s="192">
        <v>608</v>
      </c>
      <c r="H22" s="192">
        <v>4378</v>
      </c>
      <c r="I22" s="192" t="s">
        <v>0</v>
      </c>
    </row>
    <row r="23" spans="1:9" s="187" customFormat="1" ht="15" customHeight="1" x14ac:dyDescent="0.2">
      <c r="A23" s="191">
        <v>2019</v>
      </c>
      <c r="B23" s="192">
        <v>11187</v>
      </c>
      <c r="C23" s="192">
        <v>1818</v>
      </c>
      <c r="D23" s="192">
        <v>269</v>
      </c>
      <c r="E23" s="192" t="s">
        <v>0</v>
      </c>
      <c r="F23" s="192">
        <v>7711</v>
      </c>
      <c r="G23" s="192">
        <v>1068</v>
      </c>
      <c r="H23" s="192">
        <v>2537</v>
      </c>
      <c r="I23" s="192" t="s">
        <v>0</v>
      </c>
    </row>
    <row r="24" spans="1:9" s="187" customFormat="1" ht="15" customHeight="1" x14ac:dyDescent="0.2">
      <c r="A24" s="191">
        <v>2020</v>
      </c>
      <c r="B24" s="192">
        <v>23918</v>
      </c>
      <c r="C24" s="192">
        <v>2122</v>
      </c>
      <c r="D24" s="192">
        <v>1421</v>
      </c>
      <c r="E24" s="192" t="s">
        <v>0</v>
      </c>
      <c r="F24" s="192">
        <v>3511</v>
      </c>
      <c r="G24" s="192">
        <v>728</v>
      </c>
      <c r="H24" s="192">
        <v>1531</v>
      </c>
      <c r="I24" s="192" t="s">
        <v>0</v>
      </c>
    </row>
    <row r="25" spans="1:9" s="187" customFormat="1" ht="15" customHeight="1" x14ac:dyDescent="0.2">
      <c r="A25" s="191">
        <v>2021</v>
      </c>
      <c r="B25" s="192">
        <v>44933</v>
      </c>
      <c r="C25" s="192" t="s">
        <v>0</v>
      </c>
      <c r="D25" s="192">
        <v>11849</v>
      </c>
      <c r="E25" s="192">
        <v>4993</v>
      </c>
      <c r="F25" s="192">
        <v>1327</v>
      </c>
      <c r="G25" s="192">
        <v>2</v>
      </c>
      <c r="H25" s="192">
        <v>908</v>
      </c>
      <c r="I25" s="192" t="s">
        <v>0</v>
      </c>
    </row>
    <row r="26" spans="1:9" s="187" customFormat="1" ht="15" customHeight="1" x14ac:dyDescent="0.2">
      <c r="A26" s="191">
        <v>2022</v>
      </c>
      <c r="B26" s="192">
        <v>4036</v>
      </c>
      <c r="C26" s="192" t="s">
        <v>0</v>
      </c>
      <c r="D26" s="192">
        <v>23238</v>
      </c>
      <c r="E26" s="192" t="s">
        <v>0</v>
      </c>
      <c r="F26" s="192">
        <v>3729</v>
      </c>
      <c r="G26" s="192" t="s">
        <v>0</v>
      </c>
      <c r="H26" s="192">
        <v>821</v>
      </c>
      <c r="I26" s="192" t="s">
        <v>0</v>
      </c>
    </row>
    <row r="27" spans="1:9" x14ac:dyDescent="0.2">
      <c r="A27" s="26"/>
      <c r="B27" s="18"/>
      <c r="C27" s="19"/>
      <c r="D27" s="14"/>
      <c r="E27" s="14"/>
      <c r="F27" s="18"/>
      <c r="G27" s="19"/>
      <c r="H27" s="19"/>
      <c r="I27" s="17"/>
    </row>
    <row r="28" spans="1:9" ht="12.75" thickBot="1" x14ac:dyDescent="0.25">
      <c r="A28" s="69" t="s">
        <v>217</v>
      </c>
      <c r="B28" s="15"/>
      <c r="C28" s="15"/>
      <c r="D28" s="15"/>
      <c r="E28" s="15"/>
      <c r="F28" s="7"/>
      <c r="G28" s="7"/>
      <c r="H28" s="7"/>
      <c r="I28" s="7"/>
    </row>
    <row r="29" spans="1:9" ht="18" customHeight="1" thickTop="1" x14ac:dyDescent="0.2">
      <c r="A29" s="79"/>
      <c r="B29" s="298" t="s">
        <v>22</v>
      </c>
      <c r="C29" s="298"/>
      <c r="D29" s="298"/>
      <c r="E29" s="300"/>
      <c r="F29" s="7"/>
      <c r="G29" s="7"/>
      <c r="H29" s="7"/>
      <c r="I29" s="7"/>
    </row>
    <row r="30" spans="1:9" ht="45" customHeight="1" x14ac:dyDescent="0.2">
      <c r="A30" s="75"/>
      <c r="B30" s="96" t="s">
        <v>213</v>
      </c>
      <c r="C30" s="96" t="s">
        <v>214</v>
      </c>
      <c r="D30" s="96" t="s">
        <v>19</v>
      </c>
      <c r="E30" s="97" t="s">
        <v>20</v>
      </c>
      <c r="F30" s="7"/>
      <c r="G30" s="7"/>
      <c r="H30" s="7"/>
      <c r="I30" s="7"/>
    </row>
    <row r="31" spans="1:9" s="187" customFormat="1" ht="15" customHeight="1" x14ac:dyDescent="0.2">
      <c r="A31" s="191">
        <v>2013</v>
      </c>
      <c r="B31" s="192">
        <v>3822</v>
      </c>
      <c r="C31" s="192">
        <v>2273</v>
      </c>
      <c r="D31" s="192">
        <v>267</v>
      </c>
      <c r="E31" s="192" t="s">
        <v>0</v>
      </c>
      <c r="F31" s="186"/>
      <c r="G31" s="186"/>
      <c r="H31" s="186"/>
      <c r="I31" s="186"/>
    </row>
    <row r="32" spans="1:9" s="187" customFormat="1" ht="15" customHeight="1" x14ac:dyDescent="0.2">
      <c r="A32" s="191">
        <v>2014</v>
      </c>
      <c r="B32" s="192">
        <v>3714</v>
      </c>
      <c r="C32" s="192">
        <v>4954</v>
      </c>
      <c r="D32" s="192">
        <v>6725</v>
      </c>
      <c r="E32" s="192" t="s">
        <v>0</v>
      </c>
      <c r="F32" s="186"/>
      <c r="G32" s="186"/>
      <c r="H32" s="186"/>
      <c r="I32" s="186"/>
    </row>
    <row r="33" spans="1:9" s="187" customFormat="1" ht="15" customHeight="1" x14ac:dyDescent="0.2">
      <c r="A33" s="191">
        <v>2015</v>
      </c>
      <c r="B33" s="192">
        <v>3763</v>
      </c>
      <c r="C33" s="192">
        <v>3788</v>
      </c>
      <c r="D33" s="192">
        <v>12274</v>
      </c>
      <c r="E33" s="192" t="s">
        <v>0</v>
      </c>
      <c r="F33" s="186"/>
      <c r="G33" s="186"/>
      <c r="H33" s="186"/>
      <c r="I33" s="186"/>
    </row>
    <row r="34" spans="1:9" s="187" customFormat="1" ht="15" customHeight="1" x14ac:dyDescent="0.2">
      <c r="A34" s="191">
        <v>2016</v>
      </c>
      <c r="B34" s="192">
        <v>1276</v>
      </c>
      <c r="C34" s="192">
        <v>1687</v>
      </c>
      <c r="D34" s="192">
        <v>310</v>
      </c>
      <c r="E34" s="192" t="s">
        <v>0</v>
      </c>
      <c r="F34" s="186"/>
      <c r="G34" s="186"/>
      <c r="H34" s="186"/>
      <c r="I34" s="186"/>
    </row>
    <row r="35" spans="1:9" s="187" customFormat="1" ht="15" customHeight="1" x14ac:dyDescent="0.2">
      <c r="A35" s="191">
        <v>2017</v>
      </c>
      <c r="B35" s="192">
        <v>2163</v>
      </c>
      <c r="C35" s="192">
        <v>949</v>
      </c>
      <c r="D35" s="192">
        <v>2702</v>
      </c>
      <c r="E35" s="192" t="s">
        <v>0</v>
      </c>
      <c r="F35" s="186"/>
      <c r="G35" s="186"/>
      <c r="H35" s="186"/>
      <c r="I35" s="186"/>
    </row>
    <row r="36" spans="1:9" s="187" customFormat="1" ht="15" customHeight="1" x14ac:dyDescent="0.2">
      <c r="A36" s="191">
        <v>2018</v>
      </c>
      <c r="B36" s="192">
        <v>1238</v>
      </c>
      <c r="C36" s="192">
        <v>1203</v>
      </c>
      <c r="D36" s="192">
        <v>1108</v>
      </c>
      <c r="E36" s="192" t="s">
        <v>0</v>
      </c>
      <c r="F36" s="186"/>
      <c r="G36" s="186"/>
      <c r="H36" s="186"/>
      <c r="I36" s="186"/>
    </row>
    <row r="37" spans="1:9" s="187" customFormat="1" ht="15" customHeight="1" x14ac:dyDescent="0.2">
      <c r="A37" s="286">
        <v>2019</v>
      </c>
      <c r="B37" s="199">
        <v>645</v>
      </c>
      <c r="C37" s="199">
        <v>2887</v>
      </c>
      <c r="D37" s="199" t="s">
        <v>0</v>
      </c>
      <c r="E37" s="199" t="s">
        <v>0</v>
      </c>
      <c r="F37" s="186"/>
      <c r="G37" s="186"/>
      <c r="H37" s="186"/>
      <c r="I37" s="186"/>
    </row>
    <row r="38" spans="1:9" s="187" customFormat="1" ht="15" customHeight="1" x14ac:dyDescent="0.2">
      <c r="A38" s="286">
        <v>2020</v>
      </c>
      <c r="B38" s="199">
        <v>2077</v>
      </c>
      <c r="C38" s="199">
        <v>1039</v>
      </c>
      <c r="D38" s="199">
        <v>6</v>
      </c>
      <c r="E38" s="199" t="s">
        <v>0</v>
      </c>
      <c r="F38" s="186"/>
      <c r="G38" s="186"/>
      <c r="H38" s="186"/>
      <c r="I38" s="186"/>
    </row>
    <row r="39" spans="1:9" s="187" customFormat="1" ht="15" customHeight="1" x14ac:dyDescent="0.2">
      <c r="A39" s="286">
        <v>2021</v>
      </c>
      <c r="B39" s="199">
        <v>12140</v>
      </c>
      <c r="C39" s="199" t="s">
        <v>0</v>
      </c>
      <c r="D39" s="199">
        <v>778</v>
      </c>
      <c r="E39" s="199" t="s">
        <v>0</v>
      </c>
      <c r="F39" s="186"/>
      <c r="G39" s="186"/>
      <c r="H39" s="186"/>
      <c r="I39" s="186"/>
    </row>
    <row r="40" spans="1:9" s="187" customFormat="1" ht="15" customHeight="1" x14ac:dyDescent="0.2">
      <c r="A40" s="286">
        <v>2022</v>
      </c>
      <c r="B40" s="192">
        <v>4708</v>
      </c>
      <c r="C40" s="199" t="s">
        <v>0</v>
      </c>
      <c r="D40" s="199" t="s">
        <v>0</v>
      </c>
      <c r="E40" s="199" t="s">
        <v>0</v>
      </c>
      <c r="F40" s="186"/>
      <c r="G40" s="186"/>
      <c r="H40" s="186"/>
      <c r="I40" s="186"/>
    </row>
    <row r="41" spans="1:9" x14ac:dyDescent="0.2">
      <c r="A41" s="5"/>
      <c r="B41" s="7"/>
      <c r="C41" s="7"/>
      <c r="D41" s="7"/>
      <c r="E41" s="7"/>
      <c r="F41" s="7"/>
      <c r="G41" s="7"/>
      <c r="H41" s="7"/>
      <c r="I41" s="7"/>
    </row>
    <row r="42" spans="1:9" x14ac:dyDescent="0.2">
      <c r="A42" s="41" t="s">
        <v>23</v>
      </c>
      <c r="B42" s="7"/>
      <c r="C42" s="7"/>
      <c r="D42" s="7"/>
      <c r="E42" s="7"/>
      <c r="F42" s="7"/>
      <c r="G42" s="7"/>
      <c r="H42" s="7"/>
      <c r="I42" s="7"/>
    </row>
    <row r="43" spans="1:9" x14ac:dyDescent="0.2">
      <c r="A43" s="13"/>
      <c r="B43" s="7"/>
      <c r="C43" s="7"/>
      <c r="D43" s="7"/>
      <c r="E43" s="7"/>
      <c r="F43" s="7"/>
      <c r="G43" s="7"/>
      <c r="H43" s="7"/>
      <c r="I43" s="7"/>
    </row>
  </sheetData>
  <customSheetViews>
    <customSheetView guid="{52BFFD5D-28BB-4F5E-9EDB-097BB2A6F196}" scale="130">
      <selection activeCell="I2" sqref="I2"/>
      <pageMargins left="0.31496062992125984" right="0.31496062992125984" top="0.74803149606299213" bottom="0.74803149606299213" header="0.31496062992125984" footer="0.31496062992125984"/>
      <pageSetup paperSize="9" orientation="portrait" r:id="rId1"/>
      <headerFooter>
        <oddHeader>&amp;L&amp;"Arial,Regular"&amp;12Financial sector</oddHeader>
        <oddFooter>&amp;C&amp;"Arial,Regular"&amp;8Page &amp;P of &amp;N&amp;L&amp;"Arial,Regular"&amp;8Statistical Yearbook of Republika Srpska</oddFooter>
      </headerFooter>
    </customSheetView>
    <customSheetView guid="{03DEC687-8D49-4CF8-9DA0-BFC5817A4D8E}" scale="130">
      <selection activeCell="A41" sqref="A41"/>
      <pageMargins left="0.31496062992125984" right="0.31496062992125984" top="0.74803149606299213" bottom="0.74803149606299213" header="0.31496062992125984" footer="0.31496062992125984"/>
      <pageSetup paperSize="9" orientation="portrait" r:id="rId2"/>
      <headerFooter>
        <oddHeader>&amp;L&amp;"Arial,Regular"&amp;12Financial sector</oddHeader>
        <oddFooter>&amp;C&amp;"Arial,Regular"&amp;8Page &amp;P of &amp;N&amp;L&amp;"Arial,Regular"&amp;8Statistical Yearbook of Republika Srpska</oddFooter>
      </headerFooter>
    </customSheetView>
    <customSheetView guid="{81EDB3A4-5BC5-461C-A63D-8932B607DB14}" scale="130">
      <selection activeCell="J32" sqref="J32"/>
      <pageMargins left="0.31496062992125984" right="0.31496062992125984" top="0.74803149606299213" bottom="0.74803149606299213" header="0.31496062992125984" footer="0.31496062992125984"/>
      <pageSetup paperSize="9" orientation="portrait" r:id="rId3"/>
      <headerFooter>
        <oddHeader>&amp;L&amp;"Arial,Regular"&amp;12Financial sector</oddHeader>
        <oddFooter>&amp;C&amp;"Arial,Regular"&amp;8Page &amp;P of &amp;N&amp;L&amp;"Arial,Regular"&amp;8Statistical Yearbook of Republika Srpska</oddFooter>
      </headerFooter>
    </customSheetView>
    <customSheetView guid="{A84AB414-D223-42CD-8C63-F5C5D11E014E}" scale="130" topLeftCell="A4">
      <selection activeCell="L30" sqref="L30"/>
      <pageMargins left="0.31496062992125984" right="0.31496062992125984" top="0.74803149606299213" bottom="0.74803149606299213" header="0.31496062992125984" footer="0.31496062992125984"/>
      <pageSetup paperSize="9" orientation="portrait" r:id="rId4"/>
      <headerFooter>
        <oddHeader>&amp;L&amp;"Arial,Regular"&amp;12Financial sector</oddHeader>
        <oddFooter>&amp;C&amp;"Arial,Regular"&amp;8Page &amp;P of &amp;N&amp;L&amp;"Arial,Regular"&amp;8Statistički godišnjak Republike Srpske 2016</oddFooter>
      </headerFooter>
    </customSheetView>
    <customSheetView guid="{343BB58D-21D5-4BBC-8230-0DF52418D556}" scale="130" showPageBreaks="1" topLeftCell="A4">
      <selection activeCell="L30" sqref="L30"/>
      <pageMargins left="0.31496062992125984" right="0.31496062992125984" top="0.74803149606299213" bottom="0.74803149606299213" header="0.31496062992125984" footer="0.31496062992125984"/>
      <pageSetup paperSize="9" orientation="portrait" r:id="rId5"/>
      <headerFooter>
        <oddHeader>&amp;L&amp;"Arial,Regular"&amp;12Financial sector</oddHeader>
        <oddFooter>&amp;C&amp;"Arial,Regular"&amp;8Page &amp;P of &amp;N&amp;L&amp;"Arial,Regular"&amp;8Statistički godišnjak Republike Srpske 2016</oddFooter>
      </headerFooter>
    </customSheetView>
  </customSheetViews>
  <mergeCells count="3">
    <mergeCell ref="B29:E29"/>
    <mergeCell ref="B3:E3"/>
    <mergeCell ref="F3:I3"/>
  </mergeCells>
  <hyperlinks>
    <hyperlink ref="I2" location="'List of tables'!A1" display="List of tables"/>
  </hyperlinks>
  <pageMargins left="0.31496062992125984" right="0.31496062992125984" top="0.74803149606299213" bottom="0.74803149606299213" header="0.31496062992125984" footer="0.31496062992125984"/>
  <pageSetup paperSize="9" orientation="portrait" r:id="rId6"/>
  <headerFooter>
    <oddHeader>&amp;L&amp;"Arial,Regular"&amp;12Financial sector</oddHeader>
    <oddFooter>&amp;C&amp;"Arial,Regular"&amp;8Page &amp;P of &amp;N&amp;L&amp;"Arial,Regular"&amp;8Statistical Yearbook of Republika Srpska</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dimension ref="A1:M27"/>
  <sheetViews>
    <sheetView zoomScale="130" zoomScaleNormal="130" workbookViewId="0"/>
  </sheetViews>
  <sheetFormatPr defaultRowHeight="12" x14ac:dyDescent="0.2"/>
  <cols>
    <col min="1" max="1" width="6.28515625" style="8" customWidth="1"/>
    <col min="2" max="2" width="7.42578125" style="8" customWidth="1"/>
    <col min="3" max="3" width="8.42578125" style="8" customWidth="1"/>
    <col min="4" max="4" width="10.28515625" style="8" customWidth="1"/>
    <col min="5" max="5" width="11.42578125" style="8" customWidth="1"/>
    <col min="6" max="6" width="8.85546875" style="8" customWidth="1"/>
    <col min="7" max="7" width="8.42578125" style="8" customWidth="1"/>
    <col min="8" max="8" width="10.28515625" style="8" customWidth="1"/>
    <col min="9" max="9" width="11.42578125" style="8" customWidth="1"/>
    <col min="10" max="10" width="9" style="8" customWidth="1"/>
    <col min="11" max="11" width="8.42578125" style="8" customWidth="1"/>
    <col min="12" max="12" width="10.28515625" style="8" customWidth="1"/>
    <col min="13" max="13" width="11.42578125" style="8" customWidth="1"/>
    <col min="14" max="16384" width="9.140625" style="8"/>
  </cols>
  <sheetData>
    <row r="1" spans="1:13" ht="18" customHeight="1" x14ac:dyDescent="0.2">
      <c r="A1" s="5" t="s">
        <v>315</v>
      </c>
      <c r="B1" s="7"/>
      <c r="C1" s="7"/>
      <c r="D1" s="7"/>
      <c r="E1" s="7"/>
      <c r="F1" s="7"/>
      <c r="G1" s="7"/>
      <c r="H1" s="7"/>
      <c r="I1" s="7"/>
      <c r="J1" s="7"/>
      <c r="K1" s="7"/>
      <c r="L1" s="7"/>
      <c r="M1" s="7"/>
    </row>
    <row r="2" spans="1:13" ht="18" customHeight="1" thickBot="1" x14ac:dyDescent="0.25">
      <c r="A2" s="5"/>
      <c r="B2" s="15"/>
      <c r="C2" s="15"/>
      <c r="D2" s="15"/>
      <c r="E2" s="15"/>
      <c r="F2" s="15"/>
      <c r="G2" s="15"/>
      <c r="H2" s="15"/>
      <c r="I2" s="15"/>
      <c r="J2" s="15"/>
      <c r="K2" s="15"/>
      <c r="L2" s="15"/>
      <c r="M2" s="37" t="s">
        <v>48</v>
      </c>
    </row>
    <row r="3" spans="1:13" ht="26.25" customHeight="1" thickTop="1" x14ac:dyDescent="0.2">
      <c r="A3" s="79"/>
      <c r="B3" s="298" t="s">
        <v>24</v>
      </c>
      <c r="C3" s="298"/>
      <c r="D3" s="298"/>
      <c r="E3" s="298"/>
      <c r="F3" s="300" t="s">
        <v>25</v>
      </c>
      <c r="G3" s="301"/>
      <c r="H3" s="301"/>
      <c r="I3" s="311"/>
      <c r="J3" s="301" t="s">
        <v>26</v>
      </c>
      <c r="K3" s="301"/>
      <c r="L3" s="301"/>
      <c r="M3" s="301"/>
    </row>
    <row r="4" spans="1:13" ht="44.25" customHeight="1" x14ac:dyDescent="0.2">
      <c r="A4" s="75"/>
      <c r="B4" s="96" t="s">
        <v>213</v>
      </c>
      <c r="C4" s="96" t="s">
        <v>214</v>
      </c>
      <c r="D4" s="96" t="s">
        <v>19</v>
      </c>
      <c r="E4" s="97" t="s">
        <v>20</v>
      </c>
      <c r="F4" s="96" t="s">
        <v>213</v>
      </c>
      <c r="G4" s="96" t="s">
        <v>214</v>
      </c>
      <c r="H4" s="96" t="s">
        <v>19</v>
      </c>
      <c r="I4" s="97" t="s">
        <v>20</v>
      </c>
      <c r="J4" s="96" t="s">
        <v>213</v>
      </c>
      <c r="K4" s="96" t="s">
        <v>214</v>
      </c>
      <c r="L4" s="96" t="s">
        <v>19</v>
      </c>
      <c r="M4" s="97" t="s">
        <v>20</v>
      </c>
    </row>
    <row r="5" spans="1:13" ht="15" customHeight="1" x14ac:dyDescent="0.2">
      <c r="A5" s="189">
        <v>2002</v>
      </c>
      <c r="B5" s="192">
        <v>368</v>
      </c>
      <c r="C5" s="192" t="s">
        <v>0</v>
      </c>
      <c r="D5" s="188" t="s">
        <v>0</v>
      </c>
      <c r="E5" s="188" t="s">
        <v>0</v>
      </c>
      <c r="F5" s="194">
        <v>2248.85</v>
      </c>
      <c r="G5" s="194" t="s">
        <v>0</v>
      </c>
      <c r="H5" s="194" t="s">
        <v>0</v>
      </c>
      <c r="I5" s="194" t="s">
        <v>0</v>
      </c>
      <c r="J5" s="194">
        <v>86.44</v>
      </c>
      <c r="K5" s="194" t="s">
        <v>0</v>
      </c>
      <c r="L5" s="194" t="s">
        <v>0</v>
      </c>
      <c r="M5" s="194" t="s">
        <v>0</v>
      </c>
    </row>
    <row r="6" spans="1:13" ht="15" customHeight="1" x14ac:dyDescent="0.2">
      <c r="A6" s="191">
        <v>2003</v>
      </c>
      <c r="B6" s="192">
        <v>659</v>
      </c>
      <c r="C6" s="192">
        <v>13</v>
      </c>
      <c r="D6" s="188" t="s">
        <v>0</v>
      </c>
      <c r="E6" s="188" t="s">
        <v>0</v>
      </c>
      <c r="F6" s="194">
        <v>5482.06</v>
      </c>
      <c r="G6" s="194">
        <v>1576.83</v>
      </c>
      <c r="H6" s="194" t="s">
        <v>0</v>
      </c>
      <c r="I6" s="194" t="s">
        <v>0</v>
      </c>
      <c r="J6" s="194">
        <v>846.95</v>
      </c>
      <c r="K6" s="194">
        <v>38.31</v>
      </c>
      <c r="L6" s="194" t="s">
        <v>0</v>
      </c>
      <c r="M6" s="194" t="s">
        <v>0</v>
      </c>
    </row>
    <row r="7" spans="1:13" ht="15" customHeight="1" x14ac:dyDescent="0.2">
      <c r="A7" s="191">
        <v>2004</v>
      </c>
      <c r="B7" s="192">
        <v>714</v>
      </c>
      <c r="C7" s="192">
        <v>13</v>
      </c>
      <c r="D7" s="188">
        <v>1</v>
      </c>
      <c r="E7" s="188" t="s">
        <v>0</v>
      </c>
      <c r="F7" s="194">
        <v>5860</v>
      </c>
      <c r="G7" s="194">
        <v>1576.83</v>
      </c>
      <c r="H7" s="194">
        <v>0.2</v>
      </c>
      <c r="I7" s="194" t="s">
        <v>0</v>
      </c>
      <c r="J7" s="194">
        <v>1467.72</v>
      </c>
      <c r="K7" s="194">
        <v>133.32</v>
      </c>
      <c r="L7" s="194" t="s">
        <v>0</v>
      </c>
      <c r="M7" s="194" t="s">
        <v>0</v>
      </c>
    </row>
    <row r="8" spans="1:13" ht="15" customHeight="1" x14ac:dyDescent="0.2">
      <c r="A8" s="191">
        <v>2005</v>
      </c>
      <c r="B8" s="192">
        <v>763</v>
      </c>
      <c r="C8" s="192">
        <v>13</v>
      </c>
      <c r="D8" s="188" t="s">
        <v>0</v>
      </c>
      <c r="E8" s="188" t="s">
        <v>0</v>
      </c>
      <c r="F8" s="194">
        <v>8006.31</v>
      </c>
      <c r="G8" s="194">
        <v>1576.83</v>
      </c>
      <c r="H8" s="194" t="s">
        <v>0</v>
      </c>
      <c r="I8" s="194" t="s">
        <v>0</v>
      </c>
      <c r="J8" s="194">
        <v>2705.27</v>
      </c>
      <c r="K8" s="194">
        <v>168.87</v>
      </c>
      <c r="L8" s="194" t="s">
        <v>0</v>
      </c>
      <c r="M8" s="194" t="s">
        <v>0</v>
      </c>
    </row>
    <row r="9" spans="1:13" ht="15" customHeight="1" x14ac:dyDescent="0.2">
      <c r="A9" s="191">
        <v>2006</v>
      </c>
      <c r="B9" s="192">
        <v>793</v>
      </c>
      <c r="C9" s="192">
        <v>13</v>
      </c>
      <c r="D9" s="188">
        <v>1</v>
      </c>
      <c r="E9" s="188" t="s">
        <v>0</v>
      </c>
      <c r="F9" s="194">
        <v>9390.14</v>
      </c>
      <c r="G9" s="194">
        <v>1576.83</v>
      </c>
      <c r="H9" s="194">
        <v>0.3</v>
      </c>
      <c r="I9" s="194" t="s">
        <v>0</v>
      </c>
      <c r="J9" s="194">
        <v>7473.76</v>
      </c>
      <c r="K9" s="194">
        <v>436.25</v>
      </c>
      <c r="L9" s="194" t="s">
        <v>0</v>
      </c>
      <c r="M9" s="194" t="s">
        <v>0</v>
      </c>
    </row>
    <row r="10" spans="1:13" ht="15" customHeight="1" x14ac:dyDescent="0.2">
      <c r="A10" s="191">
        <v>2007</v>
      </c>
      <c r="B10" s="192">
        <v>814</v>
      </c>
      <c r="C10" s="192">
        <v>13</v>
      </c>
      <c r="D10" s="188">
        <v>3</v>
      </c>
      <c r="E10" s="188" t="s">
        <v>0</v>
      </c>
      <c r="F10" s="194">
        <v>9478.82</v>
      </c>
      <c r="G10" s="194">
        <v>1576.83</v>
      </c>
      <c r="H10" s="194">
        <v>10.3</v>
      </c>
      <c r="I10" s="194" t="s">
        <v>0</v>
      </c>
      <c r="J10" s="194">
        <v>7867.76</v>
      </c>
      <c r="K10" s="194">
        <v>476.97</v>
      </c>
      <c r="L10" s="194">
        <v>8.67</v>
      </c>
      <c r="M10" s="194" t="s">
        <v>0</v>
      </c>
    </row>
    <row r="11" spans="1:13" ht="15" customHeight="1" x14ac:dyDescent="0.2">
      <c r="A11" s="191">
        <v>2008</v>
      </c>
      <c r="B11" s="192">
        <v>838</v>
      </c>
      <c r="C11" s="192">
        <v>14</v>
      </c>
      <c r="D11" s="188">
        <v>11</v>
      </c>
      <c r="E11" s="188" t="s">
        <v>0</v>
      </c>
      <c r="F11" s="194">
        <v>9529.86</v>
      </c>
      <c r="G11" s="194">
        <v>1579.07</v>
      </c>
      <c r="H11" s="194">
        <v>289.33</v>
      </c>
      <c r="I11" s="194" t="s">
        <v>0</v>
      </c>
      <c r="J11" s="194">
        <v>3680.98</v>
      </c>
      <c r="K11" s="194">
        <v>116.45</v>
      </c>
      <c r="L11" s="194">
        <v>191.59</v>
      </c>
      <c r="M11" s="194" t="s">
        <v>0</v>
      </c>
    </row>
    <row r="12" spans="1:13" ht="15" customHeight="1" x14ac:dyDescent="0.2">
      <c r="A12" s="191">
        <v>2009</v>
      </c>
      <c r="B12" s="192">
        <v>825</v>
      </c>
      <c r="C12" s="192">
        <v>14</v>
      </c>
      <c r="D12" s="188">
        <v>23</v>
      </c>
      <c r="E12" s="188" t="s">
        <v>0</v>
      </c>
      <c r="F12" s="194">
        <v>8446.7000000000007</v>
      </c>
      <c r="G12" s="194">
        <v>1579.07</v>
      </c>
      <c r="H12" s="194">
        <v>369.79</v>
      </c>
      <c r="I12" s="194" t="s">
        <v>0</v>
      </c>
      <c r="J12" s="194">
        <v>3702.61</v>
      </c>
      <c r="K12" s="194">
        <v>136.85</v>
      </c>
      <c r="L12" s="194">
        <v>220.38</v>
      </c>
      <c r="M12" s="194" t="s">
        <v>0</v>
      </c>
    </row>
    <row r="13" spans="1:13" ht="15" customHeight="1" x14ac:dyDescent="0.2">
      <c r="A13" s="191">
        <v>2010</v>
      </c>
      <c r="B13" s="192">
        <v>821</v>
      </c>
      <c r="C13" s="192">
        <v>14</v>
      </c>
      <c r="D13" s="188">
        <v>34</v>
      </c>
      <c r="E13" s="188" t="s">
        <v>0</v>
      </c>
      <c r="F13" s="194">
        <v>8304.94</v>
      </c>
      <c r="G13" s="194">
        <v>1579.07</v>
      </c>
      <c r="H13" s="194">
        <v>441.88</v>
      </c>
      <c r="I13" s="194" t="s">
        <v>0</v>
      </c>
      <c r="J13" s="194">
        <v>3545.9</v>
      </c>
      <c r="K13" s="194">
        <v>119.9</v>
      </c>
      <c r="L13" s="194">
        <v>269.11</v>
      </c>
      <c r="M13" s="194" t="s">
        <v>0</v>
      </c>
    </row>
    <row r="14" spans="1:13" ht="15" customHeight="1" x14ac:dyDescent="0.2">
      <c r="A14" s="191">
        <v>2011</v>
      </c>
      <c r="B14" s="192">
        <v>791</v>
      </c>
      <c r="C14" s="192">
        <v>14</v>
      </c>
      <c r="D14" s="188">
        <v>54</v>
      </c>
      <c r="E14" s="188">
        <v>3</v>
      </c>
      <c r="F14" s="194">
        <v>8080.67</v>
      </c>
      <c r="G14" s="194">
        <v>1579.07</v>
      </c>
      <c r="H14" s="194">
        <v>621.46</v>
      </c>
      <c r="I14" s="194">
        <v>54</v>
      </c>
      <c r="J14" s="194">
        <v>3501.34</v>
      </c>
      <c r="K14" s="194">
        <v>133.49</v>
      </c>
      <c r="L14" s="194">
        <v>238.26</v>
      </c>
      <c r="M14" s="194">
        <v>52.76</v>
      </c>
    </row>
    <row r="15" spans="1:13" ht="15" customHeight="1" x14ac:dyDescent="0.2">
      <c r="A15" s="191">
        <v>2012</v>
      </c>
      <c r="B15" s="192">
        <v>743</v>
      </c>
      <c r="C15" s="192">
        <v>14</v>
      </c>
      <c r="D15" s="188">
        <v>62</v>
      </c>
      <c r="E15" s="188">
        <v>3</v>
      </c>
      <c r="F15" s="194">
        <v>7854.44</v>
      </c>
      <c r="G15" s="194">
        <v>1579.07</v>
      </c>
      <c r="H15" s="194">
        <v>716.82</v>
      </c>
      <c r="I15" s="194">
        <v>69.5</v>
      </c>
      <c r="J15" s="194">
        <v>3397.07</v>
      </c>
      <c r="K15" s="194">
        <v>137.33000000000001</v>
      </c>
      <c r="L15" s="194">
        <v>325.61</v>
      </c>
      <c r="M15" s="194">
        <v>68.64</v>
      </c>
    </row>
    <row r="16" spans="1:13" ht="15" customHeight="1" x14ac:dyDescent="0.2">
      <c r="A16" s="191">
        <v>2013</v>
      </c>
      <c r="B16" s="192">
        <v>681</v>
      </c>
      <c r="C16" s="192">
        <v>14</v>
      </c>
      <c r="D16" s="188">
        <v>62</v>
      </c>
      <c r="E16" s="188">
        <v>4</v>
      </c>
      <c r="F16" s="194">
        <v>7549.87</v>
      </c>
      <c r="G16" s="194">
        <v>1579.07</v>
      </c>
      <c r="H16" s="194">
        <v>770.47</v>
      </c>
      <c r="I16" s="194">
        <v>121.46</v>
      </c>
      <c r="J16" s="194">
        <v>3352.23</v>
      </c>
      <c r="K16" s="194">
        <v>141.24</v>
      </c>
      <c r="L16" s="194">
        <v>519.15</v>
      </c>
      <c r="M16" s="194">
        <v>119.31</v>
      </c>
    </row>
    <row r="17" spans="1:13" ht="15" customHeight="1" x14ac:dyDescent="0.2">
      <c r="A17" s="191">
        <v>2014</v>
      </c>
      <c r="B17" s="192">
        <v>646</v>
      </c>
      <c r="C17" s="192">
        <v>14</v>
      </c>
      <c r="D17" s="188">
        <v>65</v>
      </c>
      <c r="E17" s="188">
        <v>5</v>
      </c>
      <c r="F17" s="194">
        <v>7444.34</v>
      </c>
      <c r="G17" s="194">
        <v>1579.07</v>
      </c>
      <c r="H17" s="194">
        <v>979</v>
      </c>
      <c r="I17" s="194">
        <v>79.510000000000005</v>
      </c>
      <c r="J17" s="194">
        <v>3498.48</v>
      </c>
      <c r="K17" s="194">
        <v>130.33000000000001</v>
      </c>
      <c r="L17" s="194">
        <v>734.41</v>
      </c>
      <c r="M17" s="194">
        <v>78.58</v>
      </c>
    </row>
    <row r="18" spans="1:13" ht="15" customHeight="1" x14ac:dyDescent="0.2">
      <c r="A18" s="191">
        <v>2015</v>
      </c>
      <c r="B18" s="192">
        <v>614</v>
      </c>
      <c r="C18" s="192">
        <v>14</v>
      </c>
      <c r="D18" s="188">
        <v>63</v>
      </c>
      <c r="E18" s="188">
        <v>6</v>
      </c>
      <c r="F18" s="194">
        <v>7345.11</v>
      </c>
      <c r="G18" s="194">
        <v>1579.37</v>
      </c>
      <c r="H18" s="194">
        <v>1071.43</v>
      </c>
      <c r="I18" s="194">
        <v>86.75</v>
      </c>
      <c r="J18" s="194">
        <v>3170.29</v>
      </c>
      <c r="K18" s="194">
        <v>140.4</v>
      </c>
      <c r="L18" s="194">
        <v>879.08</v>
      </c>
      <c r="M18" s="194">
        <v>86.36</v>
      </c>
    </row>
    <row r="19" spans="1:13" s="187" customFormat="1" ht="15" customHeight="1" x14ac:dyDescent="0.2">
      <c r="A19" s="191">
        <v>2016</v>
      </c>
      <c r="B19" s="192">
        <v>580</v>
      </c>
      <c r="C19" s="192">
        <v>14</v>
      </c>
      <c r="D19" s="188">
        <v>70</v>
      </c>
      <c r="E19" s="188">
        <v>5</v>
      </c>
      <c r="F19" s="194">
        <v>6906.86</v>
      </c>
      <c r="G19" s="194">
        <v>1579.37</v>
      </c>
      <c r="H19" s="194">
        <v>1288.58</v>
      </c>
      <c r="I19" s="194">
        <v>88</v>
      </c>
      <c r="J19" s="194">
        <v>2653.01</v>
      </c>
      <c r="K19" s="194">
        <v>117.39</v>
      </c>
      <c r="L19" s="194">
        <v>1104.19</v>
      </c>
      <c r="M19" s="194">
        <v>87.86</v>
      </c>
    </row>
    <row r="20" spans="1:13" s="187" customFormat="1" ht="15" customHeight="1" x14ac:dyDescent="0.2">
      <c r="A20" s="191">
        <v>2017</v>
      </c>
      <c r="B20" s="192">
        <v>549</v>
      </c>
      <c r="C20" s="192">
        <v>18</v>
      </c>
      <c r="D20" s="188">
        <v>79</v>
      </c>
      <c r="E20" s="188">
        <v>5</v>
      </c>
      <c r="F20" s="194">
        <v>6787.61</v>
      </c>
      <c r="G20" s="194">
        <v>1271.0899999999999</v>
      </c>
      <c r="H20" s="194">
        <v>1341.55</v>
      </c>
      <c r="I20" s="194">
        <v>82</v>
      </c>
      <c r="J20" s="194">
        <v>2606.35</v>
      </c>
      <c r="K20" s="194">
        <v>154</v>
      </c>
      <c r="L20" s="194">
        <v>1182.32</v>
      </c>
      <c r="M20" s="194">
        <v>81.53</v>
      </c>
    </row>
    <row r="21" spans="1:13" s="187" customFormat="1" ht="15" customHeight="1" x14ac:dyDescent="0.2">
      <c r="A21" s="191">
        <v>2018</v>
      </c>
      <c r="B21" s="192">
        <v>520</v>
      </c>
      <c r="C21" s="192">
        <v>19</v>
      </c>
      <c r="D21" s="188">
        <v>83</v>
      </c>
      <c r="E21" s="188" t="s">
        <v>0</v>
      </c>
      <c r="F21" s="194">
        <v>6708.35</v>
      </c>
      <c r="G21" s="194">
        <v>137.31</v>
      </c>
      <c r="H21" s="194">
        <v>1246.0999999999999</v>
      </c>
      <c r="I21" s="194" t="s">
        <v>0</v>
      </c>
      <c r="J21" s="194">
        <v>2376.11</v>
      </c>
      <c r="K21" s="194">
        <v>157.13</v>
      </c>
      <c r="L21" s="194">
        <v>1097.05</v>
      </c>
      <c r="M21" s="194" t="s">
        <v>0</v>
      </c>
    </row>
    <row r="22" spans="1:13" s="187" customFormat="1" ht="15" customHeight="1" x14ac:dyDescent="0.2">
      <c r="A22" s="191">
        <v>2019</v>
      </c>
      <c r="B22" s="192">
        <v>502</v>
      </c>
      <c r="C22" s="192">
        <v>14</v>
      </c>
      <c r="D22" s="188">
        <v>89</v>
      </c>
      <c r="E22" s="188" t="s">
        <v>0</v>
      </c>
      <c r="F22" s="194">
        <v>6603.91</v>
      </c>
      <c r="G22" s="194">
        <v>2.5499999999999998</v>
      </c>
      <c r="H22" s="194">
        <v>1304.31</v>
      </c>
      <c r="I22" s="194" t="s">
        <v>0</v>
      </c>
      <c r="J22" s="194">
        <v>2507.71</v>
      </c>
      <c r="K22" s="194">
        <v>57.65</v>
      </c>
      <c r="L22" s="194">
        <v>1220.93</v>
      </c>
      <c r="M22" s="194" t="s">
        <v>0</v>
      </c>
    </row>
    <row r="23" spans="1:13" s="187" customFormat="1" ht="15" customHeight="1" x14ac:dyDescent="0.2">
      <c r="A23" s="191">
        <v>2020</v>
      </c>
      <c r="B23" s="192">
        <v>487</v>
      </c>
      <c r="C23" s="192">
        <v>1</v>
      </c>
      <c r="D23" s="188">
        <v>99</v>
      </c>
      <c r="E23" s="188">
        <v>3</v>
      </c>
      <c r="F23" s="194">
        <v>6476.99</v>
      </c>
      <c r="G23" s="194">
        <v>2.5499999999999998</v>
      </c>
      <c r="H23" s="194">
        <v>1522.22</v>
      </c>
      <c r="I23" s="194">
        <v>108.7</v>
      </c>
      <c r="J23" s="194">
        <v>2505.69</v>
      </c>
      <c r="K23" s="194">
        <v>1.02</v>
      </c>
      <c r="L23" s="194">
        <v>1396.25</v>
      </c>
      <c r="M23" s="194">
        <v>107.89</v>
      </c>
    </row>
    <row r="24" spans="1:13" s="187" customFormat="1" ht="15" customHeight="1" x14ac:dyDescent="0.2">
      <c r="A24" s="191">
        <v>2021</v>
      </c>
      <c r="B24" s="192">
        <v>470</v>
      </c>
      <c r="C24" s="192">
        <v>1</v>
      </c>
      <c r="D24" s="188">
        <v>104</v>
      </c>
      <c r="E24" s="188" t="s">
        <v>0</v>
      </c>
      <c r="F24" s="194">
        <v>6427.14</v>
      </c>
      <c r="G24" s="194">
        <v>2.5499999999999998</v>
      </c>
      <c r="H24" s="194">
        <v>1445.25</v>
      </c>
      <c r="I24" s="194" t="s">
        <v>0</v>
      </c>
      <c r="J24" s="194">
        <v>2857.61</v>
      </c>
      <c r="K24" s="194">
        <v>1.22</v>
      </c>
      <c r="L24" s="194">
        <v>1287.54</v>
      </c>
      <c r="M24" s="194" t="s">
        <v>0</v>
      </c>
    </row>
    <row r="25" spans="1:13" s="187" customFormat="1" ht="15" customHeight="1" x14ac:dyDescent="0.2">
      <c r="A25" s="191">
        <v>2022</v>
      </c>
      <c r="B25" s="192">
        <v>443</v>
      </c>
      <c r="C25" s="192">
        <v>1</v>
      </c>
      <c r="D25" s="188">
        <v>116</v>
      </c>
      <c r="E25" s="188">
        <v>2</v>
      </c>
      <c r="F25" s="194">
        <v>6459.89</v>
      </c>
      <c r="G25" s="194">
        <v>2.5499999999999998</v>
      </c>
      <c r="H25" s="194">
        <v>1592.1</v>
      </c>
      <c r="I25" s="194">
        <v>86.3</v>
      </c>
      <c r="J25" s="194">
        <v>3226.84</v>
      </c>
      <c r="K25" s="194">
        <v>1.27</v>
      </c>
      <c r="L25" s="194">
        <v>1404.23</v>
      </c>
      <c r="M25" s="194">
        <v>85.65</v>
      </c>
    </row>
    <row r="26" spans="1:13" x14ac:dyDescent="0.2">
      <c r="A26" s="5"/>
      <c r="B26" s="7"/>
      <c r="C26" s="7"/>
      <c r="D26" s="7"/>
      <c r="E26" s="7"/>
      <c r="F26" s="7"/>
      <c r="G26" s="7"/>
      <c r="H26" s="7"/>
      <c r="I26" s="7"/>
      <c r="J26" s="7"/>
      <c r="K26" s="7"/>
      <c r="L26" s="7"/>
      <c r="M26" s="7"/>
    </row>
    <row r="27" spans="1:13" x14ac:dyDescent="0.2">
      <c r="A27" s="41" t="s">
        <v>21</v>
      </c>
      <c r="B27" s="7"/>
      <c r="C27" s="7"/>
      <c r="D27" s="7"/>
      <c r="E27" s="7"/>
      <c r="F27" s="7"/>
      <c r="G27" s="7"/>
      <c r="H27" s="7"/>
      <c r="I27" s="7"/>
      <c r="J27" s="7"/>
      <c r="K27" s="7"/>
      <c r="L27" s="7"/>
      <c r="M27" s="7"/>
    </row>
  </sheetData>
  <customSheetViews>
    <customSheetView guid="{52BFFD5D-28BB-4F5E-9EDB-097BB2A6F196}" scale="130">
      <pageMargins left="0.31496062992125984" right="0.31496062992125984" top="0.74803149606299213" bottom="0.74803149606299213" header="0.31496062992125984" footer="0.31496062992125984"/>
      <pageSetup paperSize="9" orientation="landscape" r:id="rId1"/>
      <headerFooter>
        <oddHeader>&amp;L&amp;"Arial,Regular"&amp;12Financial sector</oddHeader>
        <oddFooter>&amp;C&amp;"Arial,Regular"&amp;8Page &amp;P of &amp;N&amp;L&amp;"Arial,Regular"&amp;8Statistical Yearbook of Republika Srpska</oddFooter>
      </headerFooter>
    </customSheetView>
    <customSheetView guid="{03DEC687-8D49-4CF8-9DA0-BFC5817A4D8E}" scale="130">
      <selection activeCell="A23" sqref="A23"/>
      <pageMargins left="0.31496062992125984" right="0.31496062992125984" top="0.74803149606299213" bottom="0.74803149606299213" header="0.31496062992125984" footer="0.31496062992125984"/>
      <pageSetup paperSize="9" orientation="landscape" r:id="rId2"/>
      <headerFooter>
        <oddHeader>&amp;L&amp;"Arial,Regular"&amp;12Financial sector</oddHeader>
        <oddFooter>&amp;C&amp;"Arial,Regular"&amp;8Page &amp;P of &amp;N&amp;L&amp;"Arial,Regular"&amp;8Statistical Yearbook of Republika Srpska</oddFooter>
      </headerFooter>
    </customSheetView>
    <customSheetView guid="{81EDB3A4-5BC5-461C-A63D-8932B607DB14}" scale="130">
      <selection activeCell="E20" sqref="E20"/>
      <pageMargins left="0.31496062992125984" right="0.31496062992125984" top="0.74803149606299213" bottom="0.74803149606299213" header="0.31496062992125984" footer="0.31496062992125984"/>
      <pageSetup paperSize="9" orientation="landscape" r:id="rId3"/>
      <headerFooter>
        <oddHeader>&amp;L&amp;"Arial,Regular"&amp;12Financial sector</oddHeader>
        <oddFooter>&amp;C&amp;"Arial,Regular"&amp;8Page &amp;P of &amp;N&amp;L&amp;"Arial,Regular"&amp;8Statistical Yearbook of Republika Srpska</oddFooter>
      </headerFooter>
    </customSheetView>
    <customSheetView guid="{A84AB414-D223-42CD-8C63-F5C5D11E014E}" scale="130">
      <selection activeCell="A19" sqref="A19"/>
      <pageMargins left="0.31496062992125984" right="0.31496062992125984" top="0.74803149606299213" bottom="0.74803149606299213" header="0.31496062992125984" footer="0.31496062992125984"/>
      <pageSetup paperSize="9" orientation="landscape" r:id="rId4"/>
      <headerFooter>
        <oddHeader>&amp;L&amp;"Arial,Regular"&amp;12Financial sector</oddHeader>
        <oddFooter>&amp;C&amp;"Arial,Regular"&amp;8Page &amp;P of &amp;N&amp;L&amp;"Arial,Regular"&amp;8Statistički godišnjak Republike Srpske 2016</oddFooter>
      </headerFooter>
    </customSheetView>
    <customSheetView guid="{343BB58D-21D5-4BBC-8230-0DF52418D556}" scale="130" showPageBreaks="1">
      <selection activeCell="A19" sqref="A19"/>
      <pageMargins left="0.31496062992125984" right="0.31496062992125984" top="0.74803149606299213" bottom="0.74803149606299213" header="0.31496062992125984" footer="0.31496062992125984"/>
      <pageSetup paperSize="9" orientation="landscape" r:id="rId5"/>
      <headerFooter>
        <oddHeader>&amp;L&amp;"Arial,Regular"&amp;12Financial sector</oddHeader>
        <oddFooter>&amp;C&amp;"Arial,Regular"&amp;8Page &amp;P of &amp;N&amp;L&amp;"Arial,Regular"&amp;8Statistički godišnjak Republike Srpske 2016</oddFooter>
      </headerFooter>
    </customSheetView>
  </customSheetViews>
  <mergeCells count="3">
    <mergeCell ref="J3:M3"/>
    <mergeCell ref="B3:E3"/>
    <mergeCell ref="F3:I3"/>
  </mergeCells>
  <hyperlinks>
    <hyperlink ref="M2" location="'List of tables'!A1" display="List of tables"/>
  </hyperlinks>
  <pageMargins left="0.31496062992125984" right="0.31496062992125984" top="0.74803149606299213" bottom="0.74803149606299213" header="0.31496062992125984" footer="0.31496062992125984"/>
  <pageSetup paperSize="9" orientation="landscape" r:id="rId6"/>
  <headerFooter>
    <oddHeader>&amp;L&amp;"Arial,Regular"&amp;12Financial sector</oddHeader>
    <oddFooter>&amp;C&amp;"Arial,Regular"&amp;8Page &amp;P of &amp;N&amp;L&amp;"Arial,Regular"&amp;8Statistical Yearbook of Republika Srpska</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dimension ref="A1:Q34"/>
  <sheetViews>
    <sheetView zoomScale="130" zoomScaleNormal="130" workbookViewId="0"/>
  </sheetViews>
  <sheetFormatPr defaultRowHeight="12" x14ac:dyDescent="0.2"/>
  <cols>
    <col min="1" max="2" width="7.140625" style="8" customWidth="1"/>
    <col min="3" max="3" width="9.140625" style="8"/>
    <col min="4" max="4" width="10.28515625" style="8" customWidth="1"/>
    <col min="5" max="5" width="12.7109375" style="8" customWidth="1"/>
    <col min="6" max="6" width="7.140625" style="8" customWidth="1"/>
    <col min="7" max="7" width="9.140625" style="8"/>
    <col min="8" max="8" width="10.7109375" style="8" customWidth="1"/>
    <col min="9" max="9" width="11.85546875" style="8" customWidth="1"/>
    <col min="10" max="10" width="7.85546875" style="8" customWidth="1"/>
    <col min="11" max="11" width="9.140625" style="8"/>
    <col min="12" max="12" width="10.85546875" style="8" customWidth="1"/>
    <col min="13" max="13" width="11.28515625" style="8" customWidth="1"/>
    <col min="14" max="14" width="7.7109375" style="8" customWidth="1"/>
    <col min="15" max="15" width="9.140625" style="8"/>
    <col min="16" max="16" width="10" style="8" customWidth="1"/>
    <col min="17" max="17" width="11.7109375" style="8" customWidth="1"/>
    <col min="18" max="16384" width="9.140625" style="8"/>
  </cols>
  <sheetData>
    <row r="1" spans="1:17" ht="13.5" x14ac:dyDescent="0.2">
      <c r="A1" s="5" t="s">
        <v>314</v>
      </c>
      <c r="B1" s="7"/>
      <c r="C1" s="7"/>
      <c r="D1" s="7"/>
      <c r="E1" s="7"/>
      <c r="F1" s="7"/>
      <c r="G1" s="7"/>
      <c r="H1" s="7"/>
      <c r="I1" s="7"/>
    </row>
    <row r="2" spans="1:17" ht="12.75" thickBot="1" x14ac:dyDescent="0.25">
      <c r="A2" s="9"/>
      <c r="B2" s="7"/>
      <c r="C2" s="7"/>
      <c r="D2" s="7"/>
      <c r="E2" s="7"/>
      <c r="F2" s="7"/>
      <c r="G2" s="7"/>
      <c r="H2" s="7"/>
      <c r="I2" s="7"/>
      <c r="Q2" s="37" t="s">
        <v>48</v>
      </c>
    </row>
    <row r="3" spans="1:17" s="44" customFormat="1" ht="18" customHeight="1" thickTop="1" x14ac:dyDescent="0.25">
      <c r="A3" s="328"/>
      <c r="B3" s="298" t="s">
        <v>211</v>
      </c>
      <c r="C3" s="298"/>
      <c r="D3" s="298"/>
      <c r="E3" s="298"/>
      <c r="F3" s="298"/>
      <c r="G3" s="298"/>
      <c r="H3" s="298"/>
      <c r="I3" s="298"/>
      <c r="J3" s="298" t="s">
        <v>212</v>
      </c>
      <c r="K3" s="298"/>
      <c r="L3" s="298"/>
      <c r="M3" s="298"/>
      <c r="N3" s="298"/>
      <c r="O3" s="298"/>
      <c r="P3" s="298"/>
      <c r="Q3" s="300"/>
    </row>
    <row r="4" spans="1:17" s="44" customFormat="1" ht="18" customHeight="1" x14ac:dyDescent="0.25">
      <c r="A4" s="329"/>
      <c r="B4" s="299" t="s">
        <v>219</v>
      </c>
      <c r="C4" s="299"/>
      <c r="D4" s="299"/>
      <c r="E4" s="299"/>
      <c r="F4" s="319" t="s">
        <v>220</v>
      </c>
      <c r="G4" s="319"/>
      <c r="H4" s="319"/>
      <c r="I4" s="319"/>
      <c r="J4" s="299" t="s">
        <v>219</v>
      </c>
      <c r="K4" s="299"/>
      <c r="L4" s="299"/>
      <c r="M4" s="299"/>
      <c r="N4" s="319" t="s">
        <v>220</v>
      </c>
      <c r="O4" s="319"/>
      <c r="P4" s="319"/>
      <c r="Q4" s="321"/>
    </row>
    <row r="5" spans="1:17" ht="45" customHeight="1" x14ac:dyDescent="0.2">
      <c r="A5" s="329"/>
      <c r="B5" s="96" t="s">
        <v>213</v>
      </c>
      <c r="C5" s="96" t="s">
        <v>214</v>
      </c>
      <c r="D5" s="96" t="s">
        <v>19</v>
      </c>
      <c r="E5" s="97" t="s">
        <v>20</v>
      </c>
      <c r="F5" s="96" t="s">
        <v>213</v>
      </c>
      <c r="G5" s="96" t="s">
        <v>214</v>
      </c>
      <c r="H5" s="96" t="s">
        <v>19</v>
      </c>
      <c r="I5" s="97" t="s">
        <v>20</v>
      </c>
      <c r="J5" s="96" t="s">
        <v>213</v>
      </c>
      <c r="K5" s="96" t="s">
        <v>214</v>
      </c>
      <c r="L5" s="96" t="s">
        <v>19</v>
      </c>
      <c r="M5" s="97" t="s">
        <v>20</v>
      </c>
      <c r="N5" s="96" t="s">
        <v>213</v>
      </c>
      <c r="O5" s="96" t="s">
        <v>214</v>
      </c>
      <c r="P5" s="96" t="s">
        <v>19</v>
      </c>
      <c r="Q5" s="97" t="s">
        <v>20</v>
      </c>
    </row>
    <row r="6" spans="1:17" s="187" customFormat="1" ht="15" customHeight="1" x14ac:dyDescent="0.2">
      <c r="A6" s="191">
        <v>2013</v>
      </c>
      <c r="B6" s="192">
        <v>666</v>
      </c>
      <c r="C6" s="192">
        <v>64</v>
      </c>
      <c r="D6" s="192">
        <v>551</v>
      </c>
      <c r="E6" s="192">
        <v>7</v>
      </c>
      <c r="F6" s="192">
        <v>233</v>
      </c>
      <c r="G6" s="192">
        <v>49</v>
      </c>
      <c r="H6" s="192">
        <v>19</v>
      </c>
      <c r="I6" s="192">
        <v>6</v>
      </c>
      <c r="J6" s="192">
        <v>226541</v>
      </c>
      <c r="K6" s="192">
        <v>380269</v>
      </c>
      <c r="L6" s="192">
        <v>18169</v>
      </c>
      <c r="M6" s="192" t="s">
        <v>0</v>
      </c>
      <c r="N6" s="192">
        <v>18671</v>
      </c>
      <c r="O6" s="192">
        <v>57527</v>
      </c>
      <c r="P6" s="192">
        <v>3426</v>
      </c>
      <c r="Q6" s="192" t="s">
        <v>0</v>
      </c>
    </row>
    <row r="7" spans="1:17" s="187" customFormat="1" ht="15" customHeight="1" x14ac:dyDescent="0.2">
      <c r="A7" s="191">
        <v>2014</v>
      </c>
      <c r="B7" s="192">
        <v>666</v>
      </c>
      <c r="C7" s="192">
        <v>64</v>
      </c>
      <c r="D7" s="192">
        <v>546</v>
      </c>
      <c r="E7" s="192">
        <v>8</v>
      </c>
      <c r="F7" s="192">
        <v>237</v>
      </c>
      <c r="G7" s="192">
        <v>46</v>
      </c>
      <c r="H7" s="192">
        <v>21</v>
      </c>
      <c r="I7" s="192">
        <v>6</v>
      </c>
      <c r="J7" s="192">
        <v>218746</v>
      </c>
      <c r="K7" s="192">
        <v>375432</v>
      </c>
      <c r="L7" s="192">
        <v>18348</v>
      </c>
      <c r="M7" s="192" t="s">
        <v>0</v>
      </c>
      <c r="N7" s="192">
        <v>18277</v>
      </c>
      <c r="O7" s="192">
        <v>57368</v>
      </c>
      <c r="P7" s="192">
        <v>3757</v>
      </c>
      <c r="Q7" s="192" t="s">
        <v>0</v>
      </c>
    </row>
    <row r="8" spans="1:17" s="187" customFormat="1" ht="15" customHeight="1" x14ac:dyDescent="0.2">
      <c r="A8" s="191">
        <v>2015</v>
      </c>
      <c r="B8" s="192">
        <v>665</v>
      </c>
      <c r="C8" s="192">
        <v>62</v>
      </c>
      <c r="D8" s="192">
        <v>542</v>
      </c>
      <c r="E8" s="192">
        <v>6</v>
      </c>
      <c r="F8" s="192">
        <v>236</v>
      </c>
      <c r="G8" s="192">
        <v>41</v>
      </c>
      <c r="H8" s="192">
        <v>21</v>
      </c>
      <c r="I8" s="192">
        <v>5</v>
      </c>
      <c r="J8" s="192">
        <v>210858</v>
      </c>
      <c r="K8" s="192">
        <v>371797</v>
      </c>
      <c r="L8" s="192">
        <v>16591</v>
      </c>
      <c r="M8" s="192">
        <v>3</v>
      </c>
      <c r="N8" s="192">
        <v>17910</v>
      </c>
      <c r="O8" s="192">
        <v>57239</v>
      </c>
      <c r="P8" s="192">
        <v>2626</v>
      </c>
      <c r="Q8" s="192" t="s">
        <v>0</v>
      </c>
    </row>
    <row r="9" spans="1:17" s="187" customFormat="1" ht="15" customHeight="1" x14ac:dyDescent="0.2">
      <c r="A9" s="191">
        <v>2016</v>
      </c>
      <c r="B9" s="192">
        <v>656</v>
      </c>
      <c r="C9" s="192">
        <v>62</v>
      </c>
      <c r="D9" s="192">
        <v>539</v>
      </c>
      <c r="E9" s="192">
        <v>5</v>
      </c>
      <c r="F9" s="192">
        <v>238</v>
      </c>
      <c r="G9" s="192">
        <v>42</v>
      </c>
      <c r="H9" s="192">
        <v>21</v>
      </c>
      <c r="I9" s="192">
        <v>3</v>
      </c>
      <c r="J9" s="192">
        <v>199563</v>
      </c>
      <c r="K9" s="192">
        <v>369242</v>
      </c>
      <c r="L9" s="192">
        <v>15397</v>
      </c>
      <c r="M9" s="192" t="s">
        <v>0</v>
      </c>
      <c r="N9" s="192">
        <v>16859</v>
      </c>
      <c r="O9" s="192">
        <v>57134</v>
      </c>
      <c r="P9" s="192">
        <v>2698</v>
      </c>
      <c r="Q9" s="192" t="s">
        <v>0</v>
      </c>
    </row>
    <row r="10" spans="1:17" s="187" customFormat="1" ht="15" customHeight="1" x14ac:dyDescent="0.2">
      <c r="A10" s="191">
        <v>2017</v>
      </c>
      <c r="B10" s="192">
        <v>652</v>
      </c>
      <c r="C10" s="192">
        <v>64</v>
      </c>
      <c r="D10" s="192">
        <v>532</v>
      </c>
      <c r="E10" s="192">
        <v>3</v>
      </c>
      <c r="F10" s="192">
        <v>231</v>
      </c>
      <c r="G10" s="192">
        <v>40</v>
      </c>
      <c r="H10" s="192">
        <v>21</v>
      </c>
      <c r="I10" s="192">
        <v>5</v>
      </c>
      <c r="J10" s="192">
        <v>189777</v>
      </c>
      <c r="K10" s="192">
        <v>366720</v>
      </c>
      <c r="L10" s="192">
        <v>11718</v>
      </c>
      <c r="M10" s="192" t="s">
        <v>0</v>
      </c>
      <c r="N10" s="192">
        <v>16274</v>
      </c>
      <c r="O10" s="192">
        <v>57080</v>
      </c>
      <c r="P10" s="192">
        <v>1655</v>
      </c>
      <c r="Q10" s="192" t="s">
        <v>0</v>
      </c>
    </row>
    <row r="11" spans="1:17" s="187" customFormat="1" ht="15" customHeight="1" x14ac:dyDescent="0.2">
      <c r="A11" s="191">
        <v>2018</v>
      </c>
      <c r="B11" s="192">
        <v>664</v>
      </c>
      <c r="C11" s="192">
        <v>68</v>
      </c>
      <c r="D11" s="192">
        <v>526</v>
      </c>
      <c r="E11" s="192" t="s">
        <v>0</v>
      </c>
      <c r="F11" s="192">
        <v>223</v>
      </c>
      <c r="G11" s="192">
        <v>37</v>
      </c>
      <c r="H11" s="192">
        <v>24</v>
      </c>
      <c r="I11" s="192" t="s">
        <v>0</v>
      </c>
      <c r="J11" s="192">
        <v>185903</v>
      </c>
      <c r="K11" s="192">
        <v>365138</v>
      </c>
      <c r="L11" s="192">
        <v>11379</v>
      </c>
      <c r="M11" s="192" t="s">
        <v>0</v>
      </c>
      <c r="N11" s="192">
        <v>16193</v>
      </c>
      <c r="O11" s="192">
        <v>57079</v>
      </c>
      <c r="P11" s="192">
        <v>1611</v>
      </c>
      <c r="Q11" s="192" t="s">
        <v>0</v>
      </c>
    </row>
    <row r="12" spans="1:17" s="187" customFormat="1" ht="15" customHeight="1" x14ac:dyDescent="0.2">
      <c r="A12" s="191">
        <v>2019</v>
      </c>
      <c r="B12" s="192">
        <v>658</v>
      </c>
      <c r="C12" s="192">
        <v>62</v>
      </c>
      <c r="D12" s="192">
        <v>530</v>
      </c>
      <c r="E12" s="192" t="s">
        <v>0</v>
      </c>
      <c r="F12" s="192">
        <v>226</v>
      </c>
      <c r="G12" s="192">
        <v>33</v>
      </c>
      <c r="H12" s="192">
        <v>25</v>
      </c>
      <c r="I12" s="192" t="s">
        <v>0</v>
      </c>
      <c r="J12" s="192">
        <v>212633</v>
      </c>
      <c r="K12" s="192">
        <v>362407</v>
      </c>
      <c r="L12" s="192">
        <v>10086</v>
      </c>
      <c r="M12" s="192" t="s">
        <v>0</v>
      </c>
      <c r="N12" s="192">
        <v>17639</v>
      </c>
      <c r="O12" s="192">
        <v>57011</v>
      </c>
      <c r="P12" s="192">
        <v>1157</v>
      </c>
      <c r="Q12" s="192" t="s">
        <v>0</v>
      </c>
    </row>
    <row r="13" spans="1:17" s="187" customFormat="1" ht="15" customHeight="1" x14ac:dyDescent="0.2">
      <c r="A13" s="191">
        <v>2020</v>
      </c>
      <c r="B13" s="192">
        <v>637</v>
      </c>
      <c r="C13" s="192">
        <v>58</v>
      </c>
      <c r="D13" s="192">
        <v>520</v>
      </c>
      <c r="E13" s="192">
        <v>5</v>
      </c>
      <c r="F13" s="192">
        <v>214</v>
      </c>
      <c r="G13" s="192">
        <v>25</v>
      </c>
      <c r="H13" s="192">
        <v>27</v>
      </c>
      <c r="I13" s="192">
        <v>3</v>
      </c>
      <c r="J13" s="192">
        <v>207741</v>
      </c>
      <c r="K13" s="192">
        <v>361130</v>
      </c>
      <c r="L13" s="192">
        <v>9506</v>
      </c>
      <c r="M13" s="192" t="s">
        <v>0</v>
      </c>
      <c r="N13" s="192">
        <v>17259</v>
      </c>
      <c r="O13" s="192">
        <v>56926</v>
      </c>
      <c r="P13" s="192">
        <v>1111</v>
      </c>
      <c r="Q13" s="192" t="s">
        <v>0</v>
      </c>
    </row>
    <row r="14" spans="1:17" s="187" customFormat="1" ht="15" customHeight="1" x14ac:dyDescent="0.2">
      <c r="A14" s="191">
        <v>2021</v>
      </c>
      <c r="B14" s="192">
        <v>555</v>
      </c>
      <c r="C14" s="192">
        <v>50</v>
      </c>
      <c r="D14" s="192">
        <v>518</v>
      </c>
      <c r="E14" s="192" t="s">
        <v>0</v>
      </c>
      <c r="F14" s="192">
        <v>192</v>
      </c>
      <c r="G14" s="192">
        <v>22</v>
      </c>
      <c r="H14" s="192">
        <v>26</v>
      </c>
      <c r="I14" s="192" t="s">
        <v>0</v>
      </c>
      <c r="J14" s="192">
        <v>202548</v>
      </c>
      <c r="K14" s="192">
        <v>359001</v>
      </c>
      <c r="L14" s="192">
        <v>8845</v>
      </c>
      <c r="M14" s="192" t="s">
        <v>0</v>
      </c>
      <c r="N14" s="192">
        <v>16985</v>
      </c>
      <c r="O14" s="192">
        <v>56897</v>
      </c>
      <c r="P14" s="192">
        <v>901</v>
      </c>
      <c r="Q14" s="192" t="s">
        <v>0</v>
      </c>
    </row>
    <row r="15" spans="1:17" s="187" customFormat="1" ht="15" customHeight="1" x14ac:dyDescent="0.2">
      <c r="A15" s="191">
        <v>2022</v>
      </c>
      <c r="B15" s="192">
        <v>553</v>
      </c>
      <c r="C15" s="192">
        <v>44</v>
      </c>
      <c r="D15" s="192">
        <v>513</v>
      </c>
      <c r="E15" s="192">
        <v>4</v>
      </c>
      <c r="F15" s="192">
        <v>188</v>
      </c>
      <c r="G15" s="192">
        <v>22</v>
      </c>
      <c r="H15" s="192">
        <v>28</v>
      </c>
      <c r="I15" s="192">
        <v>2</v>
      </c>
      <c r="J15" s="192">
        <v>195149</v>
      </c>
      <c r="K15" s="192">
        <v>357019</v>
      </c>
      <c r="L15" s="192">
        <v>8798</v>
      </c>
      <c r="M15" s="192" t="s">
        <v>0</v>
      </c>
      <c r="N15" s="192">
        <v>16406</v>
      </c>
      <c r="O15" s="192">
        <v>56878</v>
      </c>
      <c r="P15" s="192">
        <v>913</v>
      </c>
      <c r="Q15" s="192" t="s">
        <v>0</v>
      </c>
    </row>
    <row r="16" spans="1:17" x14ac:dyDescent="0.2">
      <c r="A16" s="26"/>
      <c r="B16" s="20"/>
      <c r="C16" s="21"/>
      <c r="D16" s="21"/>
      <c r="E16" s="20"/>
      <c r="F16" s="21"/>
      <c r="G16" s="22"/>
      <c r="H16" s="22"/>
      <c r="I16" s="20"/>
      <c r="J16" s="23"/>
      <c r="K16" s="24"/>
      <c r="L16" s="25"/>
      <c r="M16" s="20"/>
      <c r="N16" s="24"/>
      <c r="O16" s="25"/>
      <c r="P16" s="25"/>
      <c r="Q16" s="20"/>
    </row>
    <row r="17" spans="1:9" ht="12.75" thickBot="1" x14ac:dyDescent="0.25">
      <c r="A17" s="33" t="s">
        <v>217</v>
      </c>
      <c r="B17" s="7"/>
      <c r="C17" s="7"/>
      <c r="D17" s="7"/>
      <c r="E17" s="7"/>
      <c r="F17" s="7"/>
      <c r="G17" s="7"/>
      <c r="H17" s="7"/>
      <c r="I17" s="7"/>
    </row>
    <row r="18" spans="1:9" ht="18" customHeight="1" thickTop="1" x14ac:dyDescent="0.2">
      <c r="A18" s="326"/>
      <c r="B18" s="298" t="s">
        <v>221</v>
      </c>
      <c r="C18" s="298"/>
      <c r="D18" s="298"/>
      <c r="E18" s="300"/>
      <c r="F18" s="7"/>
      <c r="G18" s="7"/>
      <c r="H18" s="7"/>
      <c r="I18" s="7"/>
    </row>
    <row r="19" spans="1:9" ht="45" customHeight="1" x14ac:dyDescent="0.2">
      <c r="A19" s="327"/>
      <c r="B19" s="96" t="s">
        <v>213</v>
      </c>
      <c r="C19" s="96" t="s">
        <v>214</v>
      </c>
      <c r="D19" s="96" t="s">
        <v>19</v>
      </c>
      <c r="E19" s="97" t="s">
        <v>20</v>
      </c>
      <c r="F19" s="7"/>
      <c r="G19" s="7"/>
      <c r="H19" s="7"/>
      <c r="I19" s="7"/>
    </row>
    <row r="20" spans="1:9" s="187" customFormat="1" ht="15" customHeight="1" x14ac:dyDescent="0.2">
      <c r="A20" s="191">
        <v>2013</v>
      </c>
      <c r="B20" s="192">
        <v>10</v>
      </c>
      <c r="C20" s="192">
        <v>9</v>
      </c>
      <c r="D20" s="192">
        <v>5</v>
      </c>
      <c r="E20" s="192" t="s">
        <v>0</v>
      </c>
      <c r="F20" s="186"/>
      <c r="G20" s="186"/>
      <c r="H20" s="186"/>
      <c r="I20" s="186"/>
    </row>
    <row r="21" spans="1:9" s="187" customFormat="1" ht="15" customHeight="1" x14ac:dyDescent="0.2">
      <c r="A21" s="191">
        <v>2014</v>
      </c>
      <c r="B21" s="192">
        <v>10</v>
      </c>
      <c r="C21" s="192">
        <v>9</v>
      </c>
      <c r="D21" s="192">
        <v>4</v>
      </c>
      <c r="E21" s="192" t="s">
        <v>0</v>
      </c>
      <c r="F21" s="186"/>
      <c r="G21" s="186"/>
      <c r="H21" s="186"/>
      <c r="I21" s="186"/>
    </row>
    <row r="22" spans="1:9" s="187" customFormat="1" ht="15" customHeight="1" x14ac:dyDescent="0.2">
      <c r="A22" s="191">
        <v>2015</v>
      </c>
      <c r="B22" s="192">
        <v>10</v>
      </c>
      <c r="C22" s="192">
        <v>9</v>
      </c>
      <c r="D22" s="192">
        <v>4</v>
      </c>
      <c r="E22" s="192" t="s">
        <v>0</v>
      </c>
      <c r="F22" s="186"/>
      <c r="G22" s="186"/>
      <c r="H22" s="186"/>
      <c r="I22" s="186"/>
    </row>
    <row r="23" spans="1:9" s="187" customFormat="1" ht="15" customHeight="1" x14ac:dyDescent="0.2">
      <c r="A23" s="191">
        <v>2016</v>
      </c>
      <c r="B23" s="192">
        <v>10</v>
      </c>
      <c r="C23" s="192">
        <v>8</v>
      </c>
      <c r="D23" s="192">
        <v>4</v>
      </c>
      <c r="E23" s="192" t="s">
        <v>0</v>
      </c>
      <c r="F23" s="186"/>
      <c r="G23" s="186"/>
      <c r="H23" s="186"/>
      <c r="I23" s="186"/>
    </row>
    <row r="24" spans="1:9" s="187" customFormat="1" ht="15" customHeight="1" x14ac:dyDescent="0.2">
      <c r="A24" s="191">
        <v>2017</v>
      </c>
      <c r="B24" s="192">
        <v>12</v>
      </c>
      <c r="C24" s="192">
        <v>9</v>
      </c>
      <c r="D24" s="192">
        <v>4</v>
      </c>
      <c r="E24" s="192" t="s">
        <v>0</v>
      </c>
      <c r="F24" s="186"/>
      <c r="G24" s="186"/>
      <c r="H24" s="186"/>
      <c r="I24" s="186"/>
    </row>
    <row r="25" spans="1:9" s="187" customFormat="1" ht="15" customHeight="1" x14ac:dyDescent="0.2">
      <c r="A25" s="191">
        <v>2018</v>
      </c>
      <c r="B25" s="192">
        <v>11</v>
      </c>
      <c r="C25" s="192">
        <v>9</v>
      </c>
      <c r="D25" s="192">
        <v>3</v>
      </c>
      <c r="E25" s="192" t="s">
        <v>0</v>
      </c>
      <c r="F25" s="186"/>
      <c r="G25" s="186"/>
      <c r="H25" s="186"/>
      <c r="I25" s="186"/>
    </row>
    <row r="26" spans="1:9" s="187" customFormat="1" ht="15" customHeight="1" x14ac:dyDescent="0.2">
      <c r="A26" s="286">
        <v>2019</v>
      </c>
      <c r="B26" s="199">
        <v>10</v>
      </c>
      <c r="C26" s="199">
        <v>8</v>
      </c>
      <c r="D26" s="199">
        <v>4</v>
      </c>
      <c r="E26" s="199" t="s">
        <v>0</v>
      </c>
      <c r="F26" s="186"/>
      <c r="G26" s="186"/>
      <c r="H26" s="186"/>
      <c r="I26" s="186"/>
    </row>
    <row r="27" spans="1:9" s="187" customFormat="1" ht="15" customHeight="1" x14ac:dyDescent="0.2">
      <c r="A27" s="286">
        <v>2020</v>
      </c>
      <c r="B27" s="199">
        <v>9</v>
      </c>
      <c r="C27" s="199">
        <v>8</v>
      </c>
      <c r="D27" s="199">
        <v>4</v>
      </c>
      <c r="E27" s="199" t="s">
        <v>0</v>
      </c>
      <c r="F27" s="186"/>
      <c r="G27" s="186"/>
      <c r="H27" s="186"/>
      <c r="I27" s="186"/>
    </row>
    <row r="28" spans="1:9" s="187" customFormat="1" ht="15" customHeight="1" x14ac:dyDescent="0.2">
      <c r="A28" s="286">
        <v>2021</v>
      </c>
      <c r="B28" s="199">
        <v>8</v>
      </c>
      <c r="C28" s="199">
        <v>8</v>
      </c>
      <c r="D28" s="199">
        <v>3</v>
      </c>
      <c r="E28" s="199" t="s">
        <v>0</v>
      </c>
      <c r="F28" s="186"/>
      <c r="G28" s="186"/>
      <c r="H28" s="186"/>
      <c r="I28" s="186"/>
    </row>
    <row r="29" spans="1:9" s="187" customFormat="1" ht="15" customHeight="1" x14ac:dyDescent="0.2">
      <c r="A29" s="286">
        <v>2022</v>
      </c>
      <c r="B29" s="192">
        <v>8</v>
      </c>
      <c r="C29" s="192">
        <v>7</v>
      </c>
      <c r="D29" s="192">
        <v>3</v>
      </c>
      <c r="E29" s="199" t="s">
        <v>0</v>
      </c>
      <c r="F29" s="186"/>
      <c r="G29" s="186"/>
      <c r="H29" s="186"/>
      <c r="I29" s="186"/>
    </row>
    <row r="30" spans="1:9" x14ac:dyDescent="0.2">
      <c r="A30" s="5"/>
      <c r="B30" s="7"/>
      <c r="C30" s="7"/>
      <c r="D30" s="7"/>
      <c r="E30" s="7"/>
      <c r="F30" s="7"/>
      <c r="G30" s="7"/>
      <c r="H30" s="7"/>
      <c r="I30" s="7"/>
    </row>
    <row r="31" spans="1:9" x14ac:dyDescent="0.2">
      <c r="A31" s="46" t="s">
        <v>222</v>
      </c>
      <c r="B31" s="47"/>
      <c r="C31" s="7"/>
      <c r="D31" s="7"/>
      <c r="E31" s="7"/>
      <c r="F31" s="7"/>
      <c r="G31" s="7"/>
      <c r="H31" s="7"/>
      <c r="I31" s="7"/>
    </row>
    <row r="32" spans="1:9" x14ac:dyDescent="0.2">
      <c r="A32" s="101"/>
      <c r="B32" s="101"/>
      <c r="C32" s="7"/>
      <c r="D32" s="7"/>
      <c r="E32" s="7"/>
      <c r="F32" s="7"/>
      <c r="G32" s="7"/>
      <c r="H32" s="7"/>
      <c r="I32" s="7"/>
    </row>
    <row r="33" spans="1:9" x14ac:dyDescent="0.2">
      <c r="A33" s="41" t="s">
        <v>23</v>
      </c>
      <c r="B33" s="101"/>
      <c r="C33" s="7"/>
      <c r="D33" s="7"/>
      <c r="E33" s="7"/>
      <c r="F33" s="7"/>
      <c r="G33" s="7"/>
      <c r="H33" s="7"/>
      <c r="I33" s="7"/>
    </row>
    <row r="34" spans="1:9" x14ac:dyDescent="0.2">
      <c r="A34" s="13"/>
      <c r="B34" s="7"/>
      <c r="C34" s="7"/>
      <c r="D34" s="7"/>
      <c r="E34" s="7"/>
      <c r="F34" s="7"/>
      <c r="G34" s="7"/>
      <c r="H34" s="7"/>
      <c r="I34" s="7"/>
    </row>
  </sheetData>
  <customSheetViews>
    <customSheetView guid="{52BFFD5D-28BB-4F5E-9EDB-097BB2A6F196}" scale="130">
      <pageMargins left="0.31496062992125984" right="0.31496062992125984" top="0.74803149606299213" bottom="0.74803149606299213" header="0.31496062992125984" footer="0.31496062992125984"/>
      <pageSetup paperSize="9" scale="80" orientation="landscape" r:id="rId1"/>
      <headerFooter>
        <oddHeader>&amp;L&amp;"Arial,Regular"&amp;12Financial sector</oddHeader>
        <oddFooter>&amp;C&amp;"Arial,Regular"&amp;8Page &amp;P of &amp;N&amp;L&amp;"Arial,Regular"&amp;8Statistical Yearbook of Republika Srpska</oddFooter>
      </headerFooter>
    </customSheetView>
    <customSheetView guid="{03DEC687-8D49-4CF8-9DA0-BFC5817A4D8E}" scale="130">
      <selection activeCell="A30" sqref="A30"/>
      <pageMargins left="0.31496062992125984" right="0.31496062992125984" top="0.74803149606299213" bottom="0.74803149606299213" header="0.31496062992125984" footer="0.31496062992125984"/>
      <pageSetup paperSize="9" scale="80" orientation="landscape" r:id="rId2"/>
      <headerFooter>
        <oddHeader>&amp;L&amp;"Arial,Regular"&amp;12Financial sector</oddHeader>
        <oddFooter>&amp;C&amp;"Arial,Regular"&amp;8Page &amp;P of &amp;N&amp;L&amp;"Arial,Regular"&amp;8Statistical Yearbook of Republika Srpska</oddFooter>
      </headerFooter>
    </customSheetView>
    <customSheetView guid="{81EDB3A4-5BC5-461C-A63D-8932B607DB14}" scale="130">
      <selection activeCell="A30" sqref="A30"/>
      <pageMargins left="0.31496062992125984" right="0.31496062992125984" top="0.74803149606299213" bottom="0.74803149606299213" header="0.31496062992125984" footer="0.31496062992125984"/>
      <pageSetup paperSize="9" scale="80" orientation="landscape" r:id="rId3"/>
      <headerFooter>
        <oddHeader>&amp;L&amp;"Arial,Regular"&amp;12Financial sector</oddHeader>
        <oddFooter>&amp;C&amp;"Arial,Regular"&amp;8Page &amp;P of &amp;N&amp;L&amp;"Arial,Regular"&amp;8Statistical Yearbook of Republika Srpska</oddFooter>
      </headerFooter>
    </customSheetView>
    <customSheetView guid="{A84AB414-D223-42CD-8C63-F5C5D11E014E}" scale="130" topLeftCell="A10">
      <selection activeCell="D26" sqref="D26"/>
      <pageMargins left="0.31496062992125984" right="0.31496062992125984" top="0.74803149606299213" bottom="0.74803149606299213" header="0.31496062992125984" footer="0.31496062992125984"/>
      <pageSetup paperSize="9" scale="80" orientation="landscape" r:id="rId4"/>
      <headerFooter>
        <oddHeader>&amp;L&amp;"Arial,Regular"&amp;12Financial sector</oddHeader>
        <oddFooter>&amp;C&amp;"Arial,Regular"&amp;8Page &amp;P of &amp;N&amp;L&amp;"Arial,Regular"&amp;8Statistički godišnjak Republike Srpske 2016</oddFooter>
      </headerFooter>
    </customSheetView>
    <customSheetView guid="{343BB58D-21D5-4BBC-8230-0DF52418D556}" scale="130" showPageBreaks="1" topLeftCell="A10">
      <selection activeCell="D26" sqref="D26"/>
      <pageMargins left="0.31496062992125984" right="0.31496062992125984" top="0.74803149606299213" bottom="0.74803149606299213" header="0.31496062992125984" footer="0.31496062992125984"/>
      <pageSetup paperSize="9" scale="80" orientation="landscape" r:id="rId5"/>
      <headerFooter>
        <oddHeader>&amp;L&amp;"Arial,Regular"&amp;12Financial sector</oddHeader>
        <oddFooter>&amp;C&amp;"Arial,Regular"&amp;8Page &amp;P of &amp;N&amp;L&amp;"Arial,Regular"&amp;8Statistički godišnjak Republike Srpske 2016</oddFooter>
      </headerFooter>
    </customSheetView>
  </customSheetViews>
  <mergeCells count="9">
    <mergeCell ref="J3:Q3"/>
    <mergeCell ref="J4:M4"/>
    <mergeCell ref="N4:Q4"/>
    <mergeCell ref="A18:A19"/>
    <mergeCell ref="B18:E18"/>
    <mergeCell ref="A3:A5"/>
    <mergeCell ref="B3:I3"/>
    <mergeCell ref="B4:E4"/>
    <mergeCell ref="F4:I4"/>
  </mergeCells>
  <hyperlinks>
    <hyperlink ref="Q2" location="'List of tables'!A1" display="List of tables"/>
  </hyperlinks>
  <pageMargins left="0.31496062992125984" right="0.31496062992125984" top="0.74803149606299213" bottom="0.74803149606299213" header="0.31496062992125984" footer="0.31496062992125984"/>
  <pageSetup paperSize="9" scale="80" orientation="landscape" r:id="rId6"/>
  <headerFooter>
    <oddHeader>&amp;L&amp;"Arial,Regular"&amp;12Financial sector</oddHeader>
    <oddFooter>&amp;C&amp;"Arial,Regular"&amp;8Page &amp;P of &amp;N&amp;L&amp;"Arial,Regular"&amp;8Statistical Yearbook of Republika Srpska</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Q32"/>
  <sheetViews>
    <sheetView zoomScale="130" zoomScaleNormal="130" workbookViewId="0"/>
  </sheetViews>
  <sheetFormatPr defaultRowHeight="12" x14ac:dyDescent="0.2"/>
  <cols>
    <col min="1" max="1" width="7.140625" style="8" customWidth="1"/>
    <col min="2" max="2" width="8.7109375" style="8" customWidth="1"/>
    <col min="3" max="3" width="9.140625" style="8"/>
    <col min="4" max="4" width="10.28515625" style="8" customWidth="1"/>
    <col min="5" max="5" width="12.7109375" style="8" customWidth="1"/>
    <col min="6" max="6" width="8.42578125" style="8" customWidth="1"/>
    <col min="7" max="7" width="9.140625" style="8"/>
    <col min="8" max="8" width="10.7109375" style="8" customWidth="1"/>
    <col min="9" max="9" width="11.85546875" style="8" customWidth="1"/>
    <col min="10" max="10" width="7.85546875" style="8" customWidth="1"/>
    <col min="11" max="11" width="9.140625" style="8"/>
    <col min="12" max="12" width="10.85546875" style="8" customWidth="1"/>
    <col min="13" max="13" width="11.28515625" style="8" customWidth="1"/>
    <col min="14" max="14" width="7.7109375" style="8" customWidth="1"/>
    <col min="15" max="15" width="9.140625" style="8"/>
    <col min="16" max="16" width="10" style="8" customWidth="1"/>
    <col min="17" max="17" width="11.7109375" style="8" customWidth="1"/>
    <col min="18" max="16384" width="9.140625" style="8"/>
  </cols>
  <sheetData>
    <row r="1" spans="1:17" x14ac:dyDescent="0.2">
      <c r="A1" s="5" t="s">
        <v>313</v>
      </c>
      <c r="B1" s="7"/>
      <c r="C1" s="7"/>
      <c r="D1" s="7"/>
      <c r="E1" s="7"/>
      <c r="F1" s="7"/>
      <c r="G1" s="7"/>
      <c r="H1" s="7"/>
      <c r="I1" s="7"/>
      <c r="J1" s="7"/>
    </row>
    <row r="2" spans="1:17" ht="12.75" thickBot="1" x14ac:dyDescent="0.25">
      <c r="A2" s="41" t="s">
        <v>50</v>
      </c>
      <c r="B2" s="7"/>
      <c r="C2" s="7"/>
      <c r="D2" s="7"/>
      <c r="E2" s="7"/>
      <c r="F2" s="7"/>
      <c r="G2" s="7"/>
      <c r="H2" s="7"/>
      <c r="I2" s="7"/>
      <c r="J2" s="7"/>
      <c r="Q2" s="37" t="s">
        <v>48</v>
      </c>
    </row>
    <row r="3" spans="1:17" ht="18" customHeight="1" thickTop="1" x14ac:dyDescent="0.2">
      <c r="A3" s="328"/>
      <c r="B3" s="298" t="s">
        <v>211</v>
      </c>
      <c r="C3" s="298"/>
      <c r="D3" s="298"/>
      <c r="E3" s="298"/>
      <c r="F3" s="298"/>
      <c r="G3" s="298"/>
      <c r="H3" s="298"/>
      <c r="I3" s="298"/>
      <c r="J3" s="298" t="s">
        <v>212</v>
      </c>
      <c r="K3" s="298"/>
      <c r="L3" s="298"/>
      <c r="M3" s="298"/>
      <c r="N3" s="298"/>
      <c r="O3" s="298"/>
      <c r="P3" s="298"/>
      <c r="Q3" s="300"/>
    </row>
    <row r="4" spans="1:17" ht="18" customHeight="1" x14ac:dyDescent="0.2">
      <c r="A4" s="329"/>
      <c r="B4" s="299" t="s">
        <v>219</v>
      </c>
      <c r="C4" s="299"/>
      <c r="D4" s="299"/>
      <c r="E4" s="299"/>
      <c r="F4" s="319" t="s">
        <v>220</v>
      </c>
      <c r="G4" s="319"/>
      <c r="H4" s="319"/>
      <c r="I4" s="319"/>
      <c r="J4" s="299" t="s">
        <v>219</v>
      </c>
      <c r="K4" s="299"/>
      <c r="L4" s="299"/>
      <c r="M4" s="299"/>
      <c r="N4" s="319" t="s">
        <v>220</v>
      </c>
      <c r="O4" s="319"/>
      <c r="P4" s="319"/>
      <c r="Q4" s="321"/>
    </row>
    <row r="5" spans="1:17" ht="45" customHeight="1" x14ac:dyDescent="0.2">
      <c r="A5" s="329"/>
      <c r="B5" s="96" t="s">
        <v>213</v>
      </c>
      <c r="C5" s="96" t="s">
        <v>214</v>
      </c>
      <c r="D5" s="96" t="s">
        <v>19</v>
      </c>
      <c r="E5" s="97" t="s">
        <v>20</v>
      </c>
      <c r="F5" s="96" t="s">
        <v>213</v>
      </c>
      <c r="G5" s="96" t="s">
        <v>214</v>
      </c>
      <c r="H5" s="96" t="s">
        <v>19</v>
      </c>
      <c r="I5" s="97" t="s">
        <v>20</v>
      </c>
      <c r="J5" s="96" t="s">
        <v>213</v>
      </c>
      <c r="K5" s="96" t="s">
        <v>214</v>
      </c>
      <c r="L5" s="96" t="s">
        <v>19</v>
      </c>
      <c r="M5" s="97" t="s">
        <v>20</v>
      </c>
      <c r="N5" s="96" t="s">
        <v>213</v>
      </c>
      <c r="O5" s="96" t="s">
        <v>214</v>
      </c>
      <c r="P5" s="96" t="s">
        <v>19</v>
      </c>
      <c r="Q5" s="97" t="s">
        <v>20</v>
      </c>
    </row>
    <row r="6" spans="1:17" s="187" customFormat="1" ht="15" customHeight="1" x14ac:dyDescent="0.2">
      <c r="A6" s="191">
        <v>2013</v>
      </c>
      <c r="B6" s="192">
        <v>1425918</v>
      </c>
      <c r="C6" s="192">
        <v>14025</v>
      </c>
      <c r="D6" s="192">
        <v>295520</v>
      </c>
      <c r="E6" s="192">
        <v>77022</v>
      </c>
      <c r="F6" s="192">
        <v>1521593</v>
      </c>
      <c r="G6" s="192">
        <v>24344</v>
      </c>
      <c r="H6" s="192">
        <v>4334</v>
      </c>
      <c r="I6" s="192">
        <v>42284</v>
      </c>
      <c r="J6" s="192">
        <v>320633</v>
      </c>
      <c r="K6" s="192">
        <v>63791</v>
      </c>
      <c r="L6" s="192">
        <v>154115</v>
      </c>
      <c r="M6" s="192" t="s">
        <v>0</v>
      </c>
      <c r="N6" s="192">
        <v>56868</v>
      </c>
      <c r="O6" s="192">
        <v>14274</v>
      </c>
      <c r="P6" s="192">
        <v>38265</v>
      </c>
      <c r="Q6" s="192" t="s">
        <v>0</v>
      </c>
    </row>
    <row r="7" spans="1:17" s="187" customFormat="1" ht="15" customHeight="1" x14ac:dyDescent="0.2">
      <c r="A7" s="191">
        <v>2014</v>
      </c>
      <c r="B7" s="192">
        <v>1406278</v>
      </c>
      <c r="C7" s="192">
        <v>13543</v>
      </c>
      <c r="D7" s="192">
        <v>472520</v>
      </c>
      <c r="E7" s="192">
        <v>40058</v>
      </c>
      <c r="F7" s="192">
        <v>1641046</v>
      </c>
      <c r="G7" s="192">
        <v>24071</v>
      </c>
      <c r="H7" s="192">
        <v>47516</v>
      </c>
      <c r="I7" s="192">
        <v>38527</v>
      </c>
      <c r="J7" s="192">
        <v>317206</v>
      </c>
      <c r="K7" s="192">
        <v>58443</v>
      </c>
      <c r="L7" s="192">
        <v>155840</v>
      </c>
      <c r="M7" s="192" t="s">
        <v>0</v>
      </c>
      <c r="N7" s="192">
        <v>55515</v>
      </c>
      <c r="O7" s="192">
        <v>11133</v>
      </c>
      <c r="P7" s="192">
        <v>35961</v>
      </c>
      <c r="Q7" s="192" t="s">
        <v>0</v>
      </c>
    </row>
    <row r="8" spans="1:17" s="187" customFormat="1" ht="15" customHeight="1" x14ac:dyDescent="0.2">
      <c r="A8" s="191">
        <v>2015</v>
      </c>
      <c r="B8" s="192">
        <v>1201351</v>
      </c>
      <c r="C8" s="192">
        <v>14538</v>
      </c>
      <c r="D8" s="192">
        <v>620183</v>
      </c>
      <c r="E8" s="192">
        <v>44424</v>
      </c>
      <c r="F8" s="192">
        <v>1530664</v>
      </c>
      <c r="G8" s="192">
        <v>15373</v>
      </c>
      <c r="H8" s="192">
        <v>103816</v>
      </c>
      <c r="I8" s="192">
        <v>41940</v>
      </c>
      <c r="J8" s="192">
        <v>295349</v>
      </c>
      <c r="K8" s="192">
        <v>58029</v>
      </c>
      <c r="L8" s="192">
        <v>117560</v>
      </c>
      <c r="M8" s="192" t="s">
        <v>0</v>
      </c>
      <c r="N8" s="192">
        <v>58659</v>
      </c>
      <c r="O8" s="192">
        <v>11084</v>
      </c>
      <c r="P8" s="192">
        <v>24372</v>
      </c>
      <c r="Q8" s="192" t="s">
        <v>0</v>
      </c>
    </row>
    <row r="9" spans="1:17" s="187" customFormat="1" ht="15" customHeight="1" x14ac:dyDescent="0.2">
      <c r="A9" s="191">
        <v>2016</v>
      </c>
      <c r="B9" s="192">
        <v>984251</v>
      </c>
      <c r="C9" s="192">
        <v>11562</v>
      </c>
      <c r="D9" s="192">
        <v>755746</v>
      </c>
      <c r="E9" s="192">
        <v>30163</v>
      </c>
      <c r="F9" s="192">
        <v>1279527</v>
      </c>
      <c r="G9" s="192">
        <v>13109</v>
      </c>
      <c r="H9" s="192">
        <v>194440</v>
      </c>
      <c r="I9" s="192">
        <v>57698</v>
      </c>
      <c r="J9" s="192">
        <v>281472</v>
      </c>
      <c r="K9" s="192">
        <v>49078</v>
      </c>
      <c r="L9" s="192">
        <v>118952</v>
      </c>
      <c r="M9" s="192" t="s">
        <v>0</v>
      </c>
      <c r="N9" s="192">
        <v>51370</v>
      </c>
      <c r="O9" s="192">
        <v>10536</v>
      </c>
      <c r="P9" s="192">
        <v>23313</v>
      </c>
      <c r="Q9" s="192" t="s">
        <v>0</v>
      </c>
    </row>
    <row r="10" spans="1:17" s="187" customFormat="1" ht="15" customHeight="1" x14ac:dyDescent="0.2">
      <c r="A10" s="191">
        <v>2017</v>
      </c>
      <c r="B10" s="192">
        <v>946632</v>
      </c>
      <c r="C10" s="192">
        <v>14090</v>
      </c>
      <c r="D10" s="192">
        <v>864070</v>
      </c>
      <c r="E10" s="192">
        <v>15030</v>
      </c>
      <c r="F10" s="192">
        <v>1260333</v>
      </c>
      <c r="G10" s="192">
        <v>15820</v>
      </c>
      <c r="H10" s="192">
        <v>213592</v>
      </c>
      <c r="I10" s="192">
        <v>66500</v>
      </c>
      <c r="J10" s="192">
        <v>276962</v>
      </c>
      <c r="K10" s="192">
        <v>64780</v>
      </c>
      <c r="L10" s="192">
        <v>80403</v>
      </c>
      <c r="M10" s="192" t="s">
        <v>0</v>
      </c>
      <c r="N10" s="192">
        <v>59789</v>
      </c>
      <c r="O10" s="192">
        <v>12685</v>
      </c>
      <c r="P10" s="192">
        <v>14243</v>
      </c>
      <c r="Q10" s="192" t="s">
        <v>0</v>
      </c>
    </row>
    <row r="11" spans="1:17" s="187" customFormat="1" ht="15" customHeight="1" x14ac:dyDescent="0.2">
      <c r="A11" s="191">
        <v>2018</v>
      </c>
      <c r="B11" s="192">
        <v>840532</v>
      </c>
      <c r="C11" s="192">
        <v>11242</v>
      </c>
      <c r="D11" s="192">
        <v>733024</v>
      </c>
      <c r="E11" s="192" t="s">
        <v>0</v>
      </c>
      <c r="F11" s="192">
        <v>1164686</v>
      </c>
      <c r="G11" s="192">
        <v>10416</v>
      </c>
      <c r="H11" s="192">
        <v>250491</v>
      </c>
      <c r="I11" s="192" t="s">
        <v>0</v>
      </c>
      <c r="J11" s="192">
        <v>257522</v>
      </c>
      <c r="K11" s="192">
        <v>70238</v>
      </c>
      <c r="L11" s="192">
        <v>88971</v>
      </c>
      <c r="M11" s="192" t="s">
        <v>0</v>
      </c>
      <c r="N11" s="192">
        <v>52801</v>
      </c>
      <c r="O11" s="192">
        <v>9762</v>
      </c>
      <c r="P11" s="192">
        <v>17880</v>
      </c>
      <c r="Q11" s="192" t="s">
        <v>0</v>
      </c>
    </row>
    <row r="12" spans="1:17" s="187" customFormat="1" ht="15" customHeight="1" x14ac:dyDescent="0.2">
      <c r="A12" s="191">
        <v>2019</v>
      </c>
      <c r="B12" s="192">
        <v>887628</v>
      </c>
      <c r="C12" s="192">
        <v>7719</v>
      </c>
      <c r="D12" s="192">
        <v>823991</v>
      </c>
      <c r="E12" s="192" t="s">
        <v>0</v>
      </c>
      <c r="F12" s="192">
        <v>1233080</v>
      </c>
      <c r="G12" s="192">
        <v>8981</v>
      </c>
      <c r="H12" s="192">
        <v>306836</v>
      </c>
      <c r="I12" s="192" t="s">
        <v>0</v>
      </c>
      <c r="J12" s="192">
        <v>280199</v>
      </c>
      <c r="K12" s="192">
        <v>30430</v>
      </c>
      <c r="L12" s="192">
        <v>69952</v>
      </c>
      <c r="M12" s="192" t="s">
        <v>0</v>
      </c>
      <c r="N12" s="192">
        <v>43770</v>
      </c>
      <c r="O12" s="192">
        <v>6540</v>
      </c>
      <c r="P12" s="192">
        <v>13033</v>
      </c>
      <c r="Q12" s="192" t="s">
        <v>0</v>
      </c>
    </row>
    <row r="13" spans="1:17" s="187" customFormat="1" ht="15" customHeight="1" x14ac:dyDescent="0.2">
      <c r="A13" s="191">
        <v>2020</v>
      </c>
      <c r="B13" s="192">
        <v>834863</v>
      </c>
      <c r="C13" s="192">
        <v>661</v>
      </c>
      <c r="D13" s="192">
        <v>928542</v>
      </c>
      <c r="E13" s="192">
        <v>66165</v>
      </c>
      <c r="F13" s="192">
        <v>1310614</v>
      </c>
      <c r="G13" s="192">
        <v>198</v>
      </c>
      <c r="H13" s="192">
        <v>384986</v>
      </c>
      <c r="I13" s="192">
        <v>41723</v>
      </c>
      <c r="J13" s="192">
        <v>269465</v>
      </c>
      <c r="K13" s="192">
        <v>159</v>
      </c>
      <c r="L13" s="192">
        <v>54322</v>
      </c>
      <c r="M13" s="192" t="s">
        <v>0</v>
      </c>
      <c r="N13" s="192">
        <v>39326</v>
      </c>
      <c r="O13" s="192">
        <v>2</v>
      </c>
      <c r="P13" s="192">
        <v>9411</v>
      </c>
      <c r="Q13" s="192" t="s">
        <v>0</v>
      </c>
    </row>
    <row r="14" spans="1:17" s="187" customFormat="1" ht="15" customHeight="1" x14ac:dyDescent="0.2">
      <c r="A14" s="191">
        <v>2021</v>
      </c>
      <c r="B14" s="192">
        <v>915102</v>
      </c>
      <c r="C14" s="192">
        <v>799</v>
      </c>
      <c r="D14" s="192">
        <v>844587</v>
      </c>
      <c r="E14" s="192" t="s">
        <v>0</v>
      </c>
      <c r="F14" s="192">
        <v>1547634</v>
      </c>
      <c r="G14" s="192">
        <v>238</v>
      </c>
      <c r="H14" s="192">
        <v>373058</v>
      </c>
      <c r="I14" s="192" t="s">
        <v>0</v>
      </c>
      <c r="J14" s="192">
        <v>294900</v>
      </c>
      <c r="K14" s="192">
        <v>186</v>
      </c>
      <c r="L14" s="192">
        <v>44230</v>
      </c>
      <c r="M14" s="192" t="s">
        <v>0</v>
      </c>
      <c r="N14" s="192">
        <v>44231</v>
      </c>
      <c r="O14" s="192" t="s">
        <v>0</v>
      </c>
      <c r="P14" s="192">
        <v>8149</v>
      </c>
      <c r="Q14" s="192" t="s">
        <v>0</v>
      </c>
    </row>
    <row r="15" spans="1:17" s="187" customFormat="1" ht="15" customHeight="1" x14ac:dyDescent="0.2">
      <c r="A15" s="191">
        <v>2022</v>
      </c>
      <c r="B15" s="192">
        <v>1425128</v>
      </c>
      <c r="C15" s="192">
        <v>881</v>
      </c>
      <c r="D15" s="192">
        <v>998931</v>
      </c>
      <c r="E15" s="192">
        <v>29284</v>
      </c>
      <c r="F15" s="192">
        <v>1409063</v>
      </c>
      <c r="G15" s="192">
        <v>248</v>
      </c>
      <c r="H15" s="192">
        <v>346099</v>
      </c>
      <c r="I15" s="192">
        <v>56367</v>
      </c>
      <c r="J15" s="192">
        <v>296670</v>
      </c>
      <c r="K15" s="192">
        <v>146</v>
      </c>
      <c r="L15" s="192">
        <v>35471</v>
      </c>
      <c r="M15" s="192" t="s">
        <v>0</v>
      </c>
      <c r="N15" s="192">
        <v>40411</v>
      </c>
      <c r="O15" s="192" t="s">
        <v>0</v>
      </c>
      <c r="P15" s="192">
        <v>7295</v>
      </c>
      <c r="Q15" s="192" t="s">
        <v>0</v>
      </c>
    </row>
    <row r="16" spans="1:17" x14ac:dyDescent="0.2">
      <c r="A16" s="26"/>
      <c r="B16" s="20"/>
      <c r="C16" s="21"/>
      <c r="D16" s="21"/>
      <c r="E16" s="20"/>
      <c r="F16" s="21"/>
      <c r="G16" s="22"/>
      <c r="H16" s="22"/>
      <c r="I16" s="20"/>
      <c r="J16" s="23"/>
      <c r="K16" s="24"/>
      <c r="L16" s="25"/>
      <c r="M16" s="20"/>
      <c r="N16" s="24"/>
      <c r="O16" s="25"/>
      <c r="P16" s="25"/>
      <c r="Q16" s="20"/>
    </row>
    <row r="17" spans="1:10" ht="12.75" thickBot="1" x14ac:dyDescent="0.25">
      <c r="A17" s="33" t="s">
        <v>217</v>
      </c>
      <c r="B17" s="15"/>
      <c r="C17" s="15"/>
      <c r="D17" s="15"/>
      <c r="E17" s="15"/>
      <c r="F17" s="15"/>
      <c r="G17" s="15"/>
      <c r="H17" s="15"/>
      <c r="I17" s="15"/>
    </row>
    <row r="18" spans="1:10" ht="18" customHeight="1" thickTop="1" x14ac:dyDescent="0.2">
      <c r="A18" s="326"/>
      <c r="B18" s="298" t="s">
        <v>221</v>
      </c>
      <c r="C18" s="298"/>
      <c r="D18" s="298"/>
      <c r="E18" s="300"/>
      <c r="F18" s="15"/>
      <c r="G18" s="15"/>
      <c r="H18" s="15"/>
      <c r="I18" s="15"/>
    </row>
    <row r="19" spans="1:10" ht="45" customHeight="1" x14ac:dyDescent="0.2">
      <c r="A19" s="327"/>
      <c r="B19" s="96" t="s">
        <v>213</v>
      </c>
      <c r="C19" s="96" t="s">
        <v>214</v>
      </c>
      <c r="D19" s="96" t="s">
        <v>19</v>
      </c>
      <c r="E19" s="97" t="s">
        <v>20</v>
      </c>
      <c r="F19" s="15"/>
      <c r="G19" s="15"/>
      <c r="H19" s="15"/>
      <c r="I19" s="15"/>
    </row>
    <row r="20" spans="1:10" s="187" customFormat="1" ht="15" customHeight="1" x14ac:dyDescent="0.2">
      <c r="A20" s="191">
        <v>2013</v>
      </c>
      <c r="B20" s="192">
        <v>27196</v>
      </c>
      <c r="C20" s="192">
        <v>22638</v>
      </c>
      <c r="D20" s="192">
        <v>26913</v>
      </c>
      <c r="E20" s="192" t="s">
        <v>0</v>
      </c>
      <c r="F20" s="186"/>
      <c r="G20" s="186"/>
      <c r="H20" s="186"/>
      <c r="I20" s="186"/>
    </row>
    <row r="21" spans="1:10" s="187" customFormat="1" ht="15" customHeight="1" x14ac:dyDescent="0.2">
      <c r="A21" s="191">
        <v>2014</v>
      </c>
      <c r="B21" s="192">
        <v>78410</v>
      </c>
      <c r="C21" s="192">
        <v>23145</v>
      </c>
      <c r="D21" s="192">
        <v>22575</v>
      </c>
      <c r="E21" s="192" t="s">
        <v>0</v>
      </c>
      <c r="F21" s="186"/>
      <c r="G21" s="186"/>
      <c r="H21" s="186"/>
      <c r="I21" s="186"/>
    </row>
    <row r="22" spans="1:10" s="187" customFormat="1" ht="15" customHeight="1" x14ac:dyDescent="0.2">
      <c r="A22" s="191">
        <v>2015</v>
      </c>
      <c r="B22" s="192">
        <v>76185</v>
      </c>
      <c r="C22" s="192">
        <v>41376</v>
      </c>
      <c r="D22" s="192">
        <v>13147</v>
      </c>
      <c r="E22" s="192" t="s">
        <v>0</v>
      </c>
      <c r="F22" s="186"/>
      <c r="G22" s="186"/>
      <c r="H22" s="186"/>
      <c r="I22" s="186"/>
    </row>
    <row r="23" spans="1:10" s="187" customFormat="1" ht="15" customHeight="1" x14ac:dyDescent="0.2">
      <c r="A23" s="191">
        <v>2016</v>
      </c>
      <c r="B23" s="192">
        <v>57394</v>
      </c>
      <c r="C23" s="192">
        <v>33110</v>
      </c>
      <c r="D23" s="192">
        <v>11747</v>
      </c>
      <c r="E23" s="192" t="s">
        <v>0</v>
      </c>
      <c r="F23" s="186"/>
      <c r="G23" s="186"/>
      <c r="H23" s="186"/>
      <c r="I23" s="186"/>
    </row>
    <row r="24" spans="1:10" s="187" customFormat="1" ht="15" customHeight="1" x14ac:dyDescent="0.2">
      <c r="A24" s="191">
        <v>2017</v>
      </c>
      <c r="B24" s="192">
        <v>56606</v>
      </c>
      <c r="C24" s="192">
        <v>46629</v>
      </c>
      <c r="D24" s="192">
        <v>8506</v>
      </c>
      <c r="E24" s="192" t="s">
        <v>0</v>
      </c>
      <c r="F24" s="186"/>
      <c r="G24" s="186"/>
      <c r="H24" s="186"/>
      <c r="I24" s="186"/>
    </row>
    <row r="25" spans="1:10" s="187" customFormat="1" ht="15" customHeight="1" x14ac:dyDescent="0.2">
      <c r="A25" s="191">
        <v>2018</v>
      </c>
      <c r="B25" s="192">
        <v>54187</v>
      </c>
      <c r="C25" s="192">
        <v>55477</v>
      </c>
      <c r="D25" s="192">
        <v>6686</v>
      </c>
      <c r="E25" s="192" t="s">
        <v>0</v>
      </c>
      <c r="F25" s="186"/>
      <c r="G25" s="186"/>
      <c r="H25" s="186"/>
      <c r="I25" s="186"/>
    </row>
    <row r="26" spans="1:10" s="187" customFormat="1" ht="15" customHeight="1" x14ac:dyDescent="0.2">
      <c r="A26" s="191">
        <v>2019</v>
      </c>
      <c r="B26" s="192">
        <v>62651</v>
      </c>
      <c r="C26" s="192">
        <v>3982</v>
      </c>
      <c r="D26" s="192">
        <v>7115</v>
      </c>
      <c r="E26" s="192" t="s">
        <v>0</v>
      </c>
      <c r="F26" s="186"/>
      <c r="G26" s="186"/>
      <c r="H26" s="186"/>
      <c r="I26" s="186"/>
    </row>
    <row r="27" spans="1:10" s="187" customFormat="1" ht="15" customHeight="1" x14ac:dyDescent="0.2">
      <c r="A27" s="191">
        <v>2020</v>
      </c>
      <c r="B27" s="192">
        <v>66422</v>
      </c>
      <c r="C27" s="192" t="s">
        <v>0</v>
      </c>
      <c r="D27" s="192">
        <v>18984</v>
      </c>
      <c r="E27" s="192" t="s">
        <v>0</v>
      </c>
      <c r="F27" s="186"/>
      <c r="G27" s="186"/>
      <c r="H27" s="186"/>
      <c r="I27" s="186"/>
    </row>
    <row r="28" spans="1:10" s="187" customFormat="1" ht="15" customHeight="1" x14ac:dyDescent="0.2">
      <c r="A28" s="191">
        <v>2021</v>
      </c>
      <c r="B28" s="192">
        <v>55739</v>
      </c>
      <c r="C28" s="192" t="s">
        <v>0</v>
      </c>
      <c r="D28" s="192">
        <v>17511</v>
      </c>
      <c r="E28" s="192" t="s">
        <v>0</v>
      </c>
      <c r="F28" s="186"/>
      <c r="G28" s="186"/>
      <c r="H28" s="186"/>
      <c r="I28" s="186"/>
    </row>
    <row r="29" spans="1:10" s="187" customFormat="1" ht="15" customHeight="1" x14ac:dyDescent="0.2">
      <c r="A29" s="191">
        <v>2022</v>
      </c>
      <c r="B29" s="192">
        <v>55569</v>
      </c>
      <c r="C29" s="192" t="s">
        <v>0</v>
      </c>
      <c r="D29" s="192">
        <v>16432</v>
      </c>
      <c r="E29" s="192" t="s">
        <v>0</v>
      </c>
      <c r="F29" s="186"/>
      <c r="G29" s="186"/>
      <c r="H29" s="186"/>
      <c r="I29" s="186"/>
    </row>
    <row r="30" spans="1:10" x14ac:dyDescent="0.2">
      <c r="A30" s="16"/>
      <c r="J30" s="7"/>
    </row>
    <row r="31" spans="1:10" x14ac:dyDescent="0.2">
      <c r="A31" s="41" t="s">
        <v>23</v>
      </c>
      <c r="B31" s="7"/>
      <c r="C31" s="7"/>
      <c r="D31" s="7"/>
      <c r="E31" s="7"/>
      <c r="F31" s="7"/>
      <c r="G31" s="7"/>
      <c r="H31" s="7"/>
      <c r="I31" s="7"/>
      <c r="J31" s="7"/>
    </row>
    <row r="32" spans="1:10" x14ac:dyDescent="0.2">
      <c r="A32" s="13"/>
      <c r="B32" s="7"/>
      <c r="C32" s="7"/>
      <c r="D32" s="7"/>
      <c r="E32" s="7"/>
      <c r="F32" s="7"/>
      <c r="G32" s="7"/>
      <c r="H32" s="7"/>
      <c r="I32" s="7"/>
      <c r="J32" s="7"/>
    </row>
  </sheetData>
  <customSheetViews>
    <customSheetView guid="{52BFFD5D-28BB-4F5E-9EDB-097BB2A6F196}" scale="130">
      <pageMargins left="0.31496062992125984" right="0.31496062992125984" top="0.74803149606299213" bottom="0.74803149606299213" header="0.31496062992125984" footer="0.31496062992125984"/>
      <pageSetup paperSize="9" scale="80" orientation="landscape" r:id="rId1"/>
      <headerFooter>
        <oddHeader>&amp;L&amp;"Arial,Regular"&amp;12Financial sector</oddHeader>
        <oddFooter>&amp;C&amp;"Arial,Regular"&amp;8Page &amp;P of &amp;N&amp;L&amp;"Arial,Regular"&amp;8Statistical Yearbook of Republika Srpska</oddFooter>
      </headerFooter>
    </customSheetView>
    <customSheetView guid="{03DEC687-8D49-4CF8-9DA0-BFC5817A4D8E}" scale="130">
      <selection activeCell="A30" sqref="A30"/>
      <pageMargins left="0.31496062992125984" right="0.31496062992125984" top="0.74803149606299213" bottom="0.74803149606299213" header="0.31496062992125984" footer="0.31496062992125984"/>
      <pageSetup paperSize="9" scale="80" orientation="landscape" r:id="rId2"/>
      <headerFooter>
        <oddHeader>&amp;L&amp;"Arial,Regular"&amp;12Financial sector</oddHeader>
        <oddFooter>&amp;C&amp;"Arial,Regular"&amp;8Page &amp;P of &amp;N&amp;L&amp;"Arial,Regular"&amp;8Statistical Yearbook of Republika Srpska</oddFooter>
      </headerFooter>
    </customSheetView>
    <customSheetView guid="{81EDB3A4-5BC5-461C-A63D-8932B607DB14}" scale="130">
      <selection activeCell="B15" sqref="B15"/>
      <pageMargins left="0.31496062992125984" right="0.31496062992125984" top="0.74803149606299213" bottom="0.74803149606299213" header="0.31496062992125984" footer="0.31496062992125984"/>
      <pageSetup paperSize="9" scale="80" orientation="landscape" r:id="rId3"/>
      <headerFooter>
        <oddHeader>&amp;L&amp;"Arial,Regular"&amp;12Financial sector</oddHeader>
        <oddFooter>&amp;C&amp;"Arial,Regular"&amp;8Page &amp;P of &amp;N&amp;L&amp;"Arial,Regular"&amp;8Statistical Yearbook of Republika Srpska</oddFooter>
      </headerFooter>
    </customSheetView>
    <customSheetView guid="{A84AB414-D223-42CD-8C63-F5C5D11E014E}" scale="130" topLeftCell="A10">
      <selection activeCell="D24" sqref="D24"/>
      <pageMargins left="0.31496062992125984" right="0.31496062992125984" top="0.74803149606299213" bottom="0.74803149606299213" header="0.31496062992125984" footer="0.31496062992125984"/>
      <pageSetup paperSize="9" scale="80" orientation="landscape" r:id="rId4"/>
      <headerFooter>
        <oddHeader>&amp;L&amp;"Arial,Regular"&amp;12Financial sector</oddHeader>
        <oddFooter>&amp;C&amp;"Arial,Regular"&amp;8Page &amp;P of &amp;N&amp;L&amp;"Arial,Regular"&amp;8Statistički godišnjak Republike Srpske 2016</oddFooter>
      </headerFooter>
    </customSheetView>
    <customSheetView guid="{343BB58D-21D5-4BBC-8230-0DF52418D556}" scale="130" showPageBreaks="1" topLeftCell="A10">
      <selection activeCell="D24" sqref="D24"/>
      <pageMargins left="0.31496062992125984" right="0.31496062992125984" top="0.74803149606299213" bottom="0.74803149606299213" header="0.31496062992125984" footer="0.31496062992125984"/>
      <pageSetup paperSize="9" scale="80" orientation="landscape" r:id="rId5"/>
      <headerFooter>
        <oddHeader>&amp;L&amp;"Arial,Regular"&amp;12Financial sector</oddHeader>
        <oddFooter>&amp;C&amp;"Arial,Regular"&amp;8Page &amp;P of &amp;N&amp;L&amp;"Arial,Regular"&amp;8Statistički godišnjak Republike Srpske 2016</oddFooter>
      </headerFooter>
    </customSheetView>
  </customSheetViews>
  <mergeCells count="9">
    <mergeCell ref="A18:A19"/>
    <mergeCell ref="B18:E18"/>
    <mergeCell ref="A3:A5"/>
    <mergeCell ref="B3:I3"/>
    <mergeCell ref="J3:Q3"/>
    <mergeCell ref="B4:E4"/>
    <mergeCell ref="F4:I4"/>
    <mergeCell ref="J4:M4"/>
    <mergeCell ref="N4:Q4"/>
  </mergeCells>
  <hyperlinks>
    <hyperlink ref="Q2" location="'List of tables'!A1" display="List of tables"/>
  </hyperlinks>
  <pageMargins left="0.31496062992125984" right="0.31496062992125984" top="0.74803149606299213" bottom="0.74803149606299213" header="0.31496062992125984" footer="0.31496062992125984"/>
  <pageSetup paperSize="9" scale="80" orientation="landscape" r:id="rId6"/>
  <headerFooter>
    <oddHeader>&amp;L&amp;"Arial,Regular"&amp;12Financial sector</oddHeader>
    <oddFooter>&amp;C&amp;"Arial,Regular"&amp;8Page &amp;P of &amp;N&amp;L&amp;"Arial,Regular"&amp;8Statistical Yearbook of Republika Srpska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L33"/>
  <sheetViews>
    <sheetView zoomScale="130" zoomScaleNormal="130" workbookViewId="0"/>
  </sheetViews>
  <sheetFormatPr defaultRowHeight="12" x14ac:dyDescent="0.2"/>
  <cols>
    <col min="1" max="1" width="8.28515625" style="8" customWidth="1"/>
    <col min="2" max="2" width="9.85546875" style="8" customWidth="1"/>
    <col min="3" max="3" width="9.7109375" style="8" customWidth="1"/>
    <col min="4" max="4" width="13.28515625" style="8" customWidth="1"/>
    <col min="5" max="5" width="10.42578125" style="8" customWidth="1"/>
    <col min="6" max="6" width="10.7109375" style="6" customWidth="1"/>
    <col min="7" max="7" width="10.42578125" style="8" customWidth="1"/>
    <col min="8" max="8" width="11.5703125" style="187" customWidth="1"/>
    <col min="9" max="10" width="9" style="187" customWidth="1"/>
    <col min="11" max="11" width="8.7109375" style="187" customWidth="1"/>
    <col min="12" max="12" width="9.42578125" style="187" customWidth="1"/>
    <col min="13" max="13" width="9.42578125" style="8" customWidth="1"/>
    <col min="14" max="16384" width="9.140625" style="8"/>
  </cols>
  <sheetData>
    <row r="1" spans="1:8" ht="17.25" customHeight="1" x14ac:dyDescent="0.2">
      <c r="A1" s="34" t="s">
        <v>51</v>
      </c>
    </row>
    <row r="2" spans="1:8" ht="12.75" thickBot="1" x14ac:dyDescent="0.25">
      <c r="A2" s="105" t="s">
        <v>50</v>
      </c>
      <c r="H2" s="37" t="s">
        <v>48</v>
      </c>
    </row>
    <row r="3" spans="1:8" ht="21.75" customHeight="1" thickTop="1" x14ac:dyDescent="0.2">
      <c r="A3" s="296"/>
      <c r="B3" s="298" t="s">
        <v>126</v>
      </c>
      <c r="C3" s="300" t="s">
        <v>49</v>
      </c>
      <c r="D3" s="301"/>
      <c r="E3" s="301"/>
      <c r="F3" s="301"/>
      <c r="G3" s="301"/>
      <c r="H3" s="301"/>
    </row>
    <row r="4" spans="1:8" ht="42.75" customHeight="1" x14ac:dyDescent="0.2">
      <c r="A4" s="297"/>
      <c r="B4" s="299"/>
      <c r="C4" s="261" t="s">
        <v>284</v>
      </c>
      <c r="D4" s="262" t="s">
        <v>285</v>
      </c>
      <c r="E4" s="262" t="s">
        <v>286</v>
      </c>
      <c r="F4" s="262" t="s">
        <v>287</v>
      </c>
      <c r="G4" s="262" t="s">
        <v>288</v>
      </c>
      <c r="H4" s="263" t="s">
        <v>289</v>
      </c>
    </row>
    <row r="5" spans="1:8" ht="15" customHeight="1" x14ac:dyDescent="0.2">
      <c r="A5" s="255">
        <v>2010</v>
      </c>
      <c r="B5" s="199">
        <v>6278993</v>
      </c>
      <c r="C5" s="199">
        <v>5375807</v>
      </c>
      <c r="D5" s="199">
        <v>278157</v>
      </c>
      <c r="E5" s="199">
        <v>2853</v>
      </c>
      <c r="F5" s="199">
        <v>245160</v>
      </c>
      <c r="G5" s="199">
        <v>377016</v>
      </c>
      <c r="H5" s="199" t="s">
        <v>0</v>
      </c>
    </row>
    <row r="6" spans="1:8" ht="15" customHeight="1" x14ac:dyDescent="0.2">
      <c r="A6" s="255">
        <v>2011</v>
      </c>
      <c r="B6" s="199">
        <v>6624777</v>
      </c>
      <c r="C6" s="199">
        <v>5761550</v>
      </c>
      <c r="D6" s="199">
        <v>249427</v>
      </c>
      <c r="E6" s="199">
        <v>5200</v>
      </c>
      <c r="F6" s="199">
        <v>254421</v>
      </c>
      <c r="G6" s="199">
        <v>354179</v>
      </c>
      <c r="H6" s="199" t="s">
        <v>0</v>
      </c>
    </row>
    <row r="7" spans="1:8" ht="15" customHeight="1" x14ac:dyDescent="0.2">
      <c r="A7" s="255">
        <v>2012</v>
      </c>
      <c r="B7" s="199">
        <v>7077549</v>
      </c>
      <c r="C7" s="199">
        <v>6235439</v>
      </c>
      <c r="D7" s="199">
        <v>181016</v>
      </c>
      <c r="E7" s="199">
        <v>21700</v>
      </c>
      <c r="F7" s="199">
        <v>294834</v>
      </c>
      <c r="G7" s="199">
        <v>344560</v>
      </c>
      <c r="H7" s="199" t="s">
        <v>0</v>
      </c>
    </row>
    <row r="8" spans="1:8" ht="15" customHeight="1" x14ac:dyDescent="0.2">
      <c r="A8" s="255">
        <v>2013</v>
      </c>
      <c r="B8" s="199">
        <v>7480779</v>
      </c>
      <c r="C8" s="199">
        <v>6618600</v>
      </c>
      <c r="D8" s="199">
        <v>193665</v>
      </c>
      <c r="E8" s="199">
        <v>19200</v>
      </c>
      <c r="F8" s="199">
        <v>320900</v>
      </c>
      <c r="G8" s="199">
        <v>328414</v>
      </c>
      <c r="H8" s="199" t="s">
        <v>0</v>
      </c>
    </row>
    <row r="9" spans="1:8" ht="15" customHeight="1" x14ac:dyDescent="0.2">
      <c r="A9" s="255">
        <v>2014</v>
      </c>
      <c r="B9" s="199">
        <v>7537270</v>
      </c>
      <c r="C9" s="199">
        <v>6656361</v>
      </c>
      <c r="D9" s="199">
        <v>194448</v>
      </c>
      <c r="E9" s="199">
        <v>13282</v>
      </c>
      <c r="F9" s="199">
        <v>351530</v>
      </c>
      <c r="G9" s="199">
        <v>321649</v>
      </c>
      <c r="H9" s="199" t="s">
        <v>0</v>
      </c>
    </row>
    <row r="10" spans="1:8" ht="15" customHeight="1" x14ac:dyDescent="0.2">
      <c r="A10" s="255">
        <v>2015</v>
      </c>
      <c r="B10" s="199">
        <v>7533321</v>
      </c>
      <c r="C10" s="199">
        <v>6635961</v>
      </c>
      <c r="D10" s="199">
        <v>216692</v>
      </c>
      <c r="E10" s="199">
        <v>9927</v>
      </c>
      <c r="F10" s="199">
        <v>369404</v>
      </c>
      <c r="G10" s="199">
        <v>301337</v>
      </c>
      <c r="H10" s="199" t="s">
        <v>0</v>
      </c>
    </row>
    <row r="11" spans="1:8" ht="15" customHeight="1" x14ac:dyDescent="0.2">
      <c r="A11" s="255">
        <v>2016</v>
      </c>
      <c r="B11" s="199">
        <v>7542167</v>
      </c>
      <c r="C11" s="199">
        <v>6675815</v>
      </c>
      <c r="D11" s="199">
        <v>225039</v>
      </c>
      <c r="E11" s="199">
        <v>1201</v>
      </c>
      <c r="F11" s="199">
        <v>396360</v>
      </c>
      <c r="G11" s="199">
        <v>243752</v>
      </c>
      <c r="H11" s="199" t="s">
        <v>0</v>
      </c>
    </row>
    <row r="12" spans="1:8" ht="15" customHeight="1" x14ac:dyDescent="0.2">
      <c r="A12" s="255">
        <v>2017</v>
      </c>
      <c r="B12" s="199">
        <v>8025775</v>
      </c>
      <c r="C12" s="199">
        <v>7088053</v>
      </c>
      <c r="D12" s="199">
        <v>264592</v>
      </c>
      <c r="E12" s="199" t="s">
        <v>0</v>
      </c>
      <c r="F12" s="199">
        <v>432730</v>
      </c>
      <c r="G12" s="199">
        <v>240397</v>
      </c>
      <c r="H12" s="199">
        <v>3</v>
      </c>
    </row>
    <row r="13" spans="1:8" ht="15" customHeight="1" x14ac:dyDescent="0.2">
      <c r="A13" s="255">
        <v>2018</v>
      </c>
      <c r="B13" s="199">
        <v>9233374</v>
      </c>
      <c r="C13" s="199">
        <v>8229470</v>
      </c>
      <c r="D13" s="199">
        <v>310460</v>
      </c>
      <c r="E13" s="199" t="s">
        <v>0</v>
      </c>
      <c r="F13" s="199">
        <v>473540</v>
      </c>
      <c r="G13" s="199">
        <v>219602</v>
      </c>
      <c r="H13" s="199">
        <v>302</v>
      </c>
    </row>
    <row r="14" spans="1:8" ht="15" customHeight="1" x14ac:dyDescent="0.2">
      <c r="A14" s="255">
        <v>2019</v>
      </c>
      <c r="B14" s="199">
        <v>9801282</v>
      </c>
      <c r="C14" s="199">
        <v>8744132</v>
      </c>
      <c r="D14" s="199">
        <v>365073</v>
      </c>
      <c r="E14" s="199" t="s">
        <v>0</v>
      </c>
      <c r="F14" s="199">
        <v>506968</v>
      </c>
      <c r="G14" s="199">
        <v>183487</v>
      </c>
      <c r="H14" s="199">
        <v>1622</v>
      </c>
    </row>
    <row r="15" spans="1:8" ht="15" customHeight="1" x14ac:dyDescent="0.2">
      <c r="A15" s="255">
        <v>2020</v>
      </c>
      <c r="B15" s="199">
        <v>10016340</v>
      </c>
      <c r="C15" s="199">
        <v>8889200</v>
      </c>
      <c r="D15" s="199">
        <v>428645</v>
      </c>
      <c r="E15" s="199" t="s">
        <v>0</v>
      </c>
      <c r="F15" s="199">
        <v>529894</v>
      </c>
      <c r="G15" s="199">
        <v>160005</v>
      </c>
      <c r="H15" s="199">
        <v>8596</v>
      </c>
    </row>
    <row r="16" spans="1:8" ht="15" customHeight="1" x14ac:dyDescent="0.2">
      <c r="A16" s="255">
        <v>2021</v>
      </c>
      <c r="B16" s="199">
        <v>11110469</v>
      </c>
      <c r="C16" s="199">
        <v>9892300</v>
      </c>
      <c r="D16" s="199">
        <v>476118</v>
      </c>
      <c r="E16" s="199" t="s">
        <v>0</v>
      </c>
      <c r="F16" s="199">
        <v>563550</v>
      </c>
      <c r="G16" s="199">
        <v>160930</v>
      </c>
      <c r="H16" s="199">
        <v>17571</v>
      </c>
    </row>
    <row r="17" spans="1:11" s="187" customFormat="1" ht="15" customHeight="1" x14ac:dyDescent="0.2">
      <c r="A17" s="290">
        <v>2022</v>
      </c>
      <c r="B17" s="199">
        <v>11435080</v>
      </c>
      <c r="C17" s="199">
        <v>10070031</v>
      </c>
      <c r="D17" s="199">
        <v>545508</v>
      </c>
      <c r="E17" s="199" t="s">
        <v>0</v>
      </c>
      <c r="F17" s="199">
        <v>619549</v>
      </c>
      <c r="G17" s="199">
        <v>173461</v>
      </c>
      <c r="H17" s="199">
        <v>26531</v>
      </c>
      <c r="J17" s="215"/>
      <c r="K17" s="291"/>
    </row>
    <row r="18" spans="1:11" ht="21" customHeight="1" x14ac:dyDescent="0.2">
      <c r="A18" s="256" t="s">
        <v>54</v>
      </c>
      <c r="B18" s="257"/>
      <c r="C18" s="257"/>
      <c r="D18" s="257"/>
      <c r="E18" s="257"/>
      <c r="F18" s="257"/>
      <c r="G18" s="257"/>
      <c r="H18" s="257"/>
    </row>
    <row r="19" spans="1:11" ht="15" customHeight="1" x14ac:dyDescent="0.2">
      <c r="A19" s="255">
        <v>2010</v>
      </c>
      <c r="B19" s="258">
        <v>100</v>
      </c>
      <c r="C19" s="259">
        <v>85.6</v>
      </c>
      <c r="D19" s="260">
        <v>4.4000000000000004</v>
      </c>
      <c r="E19" s="259">
        <v>0.1</v>
      </c>
      <c r="F19" s="259">
        <v>3.9</v>
      </c>
      <c r="G19" s="260">
        <v>6</v>
      </c>
      <c r="H19" s="260" t="s">
        <v>0</v>
      </c>
    </row>
    <row r="20" spans="1:11" ht="15" customHeight="1" x14ac:dyDescent="0.2">
      <c r="A20" s="255">
        <v>2011</v>
      </c>
      <c r="B20" s="258">
        <v>100</v>
      </c>
      <c r="C20" s="258">
        <v>87</v>
      </c>
      <c r="D20" s="258">
        <v>3.7</v>
      </c>
      <c r="E20" s="258">
        <v>0.1</v>
      </c>
      <c r="F20" s="258">
        <v>3.9</v>
      </c>
      <c r="G20" s="258">
        <v>5.3</v>
      </c>
      <c r="H20" s="258" t="s">
        <v>0</v>
      </c>
    </row>
    <row r="21" spans="1:11" ht="15" customHeight="1" x14ac:dyDescent="0.2">
      <c r="A21" s="255">
        <v>2012</v>
      </c>
      <c r="B21" s="258">
        <v>100</v>
      </c>
      <c r="C21" s="258">
        <v>88.1</v>
      </c>
      <c r="D21" s="258">
        <v>2.5</v>
      </c>
      <c r="E21" s="258">
        <v>0.3</v>
      </c>
      <c r="F21" s="258">
        <v>4.2</v>
      </c>
      <c r="G21" s="258">
        <v>4.9000000000000004</v>
      </c>
      <c r="H21" s="258" t="s">
        <v>0</v>
      </c>
    </row>
    <row r="22" spans="1:11" ht="15" customHeight="1" x14ac:dyDescent="0.2">
      <c r="A22" s="255">
        <v>2013</v>
      </c>
      <c r="B22" s="258">
        <v>100</v>
      </c>
      <c r="C22" s="258">
        <v>88.5</v>
      </c>
      <c r="D22" s="258">
        <v>2.6</v>
      </c>
      <c r="E22" s="258">
        <v>0.2</v>
      </c>
      <c r="F22" s="258">
        <v>4.3</v>
      </c>
      <c r="G22" s="258">
        <v>4.4000000000000004</v>
      </c>
      <c r="H22" s="258" t="s">
        <v>0</v>
      </c>
    </row>
    <row r="23" spans="1:11" ht="15" customHeight="1" x14ac:dyDescent="0.2">
      <c r="A23" s="255">
        <v>2014</v>
      </c>
      <c r="B23" s="258">
        <v>100</v>
      </c>
      <c r="C23" s="258">
        <v>88.2</v>
      </c>
      <c r="D23" s="258">
        <v>2.6</v>
      </c>
      <c r="E23" s="258">
        <v>0.2</v>
      </c>
      <c r="F23" s="258">
        <v>4.7</v>
      </c>
      <c r="G23" s="258">
        <v>4.3</v>
      </c>
      <c r="H23" s="258" t="s">
        <v>0</v>
      </c>
    </row>
    <row r="24" spans="1:11" ht="15" customHeight="1" x14ac:dyDescent="0.2">
      <c r="A24" s="255">
        <v>2015</v>
      </c>
      <c r="B24" s="258">
        <v>100</v>
      </c>
      <c r="C24" s="258">
        <v>88.1</v>
      </c>
      <c r="D24" s="258">
        <v>2.9</v>
      </c>
      <c r="E24" s="258">
        <v>0.1</v>
      </c>
      <c r="F24" s="258">
        <v>4.9000000000000004</v>
      </c>
      <c r="G24" s="258">
        <v>4</v>
      </c>
      <c r="H24" s="258" t="s">
        <v>0</v>
      </c>
    </row>
    <row r="25" spans="1:11" ht="15" customHeight="1" x14ac:dyDescent="0.2">
      <c r="A25" s="255">
        <v>2016</v>
      </c>
      <c r="B25" s="258">
        <v>100</v>
      </c>
      <c r="C25" s="258">
        <v>88.5</v>
      </c>
      <c r="D25" s="258">
        <v>3</v>
      </c>
      <c r="E25" s="258">
        <v>0</v>
      </c>
      <c r="F25" s="258">
        <v>5.3</v>
      </c>
      <c r="G25" s="258">
        <v>3.2</v>
      </c>
      <c r="H25" s="258" t="s">
        <v>0</v>
      </c>
    </row>
    <row r="26" spans="1:11" ht="15" customHeight="1" x14ac:dyDescent="0.2">
      <c r="A26" s="255">
        <v>2017</v>
      </c>
      <c r="B26" s="258">
        <v>100</v>
      </c>
      <c r="C26" s="258">
        <v>88.3</v>
      </c>
      <c r="D26" s="258">
        <v>3.3</v>
      </c>
      <c r="E26" s="258" t="s">
        <v>0</v>
      </c>
      <c r="F26" s="258">
        <v>5.4</v>
      </c>
      <c r="G26" s="258">
        <v>3</v>
      </c>
      <c r="H26" s="258">
        <v>0</v>
      </c>
    </row>
    <row r="27" spans="1:11" ht="15" customHeight="1" x14ac:dyDescent="0.2">
      <c r="A27" s="255">
        <v>2018</v>
      </c>
      <c r="B27" s="258">
        <v>100</v>
      </c>
      <c r="C27" s="258">
        <v>89.1</v>
      </c>
      <c r="D27" s="258">
        <v>3.4</v>
      </c>
      <c r="E27" s="258" t="s">
        <v>0</v>
      </c>
      <c r="F27" s="258">
        <v>5.0999999999999996</v>
      </c>
      <c r="G27" s="258">
        <v>2.4</v>
      </c>
      <c r="H27" s="258">
        <v>0</v>
      </c>
    </row>
    <row r="28" spans="1:11" ht="15" customHeight="1" x14ac:dyDescent="0.2">
      <c r="A28" s="255">
        <v>2019</v>
      </c>
      <c r="B28" s="258">
        <v>100</v>
      </c>
      <c r="C28" s="258">
        <v>89.2</v>
      </c>
      <c r="D28" s="258">
        <v>3.7</v>
      </c>
      <c r="E28" s="258" t="s">
        <v>0</v>
      </c>
      <c r="F28" s="258">
        <v>5.2</v>
      </c>
      <c r="G28" s="258">
        <v>1.9</v>
      </c>
      <c r="H28" s="258">
        <v>0</v>
      </c>
    </row>
    <row r="29" spans="1:11" ht="15" customHeight="1" x14ac:dyDescent="0.2">
      <c r="A29" s="255">
        <v>2020</v>
      </c>
      <c r="B29" s="258">
        <v>100</v>
      </c>
      <c r="C29" s="258">
        <v>88.8</v>
      </c>
      <c r="D29" s="258">
        <v>4.3</v>
      </c>
      <c r="E29" s="258" t="s">
        <v>0</v>
      </c>
      <c r="F29" s="258">
        <v>5.3</v>
      </c>
      <c r="G29" s="258">
        <v>1.6</v>
      </c>
      <c r="H29" s="258">
        <v>0</v>
      </c>
    </row>
    <row r="30" spans="1:11" ht="15" customHeight="1" x14ac:dyDescent="0.2">
      <c r="A30" s="255">
        <v>2021</v>
      </c>
      <c r="B30" s="264">
        <v>100</v>
      </c>
      <c r="C30" s="264">
        <v>89</v>
      </c>
      <c r="D30" s="265">
        <v>4.3</v>
      </c>
      <c r="E30" s="266" t="s">
        <v>0</v>
      </c>
      <c r="F30" s="266">
        <v>5.0999999999999996</v>
      </c>
      <c r="G30" s="265">
        <v>1.4</v>
      </c>
      <c r="H30" s="265">
        <v>0.2</v>
      </c>
    </row>
    <row r="31" spans="1:11" s="187" customFormat="1" ht="15" customHeight="1" x14ac:dyDescent="0.2">
      <c r="A31" s="290">
        <v>2022</v>
      </c>
      <c r="B31" s="293">
        <v>100</v>
      </c>
      <c r="C31" s="293">
        <v>88.1</v>
      </c>
      <c r="D31" s="294">
        <v>4.8</v>
      </c>
      <c r="E31" s="295" t="s">
        <v>0</v>
      </c>
      <c r="F31" s="295">
        <v>5.4</v>
      </c>
      <c r="G31" s="294">
        <v>1.5</v>
      </c>
      <c r="H31" s="294">
        <v>0.2</v>
      </c>
    </row>
    <row r="32" spans="1:11" x14ac:dyDescent="0.2">
      <c r="A32" s="187"/>
      <c r="B32" s="187"/>
      <c r="C32" s="187"/>
      <c r="D32" s="187"/>
      <c r="E32" s="187"/>
      <c r="G32" s="187"/>
    </row>
    <row r="33" spans="1:8" ht="24.75" customHeight="1" x14ac:dyDescent="0.2">
      <c r="A33" s="302" t="s">
        <v>233</v>
      </c>
      <c r="B33" s="302"/>
      <c r="C33" s="302"/>
      <c r="D33" s="302"/>
      <c r="E33" s="302"/>
      <c r="F33" s="302"/>
      <c r="G33" s="302"/>
      <c r="H33" s="302"/>
    </row>
  </sheetData>
  <customSheetViews>
    <customSheetView guid="{52BFFD5D-28BB-4F5E-9EDB-097BB2A6F196}" scale="130" showPageBreaks="1">
      <pageMargins left="0.31496062992125984" right="0.31496062992125984" top="0.74803149606299213" bottom="0.74803149606299213" header="0.31496062992125984" footer="0.31496062992125984"/>
      <pageSetup paperSize="9" orientation="portrait" r:id="rId1"/>
      <headerFooter>
        <oddHeader>&amp;L&amp;"Arial,Regular"&amp;12Financial sector</oddHeader>
        <oddFooter>&amp;C&amp;"Arial,Regular"&amp;8Page &amp;P of &amp;N&amp;L&amp;"Arial,Regular"&amp;8Statistical Yearbook of Republika Srpska</oddFooter>
      </headerFooter>
    </customSheetView>
    <customSheetView guid="{03DEC687-8D49-4CF8-9DA0-BFC5817A4D8E}" scale="130">
      <selection activeCell="L15" sqref="L15"/>
      <pageMargins left="0.31496062992125984" right="0.31496062992125984" top="0.74803149606299213" bottom="0.74803149606299213" header="0.31496062992125984" footer="0.31496062992125984"/>
      <pageSetup paperSize="9" orientation="landscape" r:id="rId2"/>
      <headerFooter>
        <oddHeader>&amp;L&amp;"Arial,Regular"&amp;12Financial sector</oddHeader>
        <oddFooter>&amp;C&amp;"Arial,Regular"&amp;8Page &amp;P of &amp;N&amp;L&amp;"Arial,Regular"&amp;8Statistical Yearbook of Republika Srpska</oddFooter>
      </headerFooter>
    </customSheetView>
    <customSheetView guid="{81EDB3A4-5BC5-461C-A63D-8932B607DB14}" scale="130">
      <selection activeCell="K13" sqref="K13"/>
      <pageMargins left="0.31496062992125984" right="0.31496062992125984" top="0.74803149606299213" bottom="0.74803149606299213" header="0.31496062992125984" footer="0.31496062992125984"/>
      <pageSetup paperSize="9" orientation="landscape" r:id="rId3"/>
      <headerFooter>
        <oddHeader>&amp;L&amp;"Arial,Regular"&amp;12Financial sector</oddHeader>
        <oddFooter>&amp;C&amp;"Arial,Regular"&amp;8Page &amp;P of &amp;N&amp;L&amp;"Arial,Regular"&amp;8Statistical Yearbook of Republika Srpska</oddFooter>
      </headerFooter>
    </customSheetView>
    <customSheetView guid="{A84AB414-D223-42CD-8C63-F5C5D11E014E}" scale="130">
      <selection activeCell="I8" sqref="I8"/>
      <pageMargins left="0.31496062992125984" right="0.31496062992125984" top="0.74803149606299213" bottom="0.74803149606299213" header="0.31496062992125984" footer="0.31496062992125984"/>
      <pageSetup paperSize="9" orientation="portrait" r:id="rId4"/>
      <headerFooter>
        <oddHeader>&amp;L&amp;"Arial,Regular"&amp;12Financial sector</oddHeader>
        <oddFooter>&amp;C&amp;"Arial,Regular"&amp;8Page &amp;P of &amp;N&amp;L&amp;"Arial,Regular"&amp;8Statistički godišnjak Republike Srpske 2016</oddFooter>
      </headerFooter>
    </customSheetView>
    <customSheetView guid="{343BB58D-21D5-4BBC-8230-0DF52418D556}" scale="130" showPageBreaks="1">
      <selection activeCell="I8" sqref="I8"/>
      <pageMargins left="0.31496062992125984" right="0.31496062992125984" top="0.74803149606299213" bottom="0.74803149606299213" header="0.31496062992125984" footer="0.31496062992125984"/>
      <pageSetup paperSize="9" orientation="portrait" r:id="rId5"/>
      <headerFooter>
        <oddHeader>&amp;L&amp;"Arial,Regular"&amp;12Financial sector</oddHeader>
        <oddFooter>&amp;C&amp;"Arial,Regular"&amp;8Page &amp;P of &amp;N&amp;L&amp;"Arial,Regular"&amp;8Statistički godišnjak Republike Srpske 2016</oddFooter>
      </headerFooter>
    </customSheetView>
  </customSheetViews>
  <mergeCells count="4">
    <mergeCell ref="A3:A4"/>
    <mergeCell ref="B3:B4"/>
    <mergeCell ref="C3:H3"/>
    <mergeCell ref="A33:H33"/>
  </mergeCells>
  <hyperlinks>
    <hyperlink ref="H2" location="'List of tables'!A1" display="List of tables"/>
  </hyperlinks>
  <pageMargins left="0.31496062992125984" right="0.31496062992125984" top="0.74803149606299213" bottom="0.74803149606299213" header="0.31496062992125984" footer="0.31496062992125984"/>
  <pageSetup paperSize="9" orientation="portrait" r:id="rId6"/>
  <headerFooter>
    <oddHeader>&amp;L&amp;"Arial,Regular"&amp;12Financial sector</oddHeader>
    <oddFooter>&amp;C&amp;"Arial,Regular"&amp;8Page &amp;P of &amp;N&amp;L&amp;"Arial,Regular"&amp;8Statistical Yearbook of Republika Srpska</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dimension ref="A1:E10"/>
  <sheetViews>
    <sheetView zoomScale="130" zoomScaleNormal="130" workbookViewId="0"/>
  </sheetViews>
  <sheetFormatPr defaultRowHeight="12" x14ac:dyDescent="0.2"/>
  <cols>
    <col min="1" max="1" width="22.42578125" style="8" customWidth="1"/>
    <col min="2" max="3" width="9.140625" style="8"/>
    <col min="4" max="4" width="10.140625" style="8" customWidth="1"/>
    <col min="5" max="5" width="13.28515625" style="8" customWidth="1"/>
    <col min="6" max="16384" width="9.140625" style="8"/>
  </cols>
  <sheetData>
    <row r="1" spans="1:5" ht="13.5" x14ac:dyDescent="0.2">
      <c r="A1" s="190" t="s">
        <v>312</v>
      </c>
      <c r="B1" s="7"/>
      <c r="C1" s="7"/>
      <c r="D1" s="7"/>
      <c r="E1" s="7"/>
    </row>
    <row r="2" spans="1:5" ht="12.75" thickBot="1" x14ac:dyDescent="0.25">
      <c r="A2" s="41" t="s">
        <v>50</v>
      </c>
      <c r="B2" s="7"/>
      <c r="C2" s="7"/>
      <c r="D2" s="7"/>
      <c r="E2" s="37" t="s">
        <v>48</v>
      </c>
    </row>
    <row r="3" spans="1:5" ht="36" customHeight="1" thickTop="1" x14ac:dyDescent="0.2">
      <c r="A3" s="102"/>
      <c r="B3" s="68" t="s">
        <v>28</v>
      </c>
      <c r="C3" s="68" t="s">
        <v>29</v>
      </c>
      <c r="D3" s="68" t="s">
        <v>30</v>
      </c>
      <c r="E3" s="74" t="s">
        <v>31</v>
      </c>
    </row>
    <row r="4" spans="1:5" ht="15" customHeight="1" x14ac:dyDescent="0.2">
      <c r="A4" s="39" t="s">
        <v>38</v>
      </c>
      <c r="B4" s="192">
        <v>311302</v>
      </c>
      <c r="C4" s="192">
        <v>100</v>
      </c>
      <c r="D4" s="192">
        <v>606975</v>
      </c>
      <c r="E4" s="192">
        <v>26802</v>
      </c>
    </row>
    <row r="5" spans="1:5" ht="15" customHeight="1" x14ac:dyDescent="0.2">
      <c r="A5" s="40" t="s">
        <v>223</v>
      </c>
      <c r="B5" s="192">
        <v>5155</v>
      </c>
      <c r="C5" s="192">
        <v>100</v>
      </c>
      <c r="D5" s="192">
        <v>166865</v>
      </c>
      <c r="E5" s="192" t="s">
        <v>0</v>
      </c>
    </row>
    <row r="6" spans="1:5" ht="15" customHeight="1" x14ac:dyDescent="0.2">
      <c r="A6" s="40" t="s">
        <v>52</v>
      </c>
      <c r="B6" s="192">
        <v>125452</v>
      </c>
      <c r="C6" s="192" t="s">
        <v>0</v>
      </c>
      <c r="D6" s="192">
        <v>11473</v>
      </c>
      <c r="E6" s="192" t="s">
        <v>0</v>
      </c>
    </row>
    <row r="7" spans="1:5" ht="15" customHeight="1" x14ac:dyDescent="0.2">
      <c r="A7" s="40" t="s">
        <v>67</v>
      </c>
      <c r="B7" s="192">
        <v>983218</v>
      </c>
      <c r="C7" s="192">
        <v>681</v>
      </c>
      <c r="D7" s="192">
        <v>213619</v>
      </c>
      <c r="E7" s="192">
        <v>2482</v>
      </c>
    </row>
    <row r="8" spans="1:5" x14ac:dyDescent="0.2">
      <c r="A8" s="5"/>
      <c r="B8" s="7"/>
      <c r="C8" s="7"/>
      <c r="D8" s="7"/>
      <c r="E8" s="7"/>
    </row>
    <row r="9" spans="1:5" x14ac:dyDescent="0.2">
      <c r="A9" s="41" t="s">
        <v>23</v>
      </c>
      <c r="B9" s="7"/>
      <c r="C9" s="7"/>
      <c r="D9" s="7"/>
      <c r="E9" s="7"/>
    </row>
    <row r="10" spans="1:5" x14ac:dyDescent="0.2">
      <c r="A10" s="13"/>
      <c r="B10" s="7"/>
      <c r="C10" s="7"/>
      <c r="D10" s="7"/>
      <c r="E10" s="7"/>
    </row>
  </sheetData>
  <customSheetViews>
    <customSheetView guid="{52BFFD5D-28BB-4F5E-9EDB-097BB2A6F196}" scale="130">
      <pageMargins left="0.31496062992125984" right="0.31496062992125984" top="0.74803149606299213" bottom="0.74803149606299213" header="0.31496062992125984" footer="0.31496062992125984"/>
      <pageSetup paperSize="9" orientation="portrait" r:id="rId1"/>
      <headerFooter>
        <oddHeader>&amp;L&amp;"Arial,Regular"&amp;12Financial sector</oddHeader>
        <oddFooter>&amp;C&amp;"Arial,Regular"&amp;8Page &amp;P of &amp;N&amp;L&amp;"Arial,Regular"&amp;8Statistical Yearbook of Republika Srpska</oddFooter>
      </headerFooter>
    </customSheetView>
    <customSheetView guid="{03DEC687-8D49-4CF8-9DA0-BFC5817A4D8E}" scale="130">
      <selection activeCell="E6" sqref="E6"/>
      <pageMargins left="0.31496062992125984" right="0.31496062992125984" top="0.74803149606299213" bottom="0.74803149606299213" header="0.31496062992125984" footer="0.31496062992125984"/>
      <pageSetup paperSize="9" orientation="portrait" r:id="rId2"/>
      <headerFooter>
        <oddHeader>&amp;L&amp;"Arial,Regular"&amp;12Financial sector</oddHeader>
        <oddFooter>&amp;C&amp;"Arial,Regular"&amp;8Page &amp;P of &amp;N&amp;L&amp;"Arial,Regular"&amp;8Statistical Yearbook of Republika Srpska</oddFooter>
      </headerFooter>
    </customSheetView>
    <customSheetView guid="{81EDB3A4-5BC5-461C-A63D-8932B607DB14}" scale="130">
      <selection activeCell="E7" sqref="E7"/>
      <pageMargins left="0.31496062992125984" right="0.31496062992125984" top="0.74803149606299213" bottom="0.74803149606299213" header="0.31496062992125984" footer="0.31496062992125984"/>
      <pageSetup paperSize="9" orientation="portrait" r:id="rId3"/>
      <headerFooter>
        <oddHeader>&amp;L&amp;"Arial,Regular"&amp;12Financial sector</oddHeader>
        <oddFooter>&amp;C&amp;"Arial,Regular"&amp;8Page &amp;P of &amp;N&amp;L&amp;"Arial,Regular"&amp;8Statistical Yearbook of Republika Srpska</oddFooter>
      </headerFooter>
    </customSheetView>
    <customSheetView guid="{A84AB414-D223-42CD-8C63-F5C5D11E014E}" scale="130">
      <selection activeCell="F8" sqref="F8"/>
      <pageMargins left="0.31496062992125984" right="0.31496062992125984" top="0.74803149606299213" bottom="0.74803149606299213" header="0.31496062992125984" footer="0.31496062992125984"/>
      <pageSetup paperSize="9" orientation="portrait" r:id="rId4"/>
      <headerFooter>
        <oddHeader>&amp;L&amp;"Arial,Regular"&amp;12Financial sector</oddHeader>
        <oddFooter>&amp;C&amp;"Arial,Regular"&amp;8Page &amp;P of &amp;N&amp;L&amp;"Arial,Regular"&amp;8Statistički godišnjak Republike Srpske 2016</oddFooter>
      </headerFooter>
    </customSheetView>
    <customSheetView guid="{343BB58D-21D5-4BBC-8230-0DF52418D556}" scale="130" showPageBreaks="1">
      <selection activeCell="F8" sqref="F8"/>
      <pageMargins left="0.31496062992125984" right="0.31496062992125984" top="0.74803149606299213" bottom="0.74803149606299213" header="0.31496062992125984" footer="0.31496062992125984"/>
      <pageSetup paperSize="9" orientation="portrait" r:id="rId5"/>
      <headerFooter>
        <oddHeader>&amp;L&amp;"Arial,Regular"&amp;12Financial sector</oddHeader>
        <oddFooter>&amp;C&amp;"Arial,Regular"&amp;8Page &amp;P of &amp;N&amp;L&amp;"Arial,Regular"&amp;8Statistički godišnjak Republike Srpske 2016</oddFooter>
      </headerFooter>
    </customSheetView>
  </customSheetViews>
  <hyperlinks>
    <hyperlink ref="E2" location="'List of tables'!A1" display="List of tables"/>
  </hyperlinks>
  <pageMargins left="0.31496062992125984" right="0.31496062992125984" top="0.74803149606299213" bottom="0.74803149606299213" header="0.31496062992125984" footer="0.31496062992125984"/>
  <pageSetup paperSize="9" orientation="portrait" r:id="rId6"/>
  <headerFooter>
    <oddHeader>&amp;L&amp;"Arial,Regular"&amp;12Financial sector</oddHeader>
    <oddFooter>&amp;C&amp;"Arial,Regular"&amp;8Page &amp;P of &amp;N&amp;L&amp;"Arial,Regular"&amp;8Statistical Yearbook of Republika Srpska</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dimension ref="A1:K12"/>
  <sheetViews>
    <sheetView zoomScale="130" zoomScaleNormal="130" workbookViewId="0"/>
  </sheetViews>
  <sheetFormatPr defaultRowHeight="12" x14ac:dyDescent="0.2"/>
  <cols>
    <col min="1" max="1" width="11.140625" style="8" customWidth="1"/>
    <col min="2" max="9" width="9.140625" style="8"/>
    <col min="10" max="10" width="9.140625" style="187"/>
    <col min="11" max="16384" width="9.140625" style="8"/>
  </cols>
  <sheetData>
    <row r="1" spans="1:11" ht="13.5" x14ac:dyDescent="0.2">
      <c r="A1" s="5" t="s">
        <v>311</v>
      </c>
      <c r="B1" s="7"/>
      <c r="C1" s="7"/>
      <c r="D1" s="7"/>
      <c r="E1" s="7"/>
      <c r="F1" s="7"/>
      <c r="G1" s="7"/>
      <c r="H1" s="7"/>
      <c r="I1" s="7"/>
      <c r="J1" s="186"/>
      <c r="K1" s="7"/>
    </row>
    <row r="2" spans="1:11" ht="12.75" thickBot="1" x14ac:dyDescent="0.25">
      <c r="A2" s="10"/>
      <c r="B2" s="7"/>
      <c r="C2" s="7"/>
      <c r="D2" s="7"/>
      <c r="E2" s="7"/>
      <c r="F2" s="7"/>
      <c r="G2" s="7"/>
      <c r="H2" s="7"/>
      <c r="I2" s="7"/>
      <c r="J2" s="186"/>
      <c r="K2" s="37" t="s">
        <v>48</v>
      </c>
    </row>
    <row r="3" spans="1:11" ht="23.25" customHeight="1" thickTop="1" x14ac:dyDescent="0.2">
      <c r="A3" s="42"/>
      <c r="B3" s="288">
        <v>2013</v>
      </c>
      <c r="C3" s="288">
        <v>2014</v>
      </c>
      <c r="D3" s="288">
        <v>2015</v>
      </c>
      <c r="E3" s="288">
        <v>2016</v>
      </c>
      <c r="F3" s="288">
        <v>2017</v>
      </c>
      <c r="G3" s="288">
        <v>2018</v>
      </c>
      <c r="H3" s="288">
        <v>2019</v>
      </c>
      <c r="I3" s="288">
        <v>2020</v>
      </c>
      <c r="J3" s="288">
        <v>2021</v>
      </c>
      <c r="K3" s="193">
        <v>2022</v>
      </c>
    </row>
    <row r="4" spans="1:11" ht="17.100000000000001" customHeight="1" x14ac:dyDescent="0.2">
      <c r="A4" s="39" t="s">
        <v>32</v>
      </c>
      <c r="B4" s="194">
        <v>743.36</v>
      </c>
      <c r="C4" s="194">
        <v>721.3</v>
      </c>
      <c r="D4" s="194">
        <v>658.99</v>
      </c>
      <c r="E4" s="194">
        <v>546.66999999999996</v>
      </c>
      <c r="F4" s="194">
        <v>543.38</v>
      </c>
      <c r="G4" s="194">
        <v>565.48</v>
      </c>
      <c r="H4" s="194">
        <v>618.30999999999995</v>
      </c>
      <c r="I4" s="194">
        <v>576.94000000000005</v>
      </c>
      <c r="J4" s="194">
        <v>667.93</v>
      </c>
      <c r="K4" s="194">
        <v>840.88</v>
      </c>
    </row>
    <row r="5" spans="1:11" ht="17.100000000000001" customHeight="1" x14ac:dyDescent="0.2">
      <c r="A5" s="40" t="s">
        <v>33</v>
      </c>
      <c r="B5" s="194">
        <v>1942.53</v>
      </c>
      <c r="C5" s="194">
        <v>1778.55</v>
      </c>
      <c r="D5" s="194">
        <v>1935.82</v>
      </c>
      <c r="E5" s="194">
        <v>1575.61</v>
      </c>
      <c r="F5" s="194" t="s">
        <v>0</v>
      </c>
      <c r="G5" s="194" t="s">
        <v>0</v>
      </c>
      <c r="H5" s="194" t="s">
        <v>0</v>
      </c>
      <c r="I5" s="194" t="s">
        <v>0</v>
      </c>
      <c r="J5" s="194" t="s">
        <v>0</v>
      </c>
      <c r="K5" s="194" t="s">
        <v>0</v>
      </c>
    </row>
    <row r="6" spans="1:11" ht="17.100000000000001" customHeight="1" x14ac:dyDescent="0.2">
      <c r="A6" s="40" t="s">
        <v>34</v>
      </c>
      <c r="B6" s="194">
        <v>652.86</v>
      </c>
      <c r="C6" s="194">
        <v>600.24</v>
      </c>
      <c r="D6" s="194">
        <v>468.94</v>
      </c>
      <c r="E6" s="194">
        <v>325.41000000000003</v>
      </c>
      <c r="F6" s="194">
        <v>277.44</v>
      </c>
      <c r="G6" s="194">
        <v>325.05</v>
      </c>
      <c r="H6" s="194">
        <v>367.48</v>
      </c>
      <c r="I6" s="194">
        <v>299.39999999999998</v>
      </c>
      <c r="J6" s="194" t="s">
        <v>0</v>
      </c>
      <c r="K6" s="194" t="s">
        <v>0</v>
      </c>
    </row>
    <row r="7" spans="1:11" ht="17.100000000000001" customHeight="1" x14ac:dyDescent="0.2">
      <c r="A7" s="40" t="s">
        <v>35</v>
      </c>
      <c r="B7" s="194">
        <v>1606.11</v>
      </c>
      <c r="C7" s="194">
        <v>1738.59</v>
      </c>
      <c r="D7" s="194">
        <v>2070.59</v>
      </c>
      <c r="E7" s="194">
        <v>2166.8000000000002</v>
      </c>
      <c r="F7" s="194">
        <v>2456.81</v>
      </c>
      <c r="G7" s="194">
        <v>2616.44</v>
      </c>
      <c r="H7" s="194">
        <v>2797.57</v>
      </c>
      <c r="I7" s="194">
        <v>2842.26</v>
      </c>
      <c r="J7" s="194">
        <v>2920.61</v>
      </c>
      <c r="K7" s="194">
        <v>2978.53</v>
      </c>
    </row>
    <row r="8" spans="1:11" x14ac:dyDescent="0.2">
      <c r="A8" s="7"/>
      <c r="B8" s="7"/>
      <c r="C8" s="7"/>
      <c r="D8" s="7"/>
      <c r="E8" s="7"/>
      <c r="F8" s="7"/>
      <c r="G8" s="7"/>
      <c r="H8" s="7"/>
      <c r="I8" s="7"/>
      <c r="J8" s="186"/>
      <c r="K8" s="7"/>
    </row>
    <row r="9" spans="1:11" ht="51.75" customHeight="1" x14ac:dyDescent="0.2">
      <c r="A9" s="330" t="s">
        <v>224</v>
      </c>
      <c r="B9" s="331"/>
      <c r="C9" s="331"/>
      <c r="D9" s="331"/>
      <c r="E9" s="331"/>
      <c r="F9" s="7"/>
      <c r="G9" s="7"/>
      <c r="H9" s="7"/>
      <c r="I9" s="7"/>
      <c r="J9" s="186"/>
      <c r="K9" s="7"/>
    </row>
    <row r="10" spans="1:11" x14ac:dyDescent="0.2">
      <c r="A10" s="7"/>
      <c r="B10" s="7"/>
      <c r="C10" s="7"/>
      <c r="D10" s="7"/>
      <c r="E10" s="7"/>
      <c r="F10" s="7"/>
      <c r="G10" s="7"/>
      <c r="H10" s="7"/>
      <c r="I10" s="7"/>
      <c r="J10" s="186"/>
      <c r="K10" s="7"/>
    </row>
    <row r="11" spans="1:11" x14ac:dyDescent="0.2">
      <c r="A11" s="41" t="s">
        <v>21</v>
      </c>
      <c r="B11" s="7"/>
      <c r="C11" s="7"/>
      <c r="D11" s="7"/>
      <c r="E11" s="7"/>
      <c r="F11" s="7"/>
      <c r="G11" s="7"/>
      <c r="H11" s="7"/>
      <c r="I11" s="7"/>
      <c r="J11" s="186"/>
      <c r="K11" s="7"/>
    </row>
    <row r="12" spans="1:11" x14ac:dyDescent="0.2">
      <c r="A12" s="13"/>
      <c r="B12" s="7"/>
      <c r="C12" s="7"/>
      <c r="D12" s="7"/>
      <c r="E12" s="7"/>
      <c r="F12" s="7"/>
      <c r="G12" s="7"/>
      <c r="H12" s="7"/>
      <c r="I12" s="7"/>
      <c r="J12" s="186"/>
      <c r="K12" s="7"/>
    </row>
  </sheetData>
  <customSheetViews>
    <customSheetView guid="{52BFFD5D-28BB-4F5E-9EDB-097BB2A6F196}" scale="130">
      <selection activeCell="K2" sqref="K2"/>
      <pageMargins left="0.31496062992125984" right="0.31496062992125984" top="0.74803149606299213" bottom="0.74803149606299213" header="0.31496062992125984" footer="0.31496062992125984"/>
      <pageSetup paperSize="9" orientation="landscape" r:id="rId1"/>
      <headerFooter>
        <oddHeader>&amp;L&amp;"Arial,Regular"&amp;12Financial sector</oddHeader>
        <oddFooter>&amp;C&amp;"Arial,Regular"&amp;8Page &amp;P of &amp;N&amp;L&amp;"Arial,Regular"&amp;8Statistical Yearbook of Republika Srpska</oddFooter>
      </headerFooter>
    </customSheetView>
    <customSheetView guid="{03DEC687-8D49-4CF8-9DA0-BFC5817A4D8E}" scale="130">
      <selection activeCell="K2" sqref="K2"/>
      <pageMargins left="0.31496062992125984" right="0.31496062992125984" top="0.74803149606299213" bottom="0.74803149606299213" header="0.31496062992125984" footer="0.31496062992125984"/>
      <pageSetup paperSize="9" orientation="landscape" r:id="rId2"/>
      <headerFooter>
        <oddHeader>&amp;L&amp;"Arial,Regular"&amp;12Financial sector</oddHeader>
        <oddFooter>&amp;C&amp;"Arial,Regular"&amp;8Page &amp;P of &amp;N&amp;L&amp;"Arial,Regular"&amp;8Statistical Yearbook of Republika Srpska</oddFooter>
      </headerFooter>
    </customSheetView>
    <customSheetView guid="{81EDB3A4-5BC5-461C-A63D-8932B607DB14}" scale="130">
      <selection activeCell="K2" sqref="K2"/>
      <pageMargins left="0.31496062992125984" right="0.31496062992125984" top="0.74803149606299213" bottom="0.74803149606299213" header="0.31496062992125984" footer="0.31496062992125984"/>
      <pageSetup paperSize="9" orientation="landscape" r:id="rId3"/>
      <headerFooter>
        <oddHeader>&amp;L&amp;"Arial,Regular"&amp;12Financial sector</oddHeader>
        <oddFooter>&amp;C&amp;"Arial,Regular"&amp;8Page &amp;P of &amp;N&amp;L&amp;"Arial,Regular"&amp;8Statistical Yearbook of Republika Srpska</oddFooter>
      </headerFooter>
    </customSheetView>
    <customSheetView guid="{A84AB414-D223-42CD-8C63-F5C5D11E014E}" scale="130">
      <selection activeCell="K2" sqref="K2"/>
      <pageMargins left="0.31496062992125984" right="0.31496062992125984" top="0.74803149606299213" bottom="0.74803149606299213" header="0.31496062992125984" footer="0.31496062992125984"/>
      <pageSetup paperSize="9" orientation="landscape" r:id="rId4"/>
      <headerFooter>
        <oddHeader>&amp;L&amp;"Arial,Regular"&amp;12Financial sector</oddHeader>
        <oddFooter>&amp;C&amp;"Arial,Regular"&amp;8Page &amp;P of &amp;N&amp;L&amp;"Arial,Regular"&amp;8Statistički godišnjak Republike Srpske 2016</oddFooter>
      </headerFooter>
    </customSheetView>
    <customSheetView guid="{343BB58D-21D5-4BBC-8230-0DF52418D556}" scale="130" showPageBreaks="1">
      <selection activeCell="K2" sqref="K2"/>
      <pageMargins left="0.31496062992125984" right="0.31496062992125984" top="0.74803149606299213" bottom="0.74803149606299213" header="0.31496062992125984" footer="0.31496062992125984"/>
      <pageSetup paperSize="9" orientation="landscape" r:id="rId5"/>
      <headerFooter>
        <oddHeader>&amp;L&amp;"Arial,Regular"&amp;12Financial sector</oddHeader>
        <oddFooter>&amp;C&amp;"Arial,Regular"&amp;8Page &amp;P of &amp;N&amp;L&amp;"Arial,Regular"&amp;8Statistički godišnjak Republike Srpske 2016</oddFooter>
      </headerFooter>
    </customSheetView>
  </customSheetViews>
  <mergeCells count="1">
    <mergeCell ref="A9:E9"/>
  </mergeCells>
  <hyperlinks>
    <hyperlink ref="K2" location="'List of tables'!A1" display="List of tables"/>
  </hyperlinks>
  <pageMargins left="0.31496062992125984" right="0.31496062992125984" top="0.74803149606299213" bottom="0.74803149606299213" header="0.31496062992125984" footer="0.31496062992125984"/>
  <pageSetup paperSize="9" orientation="landscape" r:id="rId6"/>
  <headerFooter>
    <oddHeader>&amp;L&amp;"Arial,Regular"&amp;12Financial sector</oddHeader>
    <oddFooter>&amp;C&amp;"Arial,Regular"&amp;8Page &amp;P of &amp;N&amp;L&amp;"Arial,Regular"&amp;8Statistical Yearbook of Republika Srpska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K47"/>
  <sheetViews>
    <sheetView zoomScale="140" zoomScaleNormal="140" workbookViewId="0"/>
  </sheetViews>
  <sheetFormatPr defaultRowHeight="12" x14ac:dyDescent="0.2"/>
  <cols>
    <col min="1" max="1" width="34" style="8" customWidth="1"/>
    <col min="2" max="6" width="8.7109375" style="8" customWidth="1"/>
    <col min="7" max="7" width="8.7109375" style="117" customWidth="1"/>
    <col min="8" max="10" width="8.7109375" style="187" customWidth="1"/>
    <col min="11" max="11" width="8.7109375" style="8" customWidth="1"/>
    <col min="12" max="16384" width="9.140625" style="8"/>
  </cols>
  <sheetData>
    <row r="1" spans="1:11" ht="15" customHeight="1" x14ac:dyDescent="0.2">
      <c r="A1" s="5" t="s">
        <v>278</v>
      </c>
    </row>
    <row r="2" spans="1:11" ht="15" customHeight="1" thickBot="1" x14ac:dyDescent="0.25">
      <c r="A2" s="45" t="s">
        <v>50</v>
      </c>
      <c r="K2" s="37" t="s">
        <v>48</v>
      </c>
    </row>
    <row r="3" spans="1:11" ht="23.25" customHeight="1" thickTop="1" x14ac:dyDescent="0.2">
      <c r="A3" s="42"/>
      <c r="B3" s="287">
        <v>2013</v>
      </c>
      <c r="C3" s="288">
        <v>2014</v>
      </c>
      <c r="D3" s="288">
        <v>2015</v>
      </c>
      <c r="E3" s="288">
        <v>2016</v>
      </c>
      <c r="F3" s="288">
        <v>2017</v>
      </c>
      <c r="G3" s="288">
        <v>2018</v>
      </c>
      <c r="H3" s="288">
        <v>2019</v>
      </c>
      <c r="I3" s="288">
        <v>2020</v>
      </c>
      <c r="J3" s="288">
        <v>2021</v>
      </c>
      <c r="K3" s="238">
        <v>2022</v>
      </c>
    </row>
    <row r="4" spans="1:11" ht="23.1" customHeight="1" x14ac:dyDescent="0.2">
      <c r="A4" s="53" t="s">
        <v>56</v>
      </c>
      <c r="B4" s="121"/>
      <c r="C4" s="121"/>
      <c r="D4" s="121"/>
      <c r="E4" s="122"/>
      <c r="F4" s="122"/>
      <c r="G4" s="122"/>
      <c r="H4" s="122"/>
      <c r="I4" s="122"/>
      <c r="J4" s="122"/>
      <c r="K4" s="122"/>
    </row>
    <row r="5" spans="1:11" ht="15" customHeight="1" x14ac:dyDescent="0.2">
      <c r="A5" s="48" t="s">
        <v>57</v>
      </c>
      <c r="B5" s="192">
        <v>10</v>
      </c>
      <c r="C5" s="192">
        <v>9</v>
      </c>
      <c r="D5" s="192">
        <v>9</v>
      </c>
      <c r="E5" s="220">
        <v>8</v>
      </c>
      <c r="F5" s="220">
        <v>8</v>
      </c>
      <c r="G5" s="220">
        <v>8</v>
      </c>
      <c r="H5" s="220">
        <v>8</v>
      </c>
      <c r="I5" s="220">
        <v>8</v>
      </c>
      <c r="J5" s="268">
        <v>8</v>
      </c>
      <c r="K5" s="268">
        <v>8</v>
      </c>
    </row>
    <row r="6" spans="1:11" ht="15" customHeight="1" x14ac:dyDescent="0.2">
      <c r="A6" s="48" t="s">
        <v>58</v>
      </c>
      <c r="B6" s="192">
        <v>3306</v>
      </c>
      <c r="C6" s="192">
        <v>3213</v>
      </c>
      <c r="D6" s="192">
        <v>3236</v>
      </c>
      <c r="E6" s="220">
        <v>2972</v>
      </c>
      <c r="F6" s="220">
        <v>2917</v>
      </c>
      <c r="G6" s="220">
        <v>2965</v>
      </c>
      <c r="H6" s="220">
        <v>3000</v>
      </c>
      <c r="I6" s="220">
        <v>2969</v>
      </c>
      <c r="J6" s="269">
        <v>2928</v>
      </c>
      <c r="K6" s="269">
        <v>2946</v>
      </c>
    </row>
    <row r="7" spans="1:11" ht="15" customHeight="1" x14ac:dyDescent="0.2">
      <c r="A7" s="48" t="s">
        <v>277</v>
      </c>
      <c r="B7" s="192">
        <v>387</v>
      </c>
      <c r="C7" s="192">
        <v>328</v>
      </c>
      <c r="D7" s="192">
        <v>336</v>
      </c>
      <c r="E7" s="220">
        <v>298</v>
      </c>
      <c r="F7" s="220">
        <v>293</v>
      </c>
      <c r="G7" s="220">
        <v>292</v>
      </c>
      <c r="H7" s="220">
        <v>288</v>
      </c>
      <c r="I7" s="220">
        <v>284</v>
      </c>
      <c r="J7" s="268">
        <v>285</v>
      </c>
      <c r="K7" s="268">
        <v>280</v>
      </c>
    </row>
    <row r="8" spans="1:11" ht="15" customHeight="1" x14ac:dyDescent="0.2">
      <c r="A8" s="48" t="s">
        <v>59</v>
      </c>
      <c r="B8" s="192">
        <v>339</v>
      </c>
      <c r="C8" s="192">
        <v>344</v>
      </c>
      <c r="D8" s="192">
        <v>365</v>
      </c>
      <c r="E8" s="220">
        <v>362</v>
      </c>
      <c r="F8" s="220">
        <v>365</v>
      </c>
      <c r="G8" s="220">
        <v>383</v>
      </c>
      <c r="H8" s="220">
        <v>392</v>
      </c>
      <c r="I8" s="220">
        <v>394</v>
      </c>
      <c r="J8" s="268">
        <v>405</v>
      </c>
      <c r="K8" s="268">
        <v>402</v>
      </c>
    </row>
    <row r="9" spans="1:11" ht="15" customHeight="1" x14ac:dyDescent="0.2">
      <c r="A9" s="48" t="s">
        <v>60</v>
      </c>
      <c r="B9" s="192">
        <v>1498</v>
      </c>
      <c r="C9" s="192">
        <v>1601</v>
      </c>
      <c r="D9" s="192">
        <v>1664</v>
      </c>
      <c r="E9" s="220">
        <v>1778</v>
      </c>
      <c r="F9" s="220">
        <v>2025</v>
      </c>
      <c r="G9" s="220">
        <v>1730</v>
      </c>
      <c r="H9" s="220">
        <v>1731</v>
      </c>
      <c r="I9" s="220">
        <v>1753</v>
      </c>
      <c r="J9" s="268">
        <v>1753</v>
      </c>
      <c r="K9" s="268">
        <v>1762</v>
      </c>
    </row>
    <row r="10" spans="1:11" ht="26.25" customHeight="1" x14ac:dyDescent="0.2">
      <c r="A10" s="48" t="s">
        <v>234</v>
      </c>
      <c r="B10" s="200">
        <v>2232038</v>
      </c>
      <c r="C10" s="200">
        <v>2374313</v>
      </c>
      <c r="D10" s="200">
        <v>2485354</v>
      </c>
      <c r="E10" s="197">
        <v>2517144</v>
      </c>
      <c r="F10" s="154">
        <v>2539376</v>
      </c>
      <c r="G10" s="154">
        <v>2724365</v>
      </c>
      <c r="H10" s="197">
        <v>2970435</v>
      </c>
      <c r="I10" s="154">
        <v>2997582</v>
      </c>
      <c r="J10" s="267">
        <v>3250988</v>
      </c>
      <c r="K10" s="267">
        <v>3451624</v>
      </c>
    </row>
    <row r="11" spans="1:11" ht="23.1" customHeight="1" x14ac:dyDescent="0.2">
      <c r="A11" s="54" t="s">
        <v>61</v>
      </c>
      <c r="B11" s="221"/>
      <c r="C11" s="221"/>
      <c r="D11" s="221"/>
      <c r="E11" s="122"/>
      <c r="F11" s="122"/>
      <c r="G11" s="122"/>
      <c r="H11" s="122"/>
      <c r="I11" s="122"/>
      <c r="J11" s="122"/>
      <c r="K11" s="276"/>
    </row>
    <row r="12" spans="1:11" ht="15" customHeight="1" x14ac:dyDescent="0.2">
      <c r="A12" s="48" t="s">
        <v>62</v>
      </c>
      <c r="B12" s="139">
        <v>7073621</v>
      </c>
      <c r="C12" s="139">
        <v>7089604</v>
      </c>
      <c r="D12" s="139">
        <v>7182098</v>
      </c>
      <c r="E12" s="187">
        <v>7099538</v>
      </c>
      <c r="F12" s="187">
        <v>7497807</v>
      </c>
      <c r="G12" s="187">
        <v>8229470</v>
      </c>
      <c r="H12" s="187">
        <v>8744132</v>
      </c>
      <c r="I12" s="187">
        <v>8889200</v>
      </c>
      <c r="J12" s="270">
        <v>9892299</v>
      </c>
      <c r="K12" s="270">
        <v>10070031</v>
      </c>
    </row>
    <row r="13" spans="1:11" ht="15" customHeight="1" x14ac:dyDescent="0.2">
      <c r="A13" s="48" t="s">
        <v>63</v>
      </c>
      <c r="B13" s="139">
        <v>4875622</v>
      </c>
      <c r="C13" s="139">
        <v>4732888</v>
      </c>
      <c r="D13" s="139">
        <v>4846825</v>
      </c>
      <c r="E13" s="187">
        <v>4559287</v>
      </c>
      <c r="F13" s="187">
        <v>4869919</v>
      </c>
      <c r="G13" s="187">
        <v>5005850</v>
      </c>
      <c r="H13" s="187">
        <v>5463293</v>
      </c>
      <c r="I13" s="187">
        <v>5493807</v>
      </c>
      <c r="J13" s="271">
        <v>5705135</v>
      </c>
      <c r="K13" s="271">
        <v>5792910</v>
      </c>
    </row>
    <row r="14" spans="1:11" ht="15" customHeight="1" x14ac:dyDescent="0.2">
      <c r="A14" s="49" t="s">
        <v>64</v>
      </c>
      <c r="B14" s="139">
        <v>2314688</v>
      </c>
      <c r="C14" s="139">
        <v>2012161</v>
      </c>
      <c r="D14" s="139">
        <v>2080132</v>
      </c>
      <c r="E14" s="187">
        <v>1921804</v>
      </c>
      <c r="F14" s="187">
        <v>2070469</v>
      </c>
      <c r="G14" s="187">
        <v>2099870</v>
      </c>
      <c r="H14" s="187">
        <v>2236206</v>
      </c>
      <c r="I14" s="187">
        <v>2164543</v>
      </c>
      <c r="J14" s="271">
        <v>2213391</v>
      </c>
      <c r="K14" s="271">
        <v>2227958</v>
      </c>
    </row>
    <row r="15" spans="1:11" ht="15" customHeight="1" x14ac:dyDescent="0.2">
      <c r="A15" s="49" t="s">
        <v>65</v>
      </c>
      <c r="B15" s="139">
        <v>1805405</v>
      </c>
      <c r="C15" s="139">
        <v>1914817</v>
      </c>
      <c r="D15" s="139">
        <v>2021704</v>
      </c>
      <c r="E15" s="187">
        <v>2031660</v>
      </c>
      <c r="F15" s="187">
        <v>2182616</v>
      </c>
      <c r="G15" s="187">
        <v>2301996</v>
      </c>
      <c r="H15" s="187">
        <v>2502101</v>
      </c>
      <c r="I15" s="187">
        <v>2572758</v>
      </c>
      <c r="J15" s="271">
        <v>2793062.9999999995</v>
      </c>
      <c r="K15" s="271">
        <v>2924649</v>
      </c>
    </row>
    <row r="16" spans="1:11" ht="24" x14ac:dyDescent="0.2">
      <c r="A16" s="50" t="s">
        <v>66</v>
      </c>
      <c r="B16" s="132">
        <v>675378</v>
      </c>
      <c r="C16" s="132">
        <v>765563</v>
      </c>
      <c r="D16" s="132">
        <v>706255</v>
      </c>
      <c r="E16" s="155">
        <v>576167</v>
      </c>
      <c r="F16" s="155">
        <v>575337</v>
      </c>
      <c r="G16" s="155">
        <v>540460</v>
      </c>
      <c r="H16" s="155">
        <v>653906</v>
      </c>
      <c r="I16" s="155">
        <v>683866</v>
      </c>
      <c r="J16" s="272">
        <v>631529</v>
      </c>
      <c r="K16" s="272">
        <v>547850</v>
      </c>
    </row>
    <row r="17" spans="1:11" ht="15" customHeight="1" x14ac:dyDescent="0.2">
      <c r="A17" s="49" t="s">
        <v>67</v>
      </c>
      <c r="B17" s="139">
        <v>80151</v>
      </c>
      <c r="C17" s="139">
        <v>40347</v>
      </c>
      <c r="D17" s="139">
        <v>38734</v>
      </c>
      <c r="E17" s="187">
        <v>29656</v>
      </c>
      <c r="F17" s="187">
        <v>41497</v>
      </c>
      <c r="G17" s="187">
        <v>63524</v>
      </c>
      <c r="H17" s="187">
        <v>71080</v>
      </c>
      <c r="I17" s="187">
        <v>72640</v>
      </c>
      <c r="J17" s="271">
        <v>67152</v>
      </c>
      <c r="K17" s="271">
        <v>92453</v>
      </c>
    </row>
    <row r="18" spans="1:11" ht="15" customHeight="1" x14ac:dyDescent="0.2">
      <c r="A18" s="48" t="s">
        <v>68</v>
      </c>
      <c r="B18" s="139">
        <v>856314</v>
      </c>
      <c r="C18" s="139">
        <v>853760</v>
      </c>
      <c r="D18" s="139">
        <v>776502</v>
      </c>
      <c r="E18" s="187">
        <v>882534</v>
      </c>
      <c r="F18" s="187">
        <v>952415</v>
      </c>
      <c r="G18" s="187">
        <v>965539</v>
      </c>
      <c r="H18" s="187">
        <v>1043483</v>
      </c>
      <c r="I18" s="187">
        <v>1054286</v>
      </c>
      <c r="J18" s="271">
        <v>1116505</v>
      </c>
      <c r="K18" s="271">
        <v>1216031</v>
      </c>
    </row>
    <row r="19" spans="1:11" ht="15" customHeight="1" x14ac:dyDescent="0.2">
      <c r="A19" s="48" t="s">
        <v>69</v>
      </c>
      <c r="B19" s="139">
        <v>4637044</v>
      </c>
      <c r="C19" s="139">
        <v>4763069</v>
      </c>
      <c r="D19" s="139">
        <v>4956536</v>
      </c>
      <c r="E19" s="187">
        <v>5011392</v>
      </c>
      <c r="F19" s="187">
        <v>5381297</v>
      </c>
      <c r="G19" s="187">
        <v>6050049</v>
      </c>
      <c r="H19" s="187">
        <v>6405832</v>
      </c>
      <c r="I19" s="187">
        <v>6515215</v>
      </c>
      <c r="J19" s="271">
        <v>7498561</v>
      </c>
      <c r="K19" s="271">
        <v>7595160</v>
      </c>
    </row>
    <row r="20" spans="1:11" ht="15" customHeight="1" x14ac:dyDescent="0.2">
      <c r="A20" s="49" t="s">
        <v>70</v>
      </c>
      <c r="B20" s="139">
        <v>988397</v>
      </c>
      <c r="C20" s="139">
        <v>1039447</v>
      </c>
      <c r="D20" s="139">
        <v>998521</v>
      </c>
      <c r="E20" s="187">
        <v>886447</v>
      </c>
      <c r="F20" s="187">
        <v>940831</v>
      </c>
      <c r="G20" s="187">
        <v>1169335</v>
      </c>
      <c r="H20" s="187">
        <v>1177553</v>
      </c>
      <c r="I20" s="187">
        <v>1267780</v>
      </c>
      <c r="J20" s="271">
        <v>1636127</v>
      </c>
      <c r="K20" s="271">
        <v>1811804</v>
      </c>
    </row>
    <row r="21" spans="1:11" ht="15" customHeight="1" x14ac:dyDescent="0.2">
      <c r="A21" s="49" t="s">
        <v>71</v>
      </c>
      <c r="B21" s="139">
        <v>2216513</v>
      </c>
      <c r="C21" s="139">
        <v>2380729</v>
      </c>
      <c r="D21" s="139">
        <v>2643235</v>
      </c>
      <c r="E21" s="187">
        <v>2806092</v>
      </c>
      <c r="F21" s="187">
        <v>3082646</v>
      </c>
      <c r="G21" s="187">
        <v>3393433</v>
      </c>
      <c r="H21" s="187">
        <v>3690005</v>
      </c>
      <c r="I21" s="187">
        <v>3855540</v>
      </c>
      <c r="J21" s="271">
        <v>4179669</v>
      </c>
      <c r="K21" s="271">
        <v>4084706</v>
      </c>
    </row>
    <row r="22" spans="1:11" ht="15" customHeight="1" x14ac:dyDescent="0.2">
      <c r="A22" s="49" t="s">
        <v>72</v>
      </c>
      <c r="B22" s="139">
        <v>444836</v>
      </c>
      <c r="C22" s="139">
        <v>449618</v>
      </c>
      <c r="D22" s="139">
        <v>430606</v>
      </c>
      <c r="E22" s="187">
        <v>391269</v>
      </c>
      <c r="F22" s="187">
        <v>491310</v>
      </c>
      <c r="G22" s="187">
        <v>581717</v>
      </c>
      <c r="H22" s="187">
        <v>650825</v>
      </c>
      <c r="I22" s="187">
        <v>622471</v>
      </c>
      <c r="J22" s="271">
        <v>973179</v>
      </c>
      <c r="K22" s="271">
        <v>995741</v>
      </c>
    </row>
    <row r="23" spans="1:11" ht="15" customHeight="1" x14ac:dyDescent="0.2">
      <c r="A23" s="49" t="s">
        <v>73</v>
      </c>
      <c r="B23" s="139">
        <v>622540</v>
      </c>
      <c r="C23" s="139">
        <v>524309</v>
      </c>
      <c r="D23" s="139">
        <v>500293</v>
      </c>
      <c r="E23" s="187">
        <v>471139</v>
      </c>
      <c r="F23" s="187">
        <v>367558</v>
      </c>
      <c r="G23" s="187">
        <v>395730</v>
      </c>
      <c r="H23" s="187">
        <v>465990</v>
      </c>
      <c r="I23" s="187">
        <v>361276</v>
      </c>
      <c r="J23" s="271">
        <v>228065</v>
      </c>
      <c r="K23" s="271">
        <v>232113</v>
      </c>
    </row>
    <row r="24" spans="1:11" ht="15" customHeight="1" x14ac:dyDescent="0.2">
      <c r="A24" s="49" t="s">
        <v>67</v>
      </c>
      <c r="B24" s="139">
        <v>364758</v>
      </c>
      <c r="C24" s="139">
        <v>368966</v>
      </c>
      <c r="D24" s="139">
        <v>383881</v>
      </c>
      <c r="E24" s="187">
        <v>456445</v>
      </c>
      <c r="F24" s="187">
        <v>498952</v>
      </c>
      <c r="G24" s="187">
        <v>509834</v>
      </c>
      <c r="H24" s="187">
        <v>421459</v>
      </c>
      <c r="I24" s="187">
        <v>408148</v>
      </c>
      <c r="J24" s="271">
        <v>481521</v>
      </c>
      <c r="K24" s="271">
        <v>470796</v>
      </c>
    </row>
    <row r="25" spans="1:11" ht="15" customHeight="1" x14ac:dyDescent="0.2">
      <c r="A25" s="48" t="s">
        <v>74</v>
      </c>
      <c r="B25" s="139">
        <v>894986</v>
      </c>
      <c r="C25" s="139">
        <v>797423</v>
      </c>
      <c r="D25" s="139">
        <v>625699</v>
      </c>
      <c r="E25" s="187">
        <v>535528</v>
      </c>
      <c r="F25" s="187">
        <v>514211</v>
      </c>
      <c r="G25" s="187">
        <v>548707</v>
      </c>
      <c r="H25" s="187">
        <v>601461</v>
      </c>
      <c r="I25" s="187">
        <v>678335</v>
      </c>
      <c r="J25" s="271">
        <v>681509</v>
      </c>
      <c r="K25" s="271">
        <v>704685</v>
      </c>
    </row>
    <row r="26" spans="1:11" ht="15" customHeight="1" x14ac:dyDescent="0.2">
      <c r="A26" s="48" t="s">
        <v>235</v>
      </c>
      <c r="B26" s="6">
        <v>80.5</v>
      </c>
      <c r="C26" s="6">
        <v>79.8</v>
      </c>
      <c r="D26" s="6">
        <v>78</v>
      </c>
      <c r="E26" s="187">
        <v>73.7</v>
      </c>
      <c r="F26" s="187">
        <v>74.400000000000006</v>
      </c>
      <c r="G26" s="222">
        <v>77</v>
      </c>
      <c r="H26" s="222">
        <v>78.775963963963974</v>
      </c>
      <c r="I26" s="222">
        <v>79.900000000000006</v>
      </c>
      <c r="J26" s="273">
        <v>79.141323394618539</v>
      </c>
      <c r="K26" s="273">
        <v>69.279786208879358</v>
      </c>
    </row>
    <row r="27" spans="1:11" ht="15" customHeight="1" x14ac:dyDescent="0.2">
      <c r="A27" s="48" t="s">
        <v>236</v>
      </c>
      <c r="B27" s="6">
        <v>55.5</v>
      </c>
      <c r="C27" s="6">
        <v>53.3</v>
      </c>
      <c r="D27" s="6">
        <v>52.7</v>
      </c>
      <c r="E27" s="187">
        <v>47.3</v>
      </c>
      <c r="F27" s="187">
        <v>48.3</v>
      </c>
      <c r="G27" s="187">
        <v>46.9</v>
      </c>
      <c r="H27" s="222">
        <v>49.21885585585585</v>
      </c>
      <c r="I27" s="222">
        <v>49.4</v>
      </c>
      <c r="J27" s="273">
        <v>45.64277060822333</v>
      </c>
      <c r="K27" s="273">
        <v>39.854054702242657</v>
      </c>
    </row>
    <row r="28" spans="1:11" ht="15" customHeight="1" x14ac:dyDescent="0.2">
      <c r="A28" s="48" t="s">
        <v>237</v>
      </c>
      <c r="B28" s="6">
        <v>52.7</v>
      </c>
      <c r="C28" s="6">
        <v>53.6</v>
      </c>
      <c r="D28" s="6">
        <v>53.9</v>
      </c>
      <c r="E28" s="222">
        <v>52</v>
      </c>
      <c r="F28" s="222">
        <v>53.4</v>
      </c>
      <c r="G28" s="222">
        <v>56.6</v>
      </c>
      <c r="H28" s="222">
        <v>57.710198198198206</v>
      </c>
      <c r="I28" s="222">
        <v>58.5</v>
      </c>
      <c r="J28" s="273">
        <v>59.990710055900479</v>
      </c>
      <c r="K28" s="273">
        <v>52.253171913992333</v>
      </c>
    </row>
    <row r="29" spans="1:11" ht="23.1" customHeight="1" x14ac:dyDescent="0.2">
      <c r="A29" s="54" t="s">
        <v>75</v>
      </c>
      <c r="B29" s="221"/>
      <c r="C29" s="221"/>
      <c r="D29" s="221"/>
      <c r="E29" s="122"/>
      <c r="F29" s="122"/>
      <c r="G29" s="122"/>
      <c r="H29" s="122"/>
      <c r="I29" s="122"/>
      <c r="J29" s="122"/>
      <c r="K29" s="276"/>
    </row>
    <row r="30" spans="1:11" ht="15" customHeight="1" x14ac:dyDescent="0.2">
      <c r="A30" s="48" t="s">
        <v>76</v>
      </c>
      <c r="B30" s="139">
        <v>-35891</v>
      </c>
      <c r="C30" s="139">
        <v>28125</v>
      </c>
      <c r="D30" s="139">
        <v>-85857</v>
      </c>
      <c r="E30" s="187">
        <v>45337</v>
      </c>
      <c r="F30" s="187">
        <v>96186</v>
      </c>
      <c r="G30" s="187">
        <v>85039</v>
      </c>
      <c r="H30" s="187">
        <v>96612</v>
      </c>
      <c r="I30" s="187">
        <v>52806</v>
      </c>
      <c r="J30" s="271">
        <v>115452</v>
      </c>
      <c r="K30" s="271">
        <v>139295</v>
      </c>
    </row>
    <row r="31" spans="1:11" ht="15" customHeight="1" x14ac:dyDescent="0.2">
      <c r="A31" s="51" t="s">
        <v>77</v>
      </c>
      <c r="B31" s="183">
        <v>-0.56000000000000005</v>
      </c>
      <c r="C31" s="183">
        <v>0.42</v>
      </c>
      <c r="D31" s="183">
        <v>-1.3</v>
      </c>
      <c r="E31" s="187">
        <v>0.7</v>
      </c>
      <c r="F31" s="187">
        <v>1.44</v>
      </c>
      <c r="G31" s="187">
        <v>1.01</v>
      </c>
      <c r="H31" s="187">
        <v>1.24</v>
      </c>
      <c r="I31" s="187">
        <v>0.64</v>
      </c>
      <c r="J31" s="271">
        <v>1.27</v>
      </c>
      <c r="K31" s="271">
        <v>1.48</v>
      </c>
    </row>
    <row r="32" spans="1:11" ht="15" customHeight="1" x14ac:dyDescent="0.2">
      <c r="A32" s="51" t="s">
        <v>78</v>
      </c>
      <c r="B32" s="183">
        <v>-4.3499999999999996</v>
      </c>
      <c r="C32" s="183">
        <v>3.39</v>
      </c>
      <c r="D32" s="183">
        <v>-10.65</v>
      </c>
      <c r="E32" s="187">
        <v>5.9</v>
      </c>
      <c r="F32" s="187">
        <v>10.36</v>
      </c>
      <c r="G32" s="187">
        <v>7.75</v>
      </c>
      <c r="H32" s="187">
        <v>9.68</v>
      </c>
      <c r="I32" s="187">
        <v>5.13</v>
      </c>
      <c r="J32" s="271">
        <v>10.35</v>
      </c>
      <c r="K32" s="271">
        <v>11.91</v>
      </c>
    </row>
    <row r="33" spans="1:11" ht="15" customHeight="1" x14ac:dyDescent="0.2">
      <c r="A33" s="48" t="s">
        <v>79</v>
      </c>
      <c r="B33" s="139">
        <v>210764</v>
      </c>
      <c r="C33" s="139">
        <v>202754</v>
      </c>
      <c r="D33" s="139">
        <v>209493</v>
      </c>
      <c r="E33" s="187">
        <v>216714</v>
      </c>
      <c r="F33" s="187">
        <v>225609</v>
      </c>
      <c r="G33" s="187">
        <v>234660</v>
      </c>
      <c r="H33" s="187">
        <v>232742</v>
      </c>
      <c r="I33" s="187">
        <v>235948</v>
      </c>
      <c r="J33" s="271">
        <v>250239</v>
      </c>
      <c r="K33" s="271">
        <v>279224</v>
      </c>
    </row>
    <row r="34" spans="1:11" ht="15" customHeight="1" x14ac:dyDescent="0.2">
      <c r="A34" s="48" t="s">
        <v>80</v>
      </c>
      <c r="B34" s="223">
        <v>3.29</v>
      </c>
      <c r="C34" s="223">
        <v>3.01</v>
      </c>
      <c r="D34" s="223">
        <v>3.18</v>
      </c>
      <c r="E34" s="155">
        <v>3.36</v>
      </c>
      <c r="F34" s="155">
        <v>3.37</v>
      </c>
      <c r="G34" s="155">
        <v>3.14</v>
      </c>
      <c r="H34" s="155">
        <v>2.98</v>
      </c>
      <c r="I34" s="155">
        <v>2.85</v>
      </c>
      <c r="J34" s="272">
        <v>2.75</v>
      </c>
      <c r="K34" s="272">
        <v>2.96</v>
      </c>
    </row>
    <row r="35" spans="1:11" ht="24" x14ac:dyDescent="0.2">
      <c r="A35" s="48" t="s">
        <v>81</v>
      </c>
      <c r="B35" s="223">
        <v>71.59</v>
      </c>
      <c r="C35" s="223">
        <v>66.91</v>
      </c>
      <c r="D35" s="223">
        <v>75.47</v>
      </c>
      <c r="E35" s="155">
        <v>71.09</v>
      </c>
      <c r="F35" s="155">
        <v>59.23</v>
      </c>
      <c r="G35" s="155">
        <v>63.06</v>
      </c>
      <c r="H35" s="155">
        <v>61.66</v>
      </c>
      <c r="I35" s="224">
        <v>65.599999999999994</v>
      </c>
      <c r="J35" s="274">
        <v>62.14</v>
      </c>
      <c r="K35" s="274">
        <v>55.78</v>
      </c>
    </row>
    <row r="36" spans="1:11" ht="23.1" customHeight="1" x14ac:dyDescent="0.2">
      <c r="A36" s="54" t="s">
        <v>82</v>
      </c>
      <c r="B36" s="221"/>
      <c r="C36" s="221"/>
      <c r="D36" s="221"/>
      <c r="E36" s="122"/>
      <c r="F36" s="122"/>
      <c r="G36" s="122"/>
      <c r="H36" s="122"/>
      <c r="I36" s="122"/>
      <c r="J36" s="122"/>
      <c r="K36" s="276"/>
    </row>
    <row r="37" spans="1:11" ht="15" customHeight="1" x14ac:dyDescent="0.2">
      <c r="A37" s="48" t="s">
        <v>83</v>
      </c>
      <c r="B37" s="223">
        <v>16.23</v>
      </c>
      <c r="C37" s="223">
        <v>14.35</v>
      </c>
      <c r="D37" s="223">
        <v>15.56</v>
      </c>
      <c r="E37" s="155">
        <v>11.98</v>
      </c>
      <c r="F37" s="155">
        <v>11.07</v>
      </c>
      <c r="G37" s="155">
        <v>9.5399999999999991</v>
      </c>
      <c r="H37" s="155">
        <v>6.9</v>
      </c>
      <c r="I37" s="155">
        <v>5.23</v>
      </c>
      <c r="J37" s="275">
        <v>3.9752805018358908</v>
      </c>
      <c r="K37" s="275">
        <v>3.6853677487424719</v>
      </c>
    </row>
    <row r="38" spans="1:11" ht="15" customHeight="1" x14ac:dyDescent="0.2">
      <c r="A38" s="52" t="s">
        <v>84</v>
      </c>
      <c r="B38" s="223">
        <v>12.97</v>
      </c>
      <c r="C38" s="223">
        <v>11.65</v>
      </c>
      <c r="D38" s="223">
        <v>11.71</v>
      </c>
      <c r="E38" s="224">
        <v>9.6999999999999993</v>
      </c>
      <c r="F38" s="224">
        <v>8.27</v>
      </c>
      <c r="G38" s="224">
        <v>7.36</v>
      </c>
      <c r="H38" s="224">
        <v>6.55</v>
      </c>
      <c r="I38" s="224">
        <v>4.97</v>
      </c>
      <c r="J38" s="274">
        <v>3.9480340744437736</v>
      </c>
      <c r="K38" s="274">
        <v>3.3564723002563044</v>
      </c>
    </row>
    <row r="39" spans="1:11" ht="24" x14ac:dyDescent="0.2">
      <c r="A39" s="48" t="s">
        <v>85</v>
      </c>
      <c r="B39" s="223">
        <v>18.149999999999999</v>
      </c>
      <c r="C39" s="223">
        <v>16.190000000000001</v>
      </c>
      <c r="D39" s="223">
        <v>18.32</v>
      </c>
      <c r="E39" s="225">
        <v>13.8</v>
      </c>
      <c r="F39" s="155">
        <v>13.35</v>
      </c>
      <c r="G39" s="155">
        <v>11.39</v>
      </c>
      <c r="H39" s="155">
        <v>7.19</v>
      </c>
      <c r="I39" s="155">
        <v>5.47</v>
      </c>
      <c r="J39" s="275">
        <v>4.0014134270764687</v>
      </c>
      <c r="K39" s="275">
        <v>4.0207289364531338</v>
      </c>
    </row>
    <row r="40" spans="1:11" ht="23.1" customHeight="1" x14ac:dyDescent="0.2">
      <c r="A40" s="54" t="s">
        <v>86</v>
      </c>
      <c r="B40" s="221"/>
      <c r="C40" s="221"/>
      <c r="D40" s="221"/>
      <c r="E40" s="122"/>
      <c r="F40" s="122"/>
      <c r="G40" s="122"/>
      <c r="H40" s="122"/>
      <c r="I40" s="122"/>
      <c r="J40" s="276"/>
      <c r="K40" s="276"/>
    </row>
    <row r="41" spans="1:11" ht="15" customHeight="1" x14ac:dyDescent="0.2">
      <c r="A41" s="48" t="s">
        <v>87</v>
      </c>
      <c r="B41" s="239">
        <v>17.399999999999999</v>
      </c>
      <c r="C41" s="239">
        <v>16.899999999999999</v>
      </c>
      <c r="D41" s="239">
        <v>14.1</v>
      </c>
      <c r="E41" s="187">
        <v>16.3</v>
      </c>
      <c r="F41" s="187">
        <v>16.2</v>
      </c>
      <c r="G41" s="222">
        <v>17.66</v>
      </c>
      <c r="H41" s="222">
        <v>18.3</v>
      </c>
      <c r="I41" s="222">
        <v>19.3</v>
      </c>
      <c r="J41" s="277">
        <v>19.2</v>
      </c>
      <c r="K41" s="277">
        <v>20.2</v>
      </c>
    </row>
    <row r="42" spans="1:11" x14ac:dyDescent="0.2">
      <c r="A42" s="30"/>
      <c r="B42" s="7"/>
      <c r="C42" s="7"/>
      <c r="D42" s="7"/>
      <c r="E42" s="7"/>
      <c r="F42" s="7"/>
      <c r="G42" s="116"/>
      <c r="H42" s="186"/>
      <c r="I42" s="186"/>
      <c r="J42" s="186"/>
    </row>
    <row r="43" spans="1:11" ht="48" customHeight="1" x14ac:dyDescent="0.2">
      <c r="A43" s="303" t="s">
        <v>276</v>
      </c>
      <c r="B43" s="303"/>
      <c r="C43" s="303"/>
      <c r="D43" s="303"/>
      <c r="E43" s="303"/>
      <c r="F43" s="303"/>
      <c r="G43" s="303"/>
      <c r="H43" s="303"/>
      <c r="I43" s="303"/>
      <c r="J43" s="303"/>
      <c r="K43" s="303"/>
    </row>
    <row r="44" spans="1:11" s="187" customFormat="1" ht="18" customHeight="1" x14ac:dyDescent="0.2">
      <c r="A44" s="304" t="s">
        <v>272</v>
      </c>
      <c r="B44" s="304"/>
      <c r="C44" s="304"/>
      <c r="D44" s="304"/>
      <c r="E44" s="304"/>
      <c r="F44" s="304"/>
      <c r="G44" s="304"/>
      <c r="H44" s="304"/>
      <c r="I44" s="304"/>
      <c r="J44" s="304"/>
      <c r="K44" s="304"/>
    </row>
    <row r="45" spans="1:11" x14ac:dyDescent="0.2">
      <c r="A45" s="30"/>
      <c r="B45" s="7"/>
      <c r="C45" s="7"/>
      <c r="D45" s="7"/>
      <c r="E45" s="7"/>
      <c r="F45" s="7"/>
      <c r="G45" s="116"/>
      <c r="H45" s="186"/>
      <c r="I45" s="186"/>
      <c r="J45" s="186"/>
    </row>
    <row r="46" spans="1:11" x14ac:dyDescent="0.2">
      <c r="A46" s="104" t="s">
        <v>55</v>
      </c>
      <c r="B46" s="7"/>
      <c r="C46" s="7"/>
      <c r="D46" s="7"/>
      <c r="E46" s="7"/>
      <c r="F46" s="7"/>
      <c r="G46" s="116"/>
      <c r="H46" s="186"/>
      <c r="I46" s="186"/>
      <c r="J46" s="186"/>
    </row>
    <row r="47" spans="1:11" x14ac:dyDescent="0.2">
      <c r="A47" s="13"/>
      <c r="B47" s="7"/>
      <c r="C47" s="7"/>
      <c r="D47" s="7"/>
      <c r="E47" s="7"/>
      <c r="F47" s="7"/>
      <c r="G47" s="116"/>
      <c r="H47" s="186"/>
      <c r="I47" s="186"/>
      <c r="J47" s="186"/>
    </row>
  </sheetData>
  <customSheetViews>
    <customSheetView guid="{52BFFD5D-28BB-4F5E-9EDB-097BB2A6F196}" scale="140" showPageBreaks="1">
      <selection activeCell="K4" sqref="K4"/>
      <pageMargins left="0.31496062992125984" right="0.31496062992125984" top="0.74803149606299213" bottom="0.74803149606299213" header="0.31496062992125984" footer="0.31496062992125984"/>
      <pageSetup paperSize="9" orientation="landscape" r:id="rId1"/>
      <headerFooter>
        <oddHeader>&amp;L&amp;"Arial,Regular"&amp;12Financial sector</oddHeader>
        <oddFooter>&amp;C&amp;"Arial,Regular"&amp;8Page &amp;P of &amp;N&amp;L&amp;"Arial,Regular"&amp;8Statistical Yearbook of Republika Srpska</oddFooter>
      </headerFooter>
    </customSheetView>
    <customSheetView guid="{03DEC687-8D49-4CF8-9DA0-BFC5817A4D8E}" scale="130">
      <selection activeCell="A45" sqref="A45"/>
      <pageMargins left="0.31496062992125984" right="0.31496062992125984" top="0.74803149606299213" bottom="0.74803149606299213" header="0.31496062992125984" footer="0.31496062992125984"/>
      <pageSetup paperSize="9" orientation="landscape" r:id="rId2"/>
      <headerFooter>
        <oddHeader>&amp;L&amp;"Arial,Regular"&amp;12Financial sector</oddHeader>
        <oddFooter>&amp;C&amp;"Arial,Regular"&amp;8Page &amp;P of &amp;N&amp;L&amp;"Arial,Regular"&amp;8Statistical Yearbook of Republika Srpska</oddFooter>
      </headerFooter>
    </customSheetView>
    <customSheetView guid="{81EDB3A4-5BC5-461C-A63D-8932B607DB14}" scale="130">
      <selection activeCell="G11" sqref="G11"/>
      <pageMargins left="0.31496062992125984" right="0.31496062992125984" top="0.74803149606299213" bottom="0.74803149606299213" header="0.31496062992125984" footer="0.31496062992125984"/>
      <pageSetup paperSize="9" orientation="landscape" r:id="rId3"/>
      <headerFooter>
        <oddHeader>&amp;L&amp;"Arial,Regular"&amp;12Financial sector</oddHeader>
        <oddFooter>&amp;C&amp;"Arial,Regular"&amp;8Page &amp;P of &amp;N&amp;L&amp;"Arial,Regular"&amp;8Statistical Yearbook of Republika Srpska</oddFooter>
      </headerFooter>
    </customSheetView>
    <customSheetView guid="{A84AB414-D223-42CD-8C63-F5C5D11E014E}" scale="130">
      <selection activeCell="K11" sqref="K11"/>
      <pageMargins left="0.31496062992125984" right="0.31496062992125984" top="0.74803149606299213" bottom="0.74803149606299213" header="0.31496062992125984" footer="0.31496062992125984"/>
      <pageSetup paperSize="9" orientation="portrait" r:id="rId4"/>
      <headerFooter>
        <oddHeader>&amp;L&amp;"Arial,Regular"&amp;12Financial sector</oddHeader>
        <oddFooter>&amp;C&amp;"Arial,Regular"&amp;8Page &amp;P of &amp;N&amp;L&amp;"Arial,Regular"&amp;8Statistički godišnjak Republike Srpske 2016</oddFooter>
      </headerFooter>
    </customSheetView>
    <customSheetView guid="{82F0BF9F-838D-4358-82A6-BC209B1E0F1C}" scale="130" showRuler="0">
      <pane ySplit="4" topLeftCell="A5" activePane="bottomLeft" state="frozen"/>
      <selection pane="bottomLeft" activeCell="A12" sqref="A12"/>
      <pageMargins left="0.31496062992125984" right="0.31496062992125984" top="0.74803149606299213" bottom="0.74803149606299213" header="0.31496062992125984" footer="0.31496062992125984"/>
      <pageSetup paperSize="9" orientation="portrait" r:id="rId5"/>
      <headerFooter alignWithMargins="0">
        <oddHeader>&amp;L&amp;"Arial,Regular"&amp;12Буџети и фондови</oddHeader>
        <oddFooter>&amp;L&amp;"Arial,Regular"&amp;8Статистички годишњак Републике Српске 2010&amp;C&amp;"Arial,Regular"&amp;8Стр. &amp;P од &amp;N</oddFooter>
      </headerFooter>
    </customSheetView>
    <customSheetView guid="{CC4A2206-FAF7-4506-8D37-D38AA7B85C36}" scale="130">
      <pane ySplit="4" topLeftCell="A5" activePane="bottomLeft" state="frozen"/>
      <selection pane="bottomLeft" activeCell="I17" sqref="I17"/>
      <pageMargins left="0.31496062992125984" right="0.31496062992125984" top="0.74803149606299213" bottom="0.74803149606299213" header="0.31496062992125984" footer="0.31496062992125984"/>
      <pageSetup paperSize="9" orientation="portrait" r:id="rId6"/>
      <headerFooter>
        <oddHeader>&amp;L&amp;"Arial,Regular"&amp;12Буџети и фондови</oddHeader>
        <oddFooter>&amp;L&amp;"Arial,Regular"&amp;8Статистички годишњак Републике Српске 2010&amp;C&amp;"Arial,Regular"&amp;8Стр. &amp;P од &amp;N</oddFooter>
      </headerFooter>
    </customSheetView>
    <customSheetView guid="{0E0F3E5E-FF05-4F9A-A553-8C788B3942D1}" scale="130">
      <pane ySplit="4" topLeftCell="A5" activePane="bottomLeft" state="frozen"/>
      <selection pane="bottomLeft" activeCell="G5" sqref="G5:G39"/>
      <pageMargins left="0.31496062992125984" right="0.31496062992125984" top="0.74803149606299213" bottom="0.74803149606299213" header="0.31496062992125984" footer="0.31496062992125984"/>
      <pageSetup paperSize="9" orientation="portrait" r:id="rId7"/>
      <headerFooter>
        <oddHeader>&amp;L&amp;"Arial,Regular"&amp;12Буџети и фондови</oddHeader>
        <oddFooter>&amp;L&amp;"Arial,Regular"&amp;8Статистички годишњак Републике Српске 2010&amp;C&amp;"Arial,Regular"&amp;8Стр. &amp;P од &amp;N</oddFooter>
      </headerFooter>
    </customSheetView>
    <customSheetView guid="{343BB58D-21D5-4BBC-8230-0DF52418D556}" scale="130" showPageBreaks="1">
      <selection activeCell="K11" sqref="K11"/>
      <pageMargins left="0.31496062992125984" right="0.31496062992125984" top="0.74803149606299213" bottom="0.74803149606299213" header="0.31496062992125984" footer="0.31496062992125984"/>
      <pageSetup paperSize="9" orientation="portrait" r:id="rId8"/>
      <headerFooter>
        <oddHeader>&amp;L&amp;"Arial,Regular"&amp;12Financial sector</oddHeader>
        <oddFooter>&amp;C&amp;"Arial,Regular"&amp;8Page &amp;P of &amp;N&amp;L&amp;"Arial,Regular"&amp;8Statistički godišnjak Republike Srpske 2016</oddFooter>
      </headerFooter>
    </customSheetView>
  </customSheetViews>
  <mergeCells count="2">
    <mergeCell ref="A43:K43"/>
    <mergeCell ref="A44:K44"/>
  </mergeCells>
  <phoneticPr fontId="5" type="noConversion"/>
  <hyperlinks>
    <hyperlink ref="K2" location="'List of tables'!A1" display="List of tables"/>
  </hyperlinks>
  <pageMargins left="0.31496062992125984" right="0.31496062992125984" top="0.74803149606299213" bottom="0.74803149606299213" header="0.31496062992125984" footer="0.31496062992125984"/>
  <pageSetup paperSize="9" orientation="landscape" r:id="rId9"/>
  <headerFooter>
    <oddHeader>&amp;L&amp;"Arial,Regular"&amp;12Financial sector</oddHeader>
    <oddFooter>&amp;C&amp;"Arial,Regular"&amp;8Page &amp;P of &amp;N&amp;L&amp;"Arial,Regular"&amp;8Statistical Yearbook of Republika Srpska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K25"/>
  <sheetViews>
    <sheetView zoomScale="130" zoomScaleNormal="130" workbookViewId="0"/>
  </sheetViews>
  <sheetFormatPr defaultRowHeight="12" x14ac:dyDescent="0.2"/>
  <cols>
    <col min="1" max="1" width="37.7109375" style="8" customWidth="1"/>
    <col min="2" max="6" width="9.140625" style="8"/>
    <col min="7" max="7" width="9.140625" style="119"/>
    <col min="8" max="10" width="9.140625" style="187"/>
    <col min="11" max="16384" width="9.140625" style="8"/>
  </cols>
  <sheetData>
    <row r="1" spans="1:11" ht="15" customHeight="1" x14ac:dyDescent="0.2">
      <c r="A1" s="5" t="s">
        <v>279</v>
      </c>
      <c r="B1" s="7"/>
      <c r="C1" s="7"/>
      <c r="D1" s="7"/>
      <c r="E1" s="7"/>
      <c r="F1" s="7"/>
      <c r="G1" s="118"/>
      <c r="H1" s="186"/>
      <c r="I1" s="186"/>
      <c r="J1" s="186"/>
    </row>
    <row r="2" spans="1:11" ht="15" customHeight="1" thickBot="1" x14ac:dyDescent="0.25">
      <c r="A2" s="45" t="s">
        <v>50</v>
      </c>
      <c r="K2" s="37" t="s">
        <v>48</v>
      </c>
    </row>
    <row r="3" spans="1:11" ht="26.25" customHeight="1" thickTop="1" x14ac:dyDescent="0.2">
      <c r="A3" s="42"/>
      <c r="B3" s="240">
        <v>2013</v>
      </c>
      <c r="C3" s="198">
        <v>2014</v>
      </c>
      <c r="D3" s="198">
        <v>2015</v>
      </c>
      <c r="E3" s="198">
        <v>2016</v>
      </c>
      <c r="F3" s="198">
        <v>2017</v>
      </c>
      <c r="G3" s="198">
        <v>2018</v>
      </c>
      <c r="H3" s="198">
        <v>2019</v>
      </c>
      <c r="I3" s="198">
        <v>2020</v>
      </c>
      <c r="J3" s="198">
        <v>2021</v>
      </c>
      <c r="K3" s="198">
        <v>2022</v>
      </c>
    </row>
    <row r="4" spans="1:11" s="44" customFormat="1" ht="24.95" customHeight="1" x14ac:dyDescent="0.25">
      <c r="A4" s="57" t="s">
        <v>56</v>
      </c>
      <c r="B4" s="241"/>
      <c r="C4" s="241"/>
      <c r="D4" s="241"/>
      <c r="E4" s="241"/>
      <c r="F4" s="241"/>
      <c r="G4" s="241"/>
      <c r="H4" s="241"/>
      <c r="I4" s="241"/>
      <c r="J4" s="241"/>
      <c r="K4" s="241"/>
    </row>
    <row r="5" spans="1:11" ht="15" customHeight="1" x14ac:dyDescent="0.2">
      <c r="A5" s="48" t="s">
        <v>89</v>
      </c>
      <c r="B5" s="115">
        <v>6</v>
      </c>
      <c r="C5" s="115">
        <v>6</v>
      </c>
      <c r="D5" s="115">
        <v>6</v>
      </c>
      <c r="E5" s="115">
        <v>9</v>
      </c>
      <c r="F5" s="115">
        <v>13</v>
      </c>
      <c r="G5" s="115">
        <v>13</v>
      </c>
      <c r="H5" s="115">
        <v>13</v>
      </c>
      <c r="I5" s="115">
        <v>14</v>
      </c>
      <c r="J5" s="270">
        <v>13</v>
      </c>
      <c r="K5" s="270">
        <v>14</v>
      </c>
    </row>
    <row r="6" spans="1:11" ht="15" customHeight="1" x14ac:dyDescent="0.2">
      <c r="A6" s="48" t="s">
        <v>90</v>
      </c>
      <c r="B6" s="115">
        <v>297</v>
      </c>
      <c r="C6" s="115">
        <v>305</v>
      </c>
      <c r="D6" s="115">
        <v>301</v>
      </c>
      <c r="E6" s="115">
        <v>334</v>
      </c>
      <c r="F6" s="115">
        <v>381</v>
      </c>
      <c r="G6" s="115">
        <v>439</v>
      </c>
      <c r="H6" s="115">
        <v>538</v>
      </c>
      <c r="I6" s="115">
        <v>556</v>
      </c>
      <c r="J6" s="270">
        <v>615</v>
      </c>
      <c r="K6" s="270">
        <v>660</v>
      </c>
    </row>
    <row r="7" spans="1:11" ht="15" customHeight="1" x14ac:dyDescent="0.2">
      <c r="A7" s="48" t="s">
        <v>91</v>
      </c>
      <c r="B7" s="115">
        <v>73</v>
      </c>
      <c r="C7" s="115">
        <v>74</v>
      </c>
      <c r="D7" s="115">
        <v>96</v>
      </c>
      <c r="E7" s="115">
        <v>86</v>
      </c>
      <c r="F7" s="115">
        <v>123</v>
      </c>
      <c r="G7" s="115">
        <v>129</v>
      </c>
      <c r="H7" s="115">
        <v>142</v>
      </c>
      <c r="I7" s="115">
        <v>146</v>
      </c>
      <c r="J7" s="270">
        <v>159</v>
      </c>
      <c r="K7" s="270">
        <v>189</v>
      </c>
    </row>
    <row r="8" spans="1:11" ht="26.25" customHeight="1" x14ac:dyDescent="0.2">
      <c r="A8" s="55" t="s">
        <v>238</v>
      </c>
      <c r="B8" s="202">
        <v>214143</v>
      </c>
      <c r="C8" s="202">
        <v>214192</v>
      </c>
      <c r="D8" s="114">
        <v>213568</v>
      </c>
      <c r="E8" s="202">
        <v>230316</v>
      </c>
      <c r="F8" s="202">
        <v>261800</v>
      </c>
      <c r="G8" s="202">
        <v>306800</v>
      </c>
      <c r="H8" s="202">
        <v>357703</v>
      </c>
      <c r="I8" s="202">
        <v>395381</v>
      </c>
      <c r="J8" s="278">
        <v>436049</v>
      </c>
      <c r="K8" s="278">
        <v>483622</v>
      </c>
    </row>
    <row r="9" spans="1:11" s="44" customFormat="1" ht="24.95" customHeight="1" x14ac:dyDescent="0.25">
      <c r="A9" s="58" t="s">
        <v>61</v>
      </c>
      <c r="B9" s="212"/>
      <c r="C9" s="212"/>
      <c r="D9" s="212"/>
      <c r="E9" s="212"/>
      <c r="F9" s="212"/>
      <c r="G9" s="212"/>
      <c r="H9" s="212"/>
      <c r="I9" s="212"/>
      <c r="J9" s="279"/>
      <c r="K9" s="279"/>
    </row>
    <row r="10" spans="1:11" ht="15" customHeight="1" x14ac:dyDescent="0.2">
      <c r="A10" s="48" t="s">
        <v>62</v>
      </c>
      <c r="B10" s="115">
        <v>193665</v>
      </c>
      <c r="C10" s="115">
        <v>194448</v>
      </c>
      <c r="D10" s="115">
        <v>216692</v>
      </c>
      <c r="E10" s="115">
        <v>225039</v>
      </c>
      <c r="F10" s="199">
        <v>264592</v>
      </c>
      <c r="G10" s="115">
        <v>310460</v>
      </c>
      <c r="H10" s="115">
        <v>365073</v>
      </c>
      <c r="I10" s="115">
        <v>428645</v>
      </c>
      <c r="J10" s="270">
        <v>476118</v>
      </c>
      <c r="K10" s="270">
        <v>545508</v>
      </c>
    </row>
    <row r="11" spans="1:11" ht="15" customHeight="1" x14ac:dyDescent="0.2">
      <c r="A11" s="48" t="s">
        <v>63</v>
      </c>
      <c r="B11" s="115">
        <v>153327</v>
      </c>
      <c r="C11" s="115">
        <v>153892</v>
      </c>
      <c r="D11" s="115">
        <v>162361</v>
      </c>
      <c r="E11" s="115">
        <v>182961</v>
      </c>
      <c r="F11" s="115">
        <v>212828</v>
      </c>
      <c r="G11" s="115">
        <v>253210</v>
      </c>
      <c r="H11" s="115">
        <v>296228</v>
      </c>
      <c r="I11" s="115">
        <v>348750</v>
      </c>
      <c r="J11" s="270">
        <v>399233</v>
      </c>
      <c r="K11" s="270">
        <v>450557</v>
      </c>
    </row>
    <row r="12" spans="1:11" ht="15" customHeight="1" x14ac:dyDescent="0.2">
      <c r="A12" s="56" t="s">
        <v>64</v>
      </c>
      <c r="B12" s="115">
        <v>4654</v>
      </c>
      <c r="C12" s="115">
        <v>2504</v>
      </c>
      <c r="D12" s="115">
        <v>2542</v>
      </c>
      <c r="E12" s="115">
        <v>2821</v>
      </c>
      <c r="F12" s="115">
        <v>3491</v>
      </c>
      <c r="G12" s="115">
        <v>4145</v>
      </c>
      <c r="H12" s="115">
        <v>4617</v>
      </c>
      <c r="I12" s="115">
        <v>6544</v>
      </c>
      <c r="J12" s="270">
        <v>9020</v>
      </c>
      <c r="K12" s="270">
        <v>10320</v>
      </c>
    </row>
    <row r="13" spans="1:11" ht="15" customHeight="1" x14ac:dyDescent="0.2">
      <c r="A13" s="56" t="s">
        <v>65</v>
      </c>
      <c r="B13" s="115">
        <v>148673</v>
      </c>
      <c r="C13" s="115">
        <v>151388</v>
      </c>
      <c r="D13" s="115">
        <v>159819</v>
      </c>
      <c r="E13" s="115">
        <v>180140</v>
      </c>
      <c r="F13" s="115">
        <v>209337</v>
      </c>
      <c r="G13" s="115">
        <v>249065</v>
      </c>
      <c r="H13" s="115">
        <v>291611</v>
      </c>
      <c r="I13" s="115">
        <v>342206</v>
      </c>
      <c r="J13" s="270">
        <v>390213</v>
      </c>
      <c r="K13" s="270">
        <v>440237</v>
      </c>
    </row>
    <row r="14" spans="1:11" ht="15" customHeight="1" x14ac:dyDescent="0.2">
      <c r="A14" s="48" t="s">
        <v>92</v>
      </c>
      <c r="B14" s="115">
        <v>66068</v>
      </c>
      <c r="C14" s="115">
        <v>69427</v>
      </c>
      <c r="D14" s="115">
        <v>75597</v>
      </c>
      <c r="E14" s="115">
        <v>85468</v>
      </c>
      <c r="F14" s="115">
        <v>97773</v>
      </c>
      <c r="G14" s="115">
        <v>110430</v>
      </c>
      <c r="H14" s="115">
        <v>125541</v>
      </c>
      <c r="I14" s="115">
        <v>139631</v>
      </c>
      <c r="J14" s="270">
        <v>153364</v>
      </c>
      <c r="K14" s="270">
        <v>174965</v>
      </c>
    </row>
    <row r="15" spans="1:11" ht="15" customHeight="1" x14ac:dyDescent="0.2">
      <c r="A15" s="48" t="s">
        <v>74</v>
      </c>
      <c r="B15" s="115">
        <v>119015</v>
      </c>
      <c r="C15" s="115">
        <v>114741</v>
      </c>
      <c r="D15" s="115">
        <v>129737</v>
      </c>
      <c r="E15" s="115">
        <v>127008</v>
      </c>
      <c r="F15" s="115">
        <v>151758</v>
      </c>
      <c r="G15" s="115">
        <v>182590</v>
      </c>
      <c r="H15" s="115">
        <v>213477</v>
      </c>
      <c r="I15" s="115">
        <v>256350</v>
      </c>
      <c r="J15" s="270">
        <v>279390</v>
      </c>
      <c r="K15" s="270">
        <v>329485</v>
      </c>
    </row>
    <row r="16" spans="1:11" s="44" customFormat="1" ht="24.95" customHeight="1" x14ac:dyDescent="0.25">
      <c r="A16" s="58" t="s">
        <v>75</v>
      </c>
      <c r="B16" s="242"/>
      <c r="C16" s="242"/>
      <c r="D16" s="242"/>
      <c r="E16" s="242"/>
      <c r="F16" s="242"/>
      <c r="G16" s="242"/>
      <c r="H16" s="242"/>
      <c r="I16" s="242"/>
      <c r="J16" s="280"/>
      <c r="K16" s="280"/>
    </row>
    <row r="17" spans="1:11" ht="15" customHeight="1" x14ac:dyDescent="0.2">
      <c r="A17" s="48" t="s">
        <v>93</v>
      </c>
      <c r="B17" s="115">
        <v>4797</v>
      </c>
      <c r="C17" s="115">
        <v>3462</v>
      </c>
      <c r="D17" s="115">
        <v>6033</v>
      </c>
      <c r="E17" s="115">
        <v>9466</v>
      </c>
      <c r="F17" s="115">
        <v>8328</v>
      </c>
      <c r="G17" s="115">
        <v>11165</v>
      </c>
      <c r="H17" s="115">
        <v>14503</v>
      </c>
      <c r="I17" s="115">
        <v>12388</v>
      </c>
      <c r="J17" s="270">
        <v>18475</v>
      </c>
      <c r="K17" s="270">
        <v>24071</v>
      </c>
    </row>
    <row r="18" spans="1:11" ht="15" customHeight="1" x14ac:dyDescent="0.2">
      <c r="A18" s="48" t="s">
        <v>79</v>
      </c>
      <c r="B18" s="115">
        <v>25659</v>
      </c>
      <c r="C18" s="115">
        <v>25863</v>
      </c>
      <c r="D18" s="115">
        <v>26860</v>
      </c>
      <c r="E18" s="115">
        <v>33694</v>
      </c>
      <c r="F18" s="115">
        <v>36982</v>
      </c>
      <c r="G18" s="115">
        <v>35677</v>
      </c>
      <c r="H18" s="115">
        <v>46768</v>
      </c>
      <c r="I18" s="115">
        <v>53339</v>
      </c>
      <c r="J18" s="270">
        <v>59930</v>
      </c>
      <c r="K18" s="270">
        <v>70037</v>
      </c>
    </row>
    <row r="19" spans="1:11" s="44" customFormat="1" ht="24.95" customHeight="1" x14ac:dyDescent="0.25">
      <c r="A19" s="58" t="s">
        <v>82</v>
      </c>
      <c r="B19" s="227"/>
      <c r="C19" s="227"/>
      <c r="D19" s="227"/>
      <c r="E19" s="227"/>
      <c r="F19" s="227"/>
      <c r="G19" s="227"/>
      <c r="H19" s="227"/>
      <c r="I19" s="227"/>
      <c r="J19" s="281"/>
      <c r="K19" s="281"/>
    </row>
    <row r="20" spans="1:11" ht="15" customHeight="1" x14ac:dyDescent="0.2">
      <c r="A20" s="48" t="s">
        <v>83</v>
      </c>
      <c r="B20" s="201">
        <v>1.71</v>
      </c>
      <c r="C20" s="201">
        <v>2</v>
      </c>
      <c r="D20" s="201">
        <v>2.4300000000000002</v>
      </c>
      <c r="E20" s="201">
        <v>1.94</v>
      </c>
      <c r="F20" s="201">
        <v>1.99</v>
      </c>
      <c r="G20" s="201">
        <v>1.88</v>
      </c>
      <c r="H20" s="201">
        <v>2.3586561702472419</v>
      </c>
      <c r="I20" s="201">
        <v>3.41</v>
      </c>
      <c r="J20" s="282">
        <v>2.7</v>
      </c>
      <c r="K20" s="282">
        <v>1.84</v>
      </c>
    </row>
    <row r="21" spans="1:11" x14ac:dyDescent="0.2">
      <c r="A21" s="30"/>
      <c r="B21" s="7"/>
      <c r="C21" s="7"/>
      <c r="D21" s="7"/>
      <c r="E21" s="7"/>
      <c r="F21" s="7"/>
      <c r="G21" s="118"/>
      <c r="H21" s="186"/>
      <c r="I21" s="186"/>
      <c r="J21" s="186"/>
    </row>
    <row r="22" spans="1:11" s="187" customFormat="1" ht="38.25" customHeight="1" x14ac:dyDescent="0.2">
      <c r="A22" s="305" t="s">
        <v>239</v>
      </c>
      <c r="B22" s="305"/>
      <c r="C22" s="305"/>
      <c r="D22" s="305"/>
      <c r="E22" s="305"/>
      <c r="F22" s="305"/>
      <c r="G22" s="305"/>
      <c r="H22" s="305"/>
      <c r="I22" s="305"/>
      <c r="J22" s="305"/>
      <c r="K22" s="305"/>
    </row>
    <row r="23" spans="1:11" s="187" customFormat="1" x14ac:dyDescent="0.2">
      <c r="A23" s="142"/>
      <c r="B23" s="186"/>
      <c r="C23" s="186"/>
      <c r="D23" s="186"/>
      <c r="E23" s="186"/>
      <c r="F23" s="186"/>
      <c r="G23" s="186"/>
      <c r="H23" s="186"/>
      <c r="I23" s="186"/>
      <c r="J23" s="186"/>
    </row>
    <row r="24" spans="1:11" s="36" customFormat="1" ht="15" customHeight="1" x14ac:dyDescent="0.2">
      <c r="A24" s="41" t="s">
        <v>88</v>
      </c>
      <c r="B24" s="33"/>
      <c r="C24" s="33"/>
      <c r="D24" s="33"/>
      <c r="E24" s="33"/>
      <c r="F24" s="33"/>
      <c r="G24" s="120"/>
      <c r="H24" s="120"/>
      <c r="I24" s="120"/>
      <c r="J24" s="120"/>
    </row>
    <row r="25" spans="1:11" x14ac:dyDescent="0.2">
      <c r="A25" s="107"/>
      <c r="B25" s="106"/>
      <c r="C25" s="106"/>
      <c r="D25" s="106"/>
      <c r="E25" s="106"/>
      <c r="F25" s="106"/>
      <c r="G25" s="106"/>
      <c r="H25" s="106"/>
      <c r="I25" s="106"/>
      <c r="J25" s="106"/>
    </row>
  </sheetData>
  <customSheetViews>
    <customSheetView guid="{52BFFD5D-28BB-4F5E-9EDB-097BB2A6F196}" scale="130" showPageBreaks="1">
      <pageMargins left="0.31496062992125984" right="0.31496062992125984" top="0.74803149606299213" bottom="0.74803149606299213" header="0.31496062992125984" footer="0.31496062992125984"/>
      <pageSetup paperSize="9" orientation="landscape" r:id="rId1"/>
      <headerFooter>
        <oddHeader>&amp;L&amp;"Arial,Regular"&amp;12Financial sector</oddHeader>
        <oddFooter>&amp;C&amp;"Arial,Regular"&amp;8Page &amp;P of &amp;N&amp;L&amp;"Arial,Regular"&amp;8Statistical Yearbook of Republika Srpska</oddFooter>
      </headerFooter>
    </customSheetView>
    <customSheetView guid="{03DEC687-8D49-4CF8-9DA0-BFC5817A4D8E}" scale="130">
      <selection activeCell="K14" sqref="K14"/>
      <pageMargins left="0.31496062992125984" right="0.31496062992125984" top="0.74803149606299213" bottom="0.74803149606299213" header="0.31496062992125984" footer="0.31496062992125984"/>
      <pageSetup paperSize="9" orientation="landscape" r:id="rId2"/>
      <headerFooter>
        <oddHeader>&amp;L&amp;"Arial,Regular"&amp;12Financial sector</oddHeader>
        <oddFooter>&amp;C&amp;"Arial,Regular"&amp;8Page &amp;P of &amp;N&amp;L&amp;"Arial,Regular"&amp;8Statistical Yearbook of Republika Srpska</oddFooter>
      </headerFooter>
    </customSheetView>
    <customSheetView guid="{81EDB3A4-5BC5-461C-A63D-8932B607DB14}" scale="130">
      <selection activeCell="H8" sqref="H8"/>
      <pageMargins left="0.31496062992125984" right="0.31496062992125984" top="0.74803149606299213" bottom="0.74803149606299213" header="0.31496062992125984" footer="0.31496062992125984"/>
      <pageSetup paperSize="9" orientation="landscape" r:id="rId3"/>
      <headerFooter>
        <oddHeader>&amp;L&amp;"Arial,Regular"&amp;12Financial sector</oddHeader>
        <oddFooter>&amp;C&amp;"Arial,Regular"&amp;8Page &amp;P of &amp;N&amp;L&amp;"Arial,Regular"&amp;8Statistical Yearbook of Republika Srpska</oddFooter>
      </headerFooter>
    </customSheetView>
    <customSheetView guid="{A84AB414-D223-42CD-8C63-F5C5D11E014E}" scale="130">
      <selection activeCell="K10" sqref="K10"/>
      <pageMargins left="0.31496062992125984" right="0.31496062992125984" top="0.74803149606299213" bottom="0.74803149606299213" header="0.31496062992125984" footer="0.31496062992125984"/>
      <pageSetup paperSize="9" orientation="portrait" r:id="rId4"/>
      <headerFooter>
        <oddHeader>&amp;L&amp;"Arial,Regular"&amp;12Financial sector</oddHeader>
        <oddFooter>&amp;C&amp;"Arial,Regular"&amp;8Page &amp;P of &amp;N&amp;L&amp;"Arial,Regular"&amp;8Statistički godišnjak Republike Srpske 2016</oddFooter>
      </headerFooter>
    </customSheetView>
    <customSheetView guid="{343BB58D-21D5-4BBC-8230-0DF52418D556}" scale="130" showPageBreaks="1">
      <selection activeCell="K10" sqref="K10"/>
      <pageMargins left="0.31496062992125984" right="0.31496062992125984" top="0.74803149606299213" bottom="0.74803149606299213" header="0.31496062992125984" footer="0.31496062992125984"/>
      <pageSetup paperSize="9" orientation="portrait" r:id="rId5"/>
      <headerFooter>
        <oddHeader>&amp;L&amp;"Arial,Regular"&amp;12Financial sector</oddHeader>
        <oddFooter>&amp;C&amp;"Arial,Regular"&amp;8Page &amp;P of &amp;N&amp;L&amp;"Arial,Regular"&amp;8Statistički godišnjak Republike Srpske 2016</oddFooter>
      </headerFooter>
    </customSheetView>
  </customSheetViews>
  <mergeCells count="1">
    <mergeCell ref="A22:K22"/>
  </mergeCells>
  <hyperlinks>
    <hyperlink ref="K2" location="'List of tables'!A1" display="List of tables"/>
  </hyperlinks>
  <pageMargins left="0.31496062992125984" right="0.31496062992125984" top="0.74803149606299213" bottom="0.74803149606299213" header="0.31496062992125984" footer="0.31496062992125984"/>
  <pageSetup paperSize="9" orientation="landscape" r:id="rId6"/>
  <headerFooter>
    <oddHeader>&amp;L&amp;"Arial,Regular"&amp;12Financial sector</oddHeader>
    <oddFooter>&amp;C&amp;"Arial,Regular"&amp;8Page &amp;P of &amp;N&amp;L&amp;"Arial,Regular"&amp;8Statistical Yearbook of Republika Srpska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K12"/>
  <sheetViews>
    <sheetView zoomScale="130" zoomScaleNormal="130" workbookViewId="0"/>
  </sheetViews>
  <sheetFormatPr defaultRowHeight="12" x14ac:dyDescent="0.2"/>
  <cols>
    <col min="1" max="1" width="27.28515625" style="8" customWidth="1"/>
    <col min="2" max="6" width="9.140625" style="8"/>
    <col min="7" max="7" width="9.140625" style="124"/>
    <col min="8" max="10" width="9.140625" style="187"/>
    <col min="11" max="16384" width="9.140625" style="8"/>
  </cols>
  <sheetData>
    <row r="1" spans="1:11" ht="15" customHeight="1" x14ac:dyDescent="0.2">
      <c r="A1" s="5" t="s">
        <v>280</v>
      </c>
      <c r="B1" s="7"/>
      <c r="C1" s="7"/>
      <c r="D1" s="7"/>
      <c r="E1" s="7"/>
      <c r="F1" s="7"/>
      <c r="G1" s="123"/>
      <c r="H1" s="186"/>
      <c r="I1" s="186"/>
      <c r="J1" s="186"/>
    </row>
    <row r="2" spans="1:11" ht="15" customHeight="1" thickBot="1" x14ac:dyDescent="0.25">
      <c r="A2" s="45" t="s">
        <v>50</v>
      </c>
      <c r="B2" s="7"/>
      <c r="C2" s="7"/>
      <c r="D2" s="7"/>
      <c r="E2" s="7"/>
      <c r="K2" s="37" t="s">
        <v>48</v>
      </c>
    </row>
    <row r="3" spans="1:11" ht="22.5" customHeight="1" thickTop="1" x14ac:dyDescent="0.2">
      <c r="A3" s="42" t="s">
        <v>94</v>
      </c>
      <c r="B3" s="287">
        <v>2013</v>
      </c>
      <c r="C3" s="288">
        <v>2014</v>
      </c>
      <c r="D3" s="288">
        <v>2015</v>
      </c>
      <c r="E3" s="288">
        <v>2016</v>
      </c>
      <c r="F3" s="288">
        <v>2017</v>
      </c>
      <c r="G3" s="288">
        <v>2018</v>
      </c>
      <c r="H3" s="288">
        <v>2019</v>
      </c>
      <c r="I3" s="288">
        <v>2020</v>
      </c>
      <c r="J3" s="288">
        <v>2021</v>
      </c>
      <c r="K3" s="238">
        <v>2022</v>
      </c>
    </row>
    <row r="4" spans="1:11" ht="15" customHeight="1" x14ac:dyDescent="0.2">
      <c r="A4" s="61" t="s">
        <v>53</v>
      </c>
      <c r="B4" s="139">
        <v>625454</v>
      </c>
      <c r="C4" s="139">
        <v>584944</v>
      </c>
      <c r="D4" s="139">
        <v>629055</v>
      </c>
      <c r="E4" s="139">
        <v>622664</v>
      </c>
      <c r="F4" s="139">
        <v>632846</v>
      </c>
      <c r="G4" s="139">
        <v>641573</v>
      </c>
      <c r="H4" s="139">
        <v>643961</v>
      </c>
      <c r="I4" s="139">
        <v>673961</v>
      </c>
      <c r="J4" s="270">
        <v>695961</v>
      </c>
      <c r="K4" s="270">
        <v>699365</v>
      </c>
    </row>
    <row r="5" spans="1:11" ht="15" customHeight="1" x14ac:dyDescent="0.2">
      <c r="A5" s="62" t="s">
        <v>95</v>
      </c>
      <c r="B5" s="139">
        <v>46001</v>
      </c>
      <c r="C5" s="139">
        <v>40001</v>
      </c>
      <c r="D5" s="139">
        <v>40001</v>
      </c>
      <c r="E5" s="139">
        <v>5001</v>
      </c>
      <c r="F5" s="139">
        <v>5001</v>
      </c>
      <c r="G5" s="139">
        <v>5001</v>
      </c>
      <c r="H5" s="139">
        <v>5001</v>
      </c>
      <c r="I5" s="139">
        <v>5001</v>
      </c>
      <c r="J5" s="270">
        <v>5001</v>
      </c>
      <c r="K5" s="270">
        <v>1</v>
      </c>
    </row>
    <row r="6" spans="1:11" ht="15" customHeight="1" x14ac:dyDescent="0.2">
      <c r="A6" s="62" t="s">
        <v>96</v>
      </c>
      <c r="B6" s="139">
        <v>578955</v>
      </c>
      <c r="C6" s="139">
        <v>544454</v>
      </c>
      <c r="D6" s="139">
        <v>588560</v>
      </c>
      <c r="E6" s="139">
        <v>617264</v>
      </c>
      <c r="F6" s="139">
        <v>627482</v>
      </c>
      <c r="G6" s="139">
        <v>636195</v>
      </c>
      <c r="H6" s="139">
        <v>638608</v>
      </c>
      <c r="I6" s="139">
        <v>668753</v>
      </c>
      <c r="J6" s="270">
        <v>690896</v>
      </c>
      <c r="K6" s="270">
        <v>699300</v>
      </c>
    </row>
    <row r="7" spans="1:11" ht="15" customHeight="1" x14ac:dyDescent="0.2">
      <c r="A7" s="63" t="s">
        <v>97</v>
      </c>
      <c r="B7" s="139">
        <v>474421</v>
      </c>
      <c r="C7" s="139">
        <v>454191</v>
      </c>
      <c r="D7" s="139">
        <v>458737</v>
      </c>
      <c r="E7" s="139">
        <v>471690</v>
      </c>
      <c r="F7" s="139">
        <v>470883</v>
      </c>
      <c r="G7" s="139">
        <v>461167</v>
      </c>
      <c r="H7" s="139">
        <v>456848</v>
      </c>
      <c r="I7" s="139">
        <v>453282</v>
      </c>
      <c r="J7" s="270">
        <v>451222</v>
      </c>
      <c r="K7" s="270">
        <v>388426</v>
      </c>
    </row>
    <row r="8" spans="1:11" ht="15" customHeight="1" x14ac:dyDescent="0.2">
      <c r="A8" s="63" t="s">
        <v>95</v>
      </c>
      <c r="B8" s="139">
        <v>104534</v>
      </c>
      <c r="C8" s="139">
        <v>90263</v>
      </c>
      <c r="D8" s="139">
        <v>129823</v>
      </c>
      <c r="E8" s="139">
        <v>145574</v>
      </c>
      <c r="F8" s="139">
        <v>156599</v>
      </c>
      <c r="G8" s="139">
        <v>175028</v>
      </c>
      <c r="H8" s="139">
        <v>181760</v>
      </c>
      <c r="I8" s="139">
        <v>215471</v>
      </c>
      <c r="J8" s="270">
        <v>239674</v>
      </c>
      <c r="K8" s="270">
        <v>310874</v>
      </c>
    </row>
    <row r="9" spans="1:11" ht="15" customHeight="1" x14ac:dyDescent="0.2">
      <c r="A9" s="62" t="s">
        <v>98</v>
      </c>
      <c r="B9" s="139">
        <v>498</v>
      </c>
      <c r="C9" s="139">
        <v>489</v>
      </c>
      <c r="D9" s="139">
        <v>494</v>
      </c>
      <c r="E9" s="139">
        <v>399</v>
      </c>
      <c r="F9" s="139">
        <v>363</v>
      </c>
      <c r="G9" s="139">
        <v>377</v>
      </c>
      <c r="H9" s="139">
        <v>352</v>
      </c>
      <c r="I9" s="139">
        <v>207</v>
      </c>
      <c r="J9" s="270">
        <v>64</v>
      </c>
      <c r="K9" s="270">
        <v>64</v>
      </c>
    </row>
    <row r="10" spans="1:11" ht="15" customHeight="1" x14ac:dyDescent="0.2">
      <c r="A10" s="5"/>
      <c r="B10" s="7"/>
      <c r="C10" s="7"/>
      <c r="D10" s="7"/>
      <c r="E10" s="7"/>
      <c r="F10" s="7"/>
      <c r="G10" s="123"/>
      <c r="H10" s="186"/>
      <c r="I10" s="186"/>
      <c r="J10" s="186"/>
    </row>
    <row r="11" spans="1:11" ht="15" customHeight="1" x14ac:dyDescent="0.2">
      <c r="A11" s="41" t="s">
        <v>88</v>
      </c>
      <c r="B11" s="7"/>
      <c r="C11" s="7"/>
      <c r="D11" s="7"/>
      <c r="E11" s="7"/>
      <c r="F11" s="7"/>
      <c r="G11" s="123"/>
      <c r="H11" s="186"/>
      <c r="I11" s="186"/>
      <c r="J11" s="186"/>
    </row>
    <row r="12" spans="1:11" ht="15" customHeight="1" x14ac:dyDescent="0.2">
      <c r="A12" s="13"/>
      <c r="B12" s="7"/>
      <c r="C12" s="7"/>
      <c r="D12" s="7"/>
      <c r="E12" s="7"/>
      <c r="F12" s="7"/>
      <c r="G12" s="123"/>
      <c r="H12" s="186"/>
      <c r="I12" s="186"/>
      <c r="J12" s="186"/>
    </row>
  </sheetData>
  <customSheetViews>
    <customSheetView guid="{52BFFD5D-28BB-4F5E-9EDB-097BB2A6F196}" scale="130">
      <pageMargins left="0.31496062992125984" right="0.31496062992125984" top="0.74803149606299213" bottom="0.74803149606299213" header="0.31496062992125984" footer="0.31496062992125984"/>
      <pageSetup paperSize="9" orientation="landscape" r:id="rId1"/>
      <headerFooter>
        <oddHeader>&amp;L&amp;"Arial,Regular"&amp;12Financial sector</oddHeader>
        <oddFooter>&amp;C&amp;"Arial,Regular"&amp;8Page &amp;P of &amp;N&amp;L&amp;"Arial,Regular"&amp;8Statistical Yearbook of Republika Srpska</oddFooter>
      </headerFooter>
    </customSheetView>
    <customSheetView guid="{03DEC687-8D49-4CF8-9DA0-BFC5817A4D8E}" scale="130">
      <selection activeCell="K4" sqref="K3:K9"/>
      <pageMargins left="0.31496062992125984" right="0.31496062992125984" top="0.74803149606299213" bottom="0.74803149606299213" header="0.31496062992125984" footer="0.31496062992125984"/>
      <pageSetup paperSize="9" orientation="landscape" r:id="rId2"/>
      <headerFooter>
        <oddHeader>&amp;L&amp;"Arial,Regular"&amp;12Financial sector</oddHeader>
        <oddFooter>&amp;C&amp;"Arial,Regular"&amp;8Page &amp;P of &amp;N&amp;L&amp;"Arial,Regular"&amp;8Statistical Yearbook of Republika Srpska</oddFooter>
      </headerFooter>
    </customSheetView>
    <customSheetView guid="{81EDB3A4-5BC5-461C-A63D-8932B607DB14}" scale="130">
      <selection activeCell="I12" sqref="I12"/>
      <pageMargins left="0.31496062992125984" right="0.31496062992125984" top="0.74803149606299213" bottom="0.74803149606299213" header="0.31496062992125984" footer="0.31496062992125984"/>
      <pageSetup paperSize="9" orientation="landscape" r:id="rId3"/>
      <headerFooter>
        <oddHeader>&amp;L&amp;"Arial,Regular"&amp;12Financial sector</oddHeader>
        <oddFooter>&amp;C&amp;"Arial,Regular"&amp;8Page &amp;P of &amp;N&amp;L&amp;"Arial,Regular"&amp;8Statistical Yearbook of Republika Srpska</oddFooter>
      </headerFooter>
    </customSheetView>
    <customSheetView guid="{A84AB414-D223-42CD-8C63-F5C5D11E014E}" scale="130">
      <selection activeCell="J12" sqref="J12"/>
      <pageMargins left="0.31496062992125984" right="0.31496062992125984" top="0.74803149606299213" bottom="0.74803149606299213" header="0.31496062992125984" footer="0.31496062992125984"/>
      <pageSetup paperSize="9" orientation="portrait" r:id="rId4"/>
      <headerFooter>
        <oddHeader>&amp;L&amp;"Arial,Regular"&amp;12Financial sector</oddHeader>
        <oddFooter>&amp;C&amp;"Arial,Regular"&amp;8Page &amp;P of &amp;N&amp;L&amp;"Arial,Regular"&amp;8Statistički godišnjak Republike Srpske 2016</oddFooter>
      </headerFooter>
    </customSheetView>
    <customSheetView guid="{82F0BF9F-838D-4358-82A6-BC209B1E0F1C}" scale="130" showRuler="0">
      <selection activeCell="B12" sqref="B12"/>
      <pageMargins left="0.31496062992125984" right="0.31496062992125984" top="0.74803149606299213" bottom="0.74803149606299213" header="0.31496062992125984" footer="0.31496062992125984"/>
      <pageSetup paperSize="9" orientation="portrait" r:id="rId5"/>
      <headerFooter alignWithMargins="0">
        <oddHeader>&amp;L&amp;"Arial,Regular"&amp;12Буџети и фондови</oddHeader>
        <oddFooter>&amp;L&amp;"Arial,Regular"&amp;8Статистички годишњак Републике Српске 2010&amp;C&amp;"Arial,Regular"&amp;8Стр. &amp;P од &amp;N</oddFooter>
      </headerFooter>
    </customSheetView>
    <customSheetView guid="{CC4A2206-FAF7-4506-8D37-D38AA7B85C36}" scale="130">
      <selection activeCell="J13" sqref="J13"/>
      <pageMargins left="0.31496062992125984" right="0.31496062992125984" top="0.74803149606299213" bottom="0.74803149606299213" header="0.31496062992125984" footer="0.31496062992125984"/>
      <pageSetup paperSize="9" orientation="portrait" r:id="rId6"/>
      <headerFooter>
        <oddHeader>&amp;L&amp;"Arial,Regular"&amp;12Буџети и фондови</oddHeader>
        <oddFooter>&amp;L&amp;"Arial,Regular"&amp;8Статистички годишњак Републике Српске 2010&amp;C&amp;"Arial,Regular"&amp;8Стр. &amp;P од &amp;N</oddFooter>
      </headerFooter>
    </customSheetView>
    <customSheetView guid="{0E0F3E5E-FF05-4F9A-A553-8C788B3942D1}" scale="130">
      <selection activeCell="E6" sqref="E6"/>
      <pageMargins left="0.31496062992125984" right="0.31496062992125984" top="0.74803149606299213" bottom="0.74803149606299213" header="0.31496062992125984" footer="0.31496062992125984"/>
      <pageSetup paperSize="9" orientation="portrait" r:id="rId7"/>
      <headerFooter>
        <oddHeader>&amp;L&amp;"Arial,Regular"&amp;12Буџети и фондови</oddHeader>
        <oddFooter>&amp;L&amp;"Arial,Regular"&amp;8Статистички годишњак Републике Српске 2010&amp;C&amp;"Arial,Regular"&amp;8Стр. &amp;P од &amp;N</oddFooter>
      </headerFooter>
    </customSheetView>
    <customSheetView guid="{343BB58D-21D5-4BBC-8230-0DF52418D556}" scale="130" showPageBreaks="1">
      <selection activeCell="J12" sqref="J12"/>
      <pageMargins left="0.31496062992125984" right="0.31496062992125984" top="0.74803149606299213" bottom="0.74803149606299213" header="0.31496062992125984" footer="0.31496062992125984"/>
      <pageSetup paperSize="9" orientation="portrait" r:id="rId8"/>
      <headerFooter>
        <oddHeader>&amp;L&amp;"Arial,Regular"&amp;12Financial sector</oddHeader>
        <oddFooter>&amp;C&amp;"Arial,Regular"&amp;8Page &amp;P of &amp;N&amp;L&amp;"Arial,Regular"&amp;8Statistički godišnjak Republike Srpske 2016</oddFooter>
      </headerFooter>
    </customSheetView>
  </customSheetViews>
  <phoneticPr fontId="5" type="noConversion"/>
  <hyperlinks>
    <hyperlink ref="K2" location="'List of tables'!A1" display="List of tables"/>
  </hyperlinks>
  <pageMargins left="0.31496062992125984" right="0.31496062992125984" top="0.74803149606299213" bottom="0.74803149606299213" header="0.31496062992125984" footer="0.31496062992125984"/>
  <pageSetup paperSize="9" orientation="landscape" r:id="rId9"/>
  <headerFooter>
    <oddHeader>&amp;L&amp;"Arial,Regular"&amp;12Financial sector</oddHeader>
    <oddFooter>&amp;C&amp;"Arial,Regular"&amp;8Page &amp;P of &amp;N&amp;L&amp;"Arial,Regular"&amp;8Statistical Yearbook of Republika Srpska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K25"/>
  <sheetViews>
    <sheetView zoomScale="130" zoomScaleNormal="130" workbookViewId="0"/>
  </sheetViews>
  <sheetFormatPr defaultRowHeight="12" x14ac:dyDescent="0.2"/>
  <cols>
    <col min="1" max="1" width="46.42578125" style="8" customWidth="1"/>
    <col min="2" max="6" width="8.42578125" style="8" customWidth="1"/>
    <col min="7" max="7" width="8.42578125" style="126" customWidth="1"/>
    <col min="8" max="10" width="8.42578125" style="187" customWidth="1"/>
    <col min="11" max="11" width="8.42578125" style="8" customWidth="1"/>
    <col min="12" max="16384" width="9.140625" style="8"/>
  </cols>
  <sheetData>
    <row r="1" spans="1:11" x14ac:dyDescent="0.2">
      <c r="A1" s="5" t="s">
        <v>281</v>
      </c>
      <c r="B1" s="7"/>
      <c r="C1" s="7"/>
      <c r="D1" s="7"/>
      <c r="E1" s="7"/>
      <c r="F1" s="7"/>
      <c r="G1" s="125"/>
      <c r="H1" s="186"/>
      <c r="I1" s="186"/>
      <c r="J1" s="186"/>
    </row>
    <row r="2" spans="1:11" ht="12.75" thickBot="1" x14ac:dyDescent="0.25">
      <c r="A2" s="45" t="s">
        <v>50</v>
      </c>
      <c r="B2" s="7"/>
      <c r="C2" s="7"/>
      <c r="D2" s="7"/>
      <c r="E2" s="7"/>
      <c r="K2" s="37" t="s">
        <v>48</v>
      </c>
    </row>
    <row r="3" spans="1:11" ht="23.25" customHeight="1" thickTop="1" x14ac:dyDescent="0.2">
      <c r="A3" s="42"/>
      <c r="B3" s="287">
        <v>2013</v>
      </c>
      <c r="C3" s="288">
        <v>2014</v>
      </c>
      <c r="D3" s="288">
        <v>2015</v>
      </c>
      <c r="E3" s="288">
        <v>2016</v>
      </c>
      <c r="F3" s="288">
        <v>2017</v>
      </c>
      <c r="G3" s="288">
        <v>2018</v>
      </c>
      <c r="H3" s="288">
        <v>2019</v>
      </c>
      <c r="I3" s="288">
        <v>2020</v>
      </c>
      <c r="J3" s="288">
        <v>2021</v>
      </c>
      <c r="K3" s="238">
        <v>2022</v>
      </c>
    </row>
    <row r="4" spans="1:11" ht="15" customHeight="1" x14ac:dyDescent="0.2">
      <c r="A4" s="64" t="s">
        <v>53</v>
      </c>
      <c r="B4" s="139">
        <v>4875622</v>
      </c>
      <c r="C4" s="139">
        <v>4732888</v>
      </c>
      <c r="D4" s="139">
        <v>4864825</v>
      </c>
      <c r="E4" s="139">
        <v>4559286</v>
      </c>
      <c r="F4" s="139">
        <v>4869919</v>
      </c>
      <c r="G4" s="139">
        <v>5005850</v>
      </c>
      <c r="H4" s="139">
        <f>+H6+H18</f>
        <v>5463293</v>
      </c>
      <c r="I4" s="139">
        <f>+I6+I18</f>
        <v>5493807</v>
      </c>
      <c r="J4" s="270">
        <v>5705135</v>
      </c>
      <c r="K4" s="270">
        <v>5792910</v>
      </c>
    </row>
    <row r="5" spans="1:11" ht="24.95" customHeight="1" x14ac:dyDescent="0.2">
      <c r="A5" s="54" t="s">
        <v>100</v>
      </c>
      <c r="B5" s="162"/>
      <c r="C5" s="162"/>
      <c r="D5" s="162"/>
      <c r="E5" s="162"/>
      <c r="F5" s="162"/>
      <c r="G5" s="162"/>
      <c r="H5" s="162"/>
      <c r="I5" s="162"/>
      <c r="J5" s="279"/>
      <c r="K5" s="279"/>
    </row>
    <row r="6" spans="1:11" ht="15" customHeight="1" x14ac:dyDescent="0.2">
      <c r="A6" s="55" t="s">
        <v>53</v>
      </c>
      <c r="B6" s="132">
        <v>3070217</v>
      </c>
      <c r="C6" s="132">
        <v>2818071</v>
      </c>
      <c r="D6" s="132">
        <v>2825121</v>
      </c>
      <c r="E6" s="132">
        <v>2527626</v>
      </c>
      <c r="F6" s="132">
        <v>2687303</v>
      </c>
      <c r="G6" s="132">
        <v>2703854</v>
      </c>
      <c r="H6" s="132">
        <f>SUM(H7:H16)</f>
        <v>2961192</v>
      </c>
      <c r="I6" s="132">
        <f>+I7+I8+I9+I10+I11+I12+I13+I14+I15+I16</f>
        <v>2921049</v>
      </c>
      <c r="J6" s="283">
        <v>2912072</v>
      </c>
      <c r="K6" s="283">
        <v>2868261</v>
      </c>
    </row>
    <row r="7" spans="1:11" ht="15" customHeight="1" x14ac:dyDescent="0.2">
      <c r="A7" s="55" t="s">
        <v>101</v>
      </c>
      <c r="B7" s="132">
        <v>115014</v>
      </c>
      <c r="C7" s="132">
        <v>117767</v>
      </c>
      <c r="D7" s="132">
        <v>105468</v>
      </c>
      <c r="E7" s="132">
        <v>86754</v>
      </c>
      <c r="F7" s="132">
        <v>119365</v>
      </c>
      <c r="G7" s="132">
        <v>114077</v>
      </c>
      <c r="H7" s="132">
        <v>122276</v>
      </c>
      <c r="I7" s="132">
        <v>91032</v>
      </c>
      <c r="J7" s="283">
        <v>92351</v>
      </c>
      <c r="K7" s="283">
        <v>72660</v>
      </c>
    </row>
    <row r="8" spans="1:11" ht="42.75" customHeight="1" x14ac:dyDescent="0.2">
      <c r="A8" s="55" t="s">
        <v>102</v>
      </c>
      <c r="B8" s="132">
        <v>784883</v>
      </c>
      <c r="C8" s="132">
        <v>702822</v>
      </c>
      <c r="D8" s="132">
        <v>762210</v>
      </c>
      <c r="E8" s="132">
        <v>684254</v>
      </c>
      <c r="F8" s="132">
        <v>743302</v>
      </c>
      <c r="G8" s="132">
        <v>652257</v>
      </c>
      <c r="H8" s="132">
        <v>690573</v>
      </c>
      <c r="I8" s="132">
        <v>738467</v>
      </c>
      <c r="J8" s="283">
        <v>686075</v>
      </c>
      <c r="K8" s="283">
        <v>742666</v>
      </c>
    </row>
    <row r="9" spans="1:11" ht="15" customHeight="1" x14ac:dyDescent="0.2">
      <c r="A9" s="55" t="s">
        <v>103</v>
      </c>
      <c r="B9" s="132">
        <v>255495</v>
      </c>
      <c r="C9" s="132">
        <v>209489</v>
      </c>
      <c r="D9" s="132">
        <v>181671</v>
      </c>
      <c r="E9" s="132">
        <v>213884</v>
      </c>
      <c r="F9" s="132">
        <v>221238</v>
      </c>
      <c r="G9" s="132">
        <v>254651</v>
      </c>
      <c r="H9" s="132">
        <v>231389</v>
      </c>
      <c r="I9" s="132">
        <v>237375</v>
      </c>
      <c r="J9" s="283">
        <v>264143</v>
      </c>
      <c r="K9" s="283">
        <v>281529</v>
      </c>
    </row>
    <row r="10" spans="1:11" ht="24" x14ac:dyDescent="0.2">
      <c r="A10" s="55" t="s">
        <v>104</v>
      </c>
      <c r="B10" s="132">
        <v>749088</v>
      </c>
      <c r="C10" s="132">
        <v>624780</v>
      </c>
      <c r="D10" s="132">
        <v>668817</v>
      </c>
      <c r="E10" s="132">
        <v>617073</v>
      </c>
      <c r="F10" s="132">
        <v>626423</v>
      </c>
      <c r="G10" s="132">
        <v>643106</v>
      </c>
      <c r="H10" s="132">
        <v>671504</v>
      </c>
      <c r="I10" s="132">
        <v>593735</v>
      </c>
      <c r="J10" s="283">
        <v>636809</v>
      </c>
      <c r="K10" s="283">
        <v>609009</v>
      </c>
    </row>
    <row r="11" spans="1:11" ht="15" customHeight="1" x14ac:dyDescent="0.2">
      <c r="A11" s="55" t="s">
        <v>105</v>
      </c>
      <c r="B11" s="132">
        <v>103728</v>
      </c>
      <c r="C11" s="132">
        <v>76526</v>
      </c>
      <c r="D11" s="132">
        <v>79505</v>
      </c>
      <c r="E11" s="132">
        <v>69767</v>
      </c>
      <c r="F11" s="132">
        <v>65650</v>
      </c>
      <c r="G11" s="132">
        <v>134282</v>
      </c>
      <c r="H11" s="132">
        <v>197127</v>
      </c>
      <c r="I11" s="132">
        <v>106194</v>
      </c>
      <c r="J11" s="283">
        <v>127658</v>
      </c>
      <c r="K11" s="283">
        <v>152592</v>
      </c>
    </row>
    <row r="12" spans="1:11" x14ac:dyDescent="0.2">
      <c r="A12" s="55" t="s">
        <v>106</v>
      </c>
      <c r="B12" s="132">
        <v>56361</v>
      </c>
      <c r="C12" s="132">
        <v>45582</v>
      </c>
      <c r="D12" s="132">
        <v>42738</v>
      </c>
      <c r="E12" s="132">
        <v>50157</v>
      </c>
      <c r="F12" s="132">
        <v>55307</v>
      </c>
      <c r="G12" s="132">
        <v>49990</v>
      </c>
      <c r="H12" s="132">
        <v>59964</v>
      </c>
      <c r="I12" s="132">
        <v>66184</v>
      </c>
      <c r="J12" s="283">
        <v>78894</v>
      </c>
      <c r="K12" s="283">
        <v>110657</v>
      </c>
    </row>
    <row r="13" spans="1:11" ht="15" customHeight="1" x14ac:dyDescent="0.2">
      <c r="A13" s="55" t="s">
        <v>107</v>
      </c>
      <c r="B13" s="132">
        <v>54534</v>
      </c>
      <c r="C13" s="132">
        <v>42988</v>
      </c>
      <c r="D13" s="132">
        <v>43538</v>
      </c>
      <c r="E13" s="132">
        <v>36063</v>
      </c>
      <c r="F13" s="132">
        <v>47858</v>
      </c>
      <c r="G13" s="132">
        <v>93964</v>
      </c>
      <c r="H13" s="132">
        <v>79787</v>
      </c>
      <c r="I13" s="132">
        <v>103932</v>
      </c>
      <c r="J13" s="283">
        <v>103580</v>
      </c>
      <c r="K13" s="283">
        <v>110475</v>
      </c>
    </row>
    <row r="14" spans="1:11" ht="15" customHeight="1" x14ac:dyDescent="0.2">
      <c r="A14" s="55" t="s">
        <v>108</v>
      </c>
      <c r="B14" s="132">
        <v>180906</v>
      </c>
      <c r="C14" s="132">
        <v>138104</v>
      </c>
      <c r="D14" s="132">
        <v>140745</v>
      </c>
      <c r="E14" s="132">
        <v>109507</v>
      </c>
      <c r="F14" s="132">
        <v>108375</v>
      </c>
      <c r="G14" s="132">
        <v>124991</v>
      </c>
      <c r="H14" s="132">
        <v>150976</v>
      </c>
      <c r="I14" s="132">
        <v>28487</v>
      </c>
      <c r="J14" s="283">
        <v>25287</v>
      </c>
      <c r="K14" s="283">
        <v>41198</v>
      </c>
    </row>
    <row r="15" spans="1:11" ht="24" x14ac:dyDescent="0.2">
      <c r="A15" s="55" t="s">
        <v>109</v>
      </c>
      <c r="B15" s="132">
        <v>675378</v>
      </c>
      <c r="C15" s="132">
        <v>765563</v>
      </c>
      <c r="D15" s="132">
        <v>706255</v>
      </c>
      <c r="E15" s="132">
        <v>576167</v>
      </c>
      <c r="F15" s="132">
        <v>575337</v>
      </c>
      <c r="G15" s="132">
        <v>540460</v>
      </c>
      <c r="H15" s="132">
        <v>653906</v>
      </c>
      <c r="I15" s="132">
        <v>620142</v>
      </c>
      <c r="J15" s="283">
        <v>565961</v>
      </c>
      <c r="K15" s="283">
        <v>486136</v>
      </c>
    </row>
    <row r="16" spans="1:11" ht="15" customHeight="1" x14ac:dyDescent="0.2">
      <c r="A16" s="55" t="s">
        <v>110</v>
      </c>
      <c r="B16" s="132">
        <v>94830</v>
      </c>
      <c r="C16" s="132">
        <v>94450</v>
      </c>
      <c r="D16" s="132">
        <v>94174</v>
      </c>
      <c r="E16" s="132">
        <v>84000</v>
      </c>
      <c r="F16" s="132">
        <v>124448</v>
      </c>
      <c r="G16" s="132">
        <v>96076</v>
      </c>
      <c r="H16" s="132">
        <v>103690</v>
      </c>
      <c r="I16" s="132">
        <v>335501</v>
      </c>
      <c r="J16" s="283">
        <v>331314</v>
      </c>
      <c r="K16" s="283">
        <v>261339</v>
      </c>
    </row>
    <row r="17" spans="1:11" ht="24.95" customHeight="1" x14ac:dyDescent="0.2">
      <c r="A17" s="54" t="s">
        <v>65</v>
      </c>
      <c r="B17" s="162"/>
      <c r="C17" s="162"/>
      <c r="D17" s="162"/>
      <c r="E17" s="162"/>
      <c r="F17" s="162"/>
      <c r="G17" s="162"/>
      <c r="H17" s="162"/>
      <c r="I17" s="162"/>
      <c r="J17" s="279"/>
      <c r="K17" s="279"/>
    </row>
    <row r="18" spans="1:11" ht="15" customHeight="1" x14ac:dyDescent="0.2">
      <c r="A18" s="48" t="s">
        <v>53</v>
      </c>
      <c r="B18" s="139">
        <v>1805405</v>
      </c>
      <c r="C18" s="139">
        <v>1914817</v>
      </c>
      <c r="D18" s="139">
        <v>2021704</v>
      </c>
      <c r="E18" s="139">
        <v>2031660</v>
      </c>
      <c r="F18" s="139">
        <v>2182616</v>
      </c>
      <c r="G18" s="139">
        <v>2301996</v>
      </c>
      <c r="H18" s="139">
        <f>+H19+H20+H21</f>
        <v>2502101</v>
      </c>
      <c r="I18" s="139">
        <f>+I19+I20+I21</f>
        <v>2572758</v>
      </c>
      <c r="J18" s="270">
        <v>2793063</v>
      </c>
      <c r="K18" s="270">
        <v>2924649</v>
      </c>
    </row>
    <row r="19" spans="1:11" ht="15" customHeight="1" x14ac:dyDescent="0.2">
      <c r="A19" s="48" t="s">
        <v>111</v>
      </c>
      <c r="B19" s="139">
        <v>1138283</v>
      </c>
      <c r="C19" s="139">
        <v>1257672</v>
      </c>
      <c r="D19" s="139">
        <v>1347101</v>
      </c>
      <c r="E19" s="139">
        <v>1386386</v>
      </c>
      <c r="F19" s="139">
        <v>1498717</v>
      </c>
      <c r="G19" s="139">
        <v>1583568</v>
      </c>
      <c r="H19" s="139">
        <v>1690381</v>
      </c>
      <c r="I19" s="139">
        <v>1667682</v>
      </c>
      <c r="J19" s="270">
        <v>1774778</v>
      </c>
      <c r="K19" s="270">
        <v>1848615</v>
      </c>
    </row>
    <row r="20" spans="1:11" ht="15" customHeight="1" x14ac:dyDescent="0.2">
      <c r="A20" s="48" t="s">
        <v>112</v>
      </c>
      <c r="B20" s="139">
        <v>527921</v>
      </c>
      <c r="C20" s="139">
        <v>524603</v>
      </c>
      <c r="D20" s="139">
        <v>532072</v>
      </c>
      <c r="E20" s="139">
        <v>516458</v>
      </c>
      <c r="F20" s="139">
        <v>535559</v>
      </c>
      <c r="G20" s="139">
        <v>573849</v>
      </c>
      <c r="H20" s="139">
        <v>647094</v>
      </c>
      <c r="I20" s="139">
        <v>720261</v>
      </c>
      <c r="J20" s="270">
        <v>816483</v>
      </c>
      <c r="K20" s="270">
        <v>863848</v>
      </c>
    </row>
    <row r="21" spans="1:11" ht="15" customHeight="1" x14ac:dyDescent="0.2">
      <c r="A21" s="48" t="s">
        <v>113</v>
      </c>
      <c r="B21" s="139">
        <v>139201</v>
      </c>
      <c r="C21" s="139">
        <v>132542</v>
      </c>
      <c r="D21" s="139">
        <v>142531</v>
      </c>
      <c r="E21" s="139">
        <v>128820</v>
      </c>
      <c r="F21" s="139">
        <v>148340</v>
      </c>
      <c r="G21" s="139">
        <v>144579</v>
      </c>
      <c r="H21" s="139">
        <v>164626</v>
      </c>
      <c r="I21" s="139">
        <v>184815</v>
      </c>
      <c r="J21" s="270">
        <v>201802</v>
      </c>
      <c r="K21" s="270">
        <v>212186</v>
      </c>
    </row>
    <row r="22" spans="1:11" ht="15" customHeight="1" x14ac:dyDescent="0.2">
      <c r="A22" s="30"/>
      <c r="B22" s="7"/>
      <c r="C22" s="7"/>
      <c r="D22" s="7"/>
      <c r="E22" s="7"/>
      <c r="F22" s="7"/>
      <c r="G22" s="125"/>
      <c r="H22" s="186"/>
      <c r="I22" s="186"/>
      <c r="J22" s="186"/>
    </row>
    <row r="23" spans="1:11" x14ac:dyDescent="0.2">
      <c r="A23" s="47" t="s">
        <v>99</v>
      </c>
      <c r="B23" s="7"/>
      <c r="C23" s="7"/>
      <c r="D23" s="7"/>
      <c r="E23" s="7"/>
      <c r="F23" s="7"/>
      <c r="G23" s="125"/>
      <c r="H23" s="186"/>
      <c r="I23" s="186"/>
      <c r="J23" s="186"/>
    </row>
    <row r="24" spans="1:11" x14ac:dyDescent="0.2">
      <c r="A24" s="13"/>
      <c r="B24" s="7"/>
      <c r="C24" s="7"/>
      <c r="D24" s="7"/>
      <c r="E24" s="7"/>
      <c r="F24" s="7"/>
      <c r="G24" s="125"/>
      <c r="H24" s="186"/>
      <c r="I24" s="186"/>
      <c r="J24" s="186"/>
    </row>
    <row r="25" spans="1:11" x14ac:dyDescent="0.2">
      <c r="A25" s="107"/>
      <c r="B25" s="106"/>
      <c r="C25" s="106"/>
      <c r="D25" s="106"/>
      <c r="E25" s="106"/>
      <c r="F25" s="106"/>
      <c r="G25" s="106"/>
      <c r="H25" s="106"/>
      <c r="I25" s="106"/>
      <c r="J25" s="106"/>
    </row>
  </sheetData>
  <customSheetViews>
    <customSheetView guid="{52BFFD5D-28BB-4F5E-9EDB-097BB2A6F196}" scale="130">
      <pageMargins left="0.19685039370078741" right="0.19685039370078741" top="0.74803149606299213" bottom="0.74803149606299213" header="0.31496062992125984" footer="0.31496062992125984"/>
      <pageSetup paperSize="9" orientation="landscape" r:id="rId1"/>
      <headerFooter>
        <oddHeader>&amp;L&amp;"Arial,Regular"&amp;12Financial sector</oddHeader>
        <oddFooter>&amp;C&amp;"Arial,Regular"&amp;8Page &amp;P of &amp;N&amp;L&amp;"Arial,Regular"&amp;8Statistical Yearbook of Republika Srpska</oddFooter>
      </headerFooter>
    </customSheetView>
    <customSheetView guid="{03DEC687-8D49-4CF8-9DA0-BFC5817A4D8E}" scale="130">
      <selection activeCell="B1" sqref="B1:K1048576"/>
      <pageMargins left="0.19685039370078741" right="0.19685039370078741" top="0.74803149606299213" bottom="0.74803149606299213" header="0.31496062992125984" footer="0.31496062992125984"/>
      <pageSetup paperSize="9" orientation="landscape" r:id="rId2"/>
      <headerFooter>
        <oddHeader>&amp;L&amp;"Arial,Regular"&amp;12Financial sector</oddHeader>
        <oddFooter>&amp;C&amp;"Arial,Regular"&amp;8Page &amp;P of &amp;N&amp;L&amp;"Arial,Regular"&amp;8Statistical Yearbook of Republika Srpska</oddFooter>
      </headerFooter>
    </customSheetView>
    <customSheetView guid="{81EDB3A4-5BC5-461C-A63D-8932B607DB14}" scale="130">
      <selection activeCell="I4" sqref="I3:I21"/>
      <pageMargins left="0.19685039370078741" right="0.19685039370078741" top="0.74803149606299213" bottom="0.74803149606299213" header="0.31496062992125984" footer="0.31496062992125984"/>
      <pageSetup paperSize="9" orientation="landscape" r:id="rId3"/>
      <headerFooter>
        <oddHeader>&amp;L&amp;"Arial,Regular"&amp;12Financial sector</oddHeader>
        <oddFooter>&amp;C&amp;"Arial,Regular"&amp;8Page &amp;P of &amp;N&amp;L&amp;"Arial,Regular"&amp;8Statistical Yearbook of Republika Srpska</oddFooter>
      </headerFooter>
    </customSheetView>
    <customSheetView guid="{A84AB414-D223-42CD-8C63-F5C5D11E014E}" scale="130">
      <selection activeCell="J21" sqref="J21"/>
      <pageMargins left="0.19685039370078741" right="0.19685039370078741" top="0.74803149606299213" bottom="0.74803149606299213" header="0.31496062992125984" footer="0.31496062992125984"/>
      <pageSetup paperSize="9" orientation="portrait" r:id="rId4"/>
      <headerFooter>
        <oddHeader>&amp;L&amp;"Arial,Regular"&amp;12Financial sector</oddHeader>
        <oddFooter>&amp;C&amp;"Arial,Regular"&amp;8Page &amp;P of &amp;N&amp;L&amp;"Arial,Regular"&amp;8Statistički godišnjak Republike Srpske 2016</oddFooter>
      </headerFooter>
    </customSheetView>
    <customSheetView guid="{343BB58D-21D5-4BBC-8230-0DF52418D556}" scale="130" showPageBreaks="1">
      <selection activeCell="J21" sqref="J21"/>
      <pageMargins left="0.19685039370078741" right="0.19685039370078741" top="0.74803149606299213" bottom="0.74803149606299213" header="0.31496062992125984" footer="0.31496062992125984"/>
      <pageSetup paperSize="9" orientation="portrait" r:id="rId5"/>
      <headerFooter>
        <oddHeader>&amp;L&amp;"Arial,Regular"&amp;12Financial sector</oddHeader>
        <oddFooter>&amp;C&amp;"Arial,Regular"&amp;8Page &amp;P of &amp;N&amp;L&amp;"Arial,Regular"&amp;8Statistički godišnjak Republike Srpske 2016</oddFooter>
      </headerFooter>
    </customSheetView>
  </customSheetViews>
  <hyperlinks>
    <hyperlink ref="K2" location="'List of tables'!A1" display="List of tables"/>
  </hyperlinks>
  <pageMargins left="0.19685039370078741" right="0.19685039370078741" top="0.74803149606299213" bottom="0.74803149606299213" header="0.31496062992125984" footer="0.31496062992125984"/>
  <pageSetup paperSize="9" orientation="landscape" r:id="rId6"/>
  <headerFooter>
    <oddHeader>&amp;L&amp;"Arial,Regular"&amp;12Financial sector</oddHeader>
    <oddFooter>&amp;C&amp;"Arial,Regular"&amp;8Page &amp;P of &amp;N&amp;L&amp;"Arial,Regular"&amp;8Statistical Yearbook of Republika Srpska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K26"/>
  <sheetViews>
    <sheetView zoomScale="120" zoomScaleNormal="120" workbookViewId="0"/>
  </sheetViews>
  <sheetFormatPr defaultRowHeight="12" x14ac:dyDescent="0.2"/>
  <cols>
    <col min="1" max="1" width="46.85546875" style="8" customWidth="1"/>
    <col min="2" max="6" width="8.28515625" style="8" customWidth="1"/>
    <col min="7" max="7" width="8.28515625" style="128" customWidth="1"/>
    <col min="8" max="10" width="8.28515625" style="187" customWidth="1"/>
    <col min="11" max="11" width="8.28515625" style="8" customWidth="1"/>
    <col min="12" max="16384" width="9.140625" style="8"/>
  </cols>
  <sheetData>
    <row r="1" spans="1:11" x14ac:dyDescent="0.2">
      <c r="A1" s="5" t="s">
        <v>282</v>
      </c>
      <c r="B1" s="7"/>
      <c r="C1" s="7"/>
      <c r="D1" s="7"/>
      <c r="E1" s="7"/>
      <c r="F1" s="7"/>
      <c r="G1" s="127"/>
      <c r="H1" s="186"/>
      <c r="I1" s="186"/>
      <c r="J1" s="186"/>
      <c r="K1" s="15"/>
    </row>
    <row r="2" spans="1:11" ht="12.75" thickBot="1" x14ac:dyDescent="0.25">
      <c r="A2" s="45" t="s">
        <v>50</v>
      </c>
      <c r="B2" s="7"/>
      <c r="C2" s="7"/>
      <c r="D2" s="7"/>
      <c r="E2" s="7"/>
      <c r="F2" s="37"/>
      <c r="G2" s="129"/>
      <c r="H2" s="129"/>
      <c r="I2" s="129"/>
      <c r="J2" s="129"/>
      <c r="K2" s="37" t="s">
        <v>48</v>
      </c>
    </row>
    <row r="3" spans="1:11" ht="22.5" customHeight="1" thickTop="1" x14ac:dyDescent="0.2">
      <c r="A3" s="42"/>
      <c r="B3" s="287">
        <v>2013</v>
      </c>
      <c r="C3" s="288">
        <v>2014</v>
      </c>
      <c r="D3" s="288">
        <v>2015</v>
      </c>
      <c r="E3" s="288">
        <v>2016</v>
      </c>
      <c r="F3" s="288">
        <v>2017</v>
      </c>
      <c r="G3" s="288">
        <v>2018</v>
      </c>
      <c r="H3" s="288">
        <v>2019</v>
      </c>
      <c r="I3" s="288">
        <v>2020</v>
      </c>
      <c r="J3" s="288">
        <v>2021</v>
      </c>
      <c r="K3" s="238">
        <v>2022</v>
      </c>
    </row>
    <row r="4" spans="1:11" ht="15" customHeight="1" x14ac:dyDescent="0.2">
      <c r="A4" s="64" t="s">
        <v>53</v>
      </c>
      <c r="B4" s="139">
        <v>153327</v>
      </c>
      <c r="C4" s="139">
        <v>153892</v>
      </c>
      <c r="D4" s="139">
        <v>162361</v>
      </c>
      <c r="E4" s="139">
        <v>182961</v>
      </c>
      <c r="F4" s="139">
        <v>212828</v>
      </c>
      <c r="G4" s="139">
        <v>253210</v>
      </c>
      <c r="H4" s="139">
        <v>296228</v>
      </c>
      <c r="I4" s="139">
        <v>348750</v>
      </c>
      <c r="J4" s="270">
        <v>399233</v>
      </c>
      <c r="K4" s="270">
        <v>450557</v>
      </c>
    </row>
    <row r="5" spans="1:11" ht="24.95" customHeight="1" x14ac:dyDescent="0.2">
      <c r="A5" s="54" t="s">
        <v>100</v>
      </c>
      <c r="B5" s="162"/>
      <c r="C5" s="162"/>
      <c r="D5" s="162"/>
      <c r="E5" s="162"/>
      <c r="F5" s="162"/>
      <c r="G5" s="162"/>
      <c r="H5" s="162"/>
      <c r="I5" s="162"/>
      <c r="J5" s="279"/>
      <c r="K5" s="279"/>
    </row>
    <row r="6" spans="1:11" ht="15" customHeight="1" x14ac:dyDescent="0.2">
      <c r="A6" s="48" t="s">
        <v>53</v>
      </c>
      <c r="B6" s="139">
        <v>4654</v>
      </c>
      <c r="C6" s="139">
        <v>2504</v>
      </c>
      <c r="D6" s="139">
        <v>2542</v>
      </c>
      <c r="E6" s="139">
        <v>2821</v>
      </c>
      <c r="F6" s="139">
        <v>3491</v>
      </c>
      <c r="G6" s="139">
        <v>4145</v>
      </c>
      <c r="H6" s="139">
        <v>4617</v>
      </c>
      <c r="I6" s="139">
        <v>6544</v>
      </c>
      <c r="J6" s="270">
        <v>9020</v>
      </c>
      <c r="K6" s="270">
        <v>10320</v>
      </c>
    </row>
    <row r="7" spans="1:11" ht="15" customHeight="1" x14ac:dyDescent="0.2">
      <c r="A7" s="48" t="s">
        <v>101</v>
      </c>
      <c r="B7" s="139">
        <v>214</v>
      </c>
      <c r="C7" s="139">
        <v>122</v>
      </c>
      <c r="D7" s="139">
        <v>97</v>
      </c>
      <c r="E7" s="139">
        <v>81</v>
      </c>
      <c r="F7" s="139">
        <v>122</v>
      </c>
      <c r="G7" s="139">
        <v>138</v>
      </c>
      <c r="H7" s="139">
        <v>166</v>
      </c>
      <c r="I7" s="139">
        <v>297</v>
      </c>
      <c r="J7" s="270">
        <v>264</v>
      </c>
      <c r="K7" s="270">
        <v>605</v>
      </c>
    </row>
    <row r="8" spans="1:11" ht="42" customHeight="1" x14ac:dyDescent="0.2">
      <c r="A8" s="55" t="s">
        <v>114</v>
      </c>
      <c r="B8" s="132">
        <v>1570</v>
      </c>
      <c r="C8" s="132">
        <v>763</v>
      </c>
      <c r="D8" s="132">
        <v>889</v>
      </c>
      <c r="E8" s="132">
        <v>804</v>
      </c>
      <c r="F8" s="132">
        <v>892</v>
      </c>
      <c r="G8" s="132">
        <v>903</v>
      </c>
      <c r="H8" s="132">
        <v>1119</v>
      </c>
      <c r="I8" s="132">
        <v>1390</v>
      </c>
      <c r="J8" s="283">
        <v>1911</v>
      </c>
      <c r="K8" s="283">
        <v>2415</v>
      </c>
    </row>
    <row r="9" spans="1:11" ht="13.5" x14ac:dyDescent="0.2">
      <c r="A9" s="48" t="s">
        <v>117</v>
      </c>
      <c r="B9" s="132">
        <v>1742</v>
      </c>
      <c r="C9" s="132">
        <v>771</v>
      </c>
      <c r="D9" s="132">
        <v>973</v>
      </c>
      <c r="E9" s="132">
        <v>1109</v>
      </c>
      <c r="F9" s="132">
        <v>1619</v>
      </c>
      <c r="G9" s="132">
        <v>1861</v>
      </c>
      <c r="H9" s="132">
        <v>1892</v>
      </c>
      <c r="I9" s="132">
        <v>2621</v>
      </c>
      <c r="J9" s="283">
        <v>3778</v>
      </c>
      <c r="K9" s="283">
        <v>3830</v>
      </c>
    </row>
    <row r="10" spans="1:11" ht="15" customHeight="1" x14ac:dyDescent="0.2">
      <c r="A10" s="48" t="s">
        <v>118</v>
      </c>
      <c r="B10" s="139">
        <v>1128</v>
      </c>
      <c r="C10" s="139">
        <v>848</v>
      </c>
      <c r="D10" s="139">
        <v>582</v>
      </c>
      <c r="E10" s="139">
        <v>810</v>
      </c>
      <c r="F10" s="139">
        <v>797</v>
      </c>
      <c r="G10" s="139">
        <v>1225</v>
      </c>
      <c r="H10" s="139">
        <v>1221</v>
      </c>
      <c r="I10" s="139">
        <v>1691</v>
      </c>
      <c r="J10" s="270">
        <v>1821</v>
      </c>
      <c r="K10" s="270">
        <v>2401</v>
      </c>
    </row>
    <row r="11" spans="1:11" ht="15" customHeight="1" x14ac:dyDescent="0.2">
      <c r="A11" s="48" t="s">
        <v>110</v>
      </c>
      <c r="B11" s="139">
        <v>0</v>
      </c>
      <c r="C11" s="139">
        <v>0</v>
      </c>
      <c r="D11" s="139">
        <v>1</v>
      </c>
      <c r="E11" s="139">
        <v>17</v>
      </c>
      <c r="F11" s="139">
        <v>61</v>
      </c>
      <c r="G11" s="139">
        <v>18</v>
      </c>
      <c r="H11" s="139">
        <v>219</v>
      </c>
      <c r="I11" s="139">
        <v>545</v>
      </c>
      <c r="J11" s="270">
        <v>1246</v>
      </c>
      <c r="K11" s="270">
        <v>1069</v>
      </c>
    </row>
    <row r="12" spans="1:11" ht="24.95" customHeight="1" x14ac:dyDescent="0.2">
      <c r="A12" s="58" t="s">
        <v>65</v>
      </c>
      <c r="B12" s="162"/>
      <c r="C12" s="162"/>
      <c r="D12" s="162"/>
      <c r="E12" s="162"/>
      <c r="F12" s="162"/>
      <c r="G12" s="162"/>
      <c r="H12" s="162"/>
      <c r="I12" s="162"/>
      <c r="J12" s="279"/>
      <c r="K12" s="279"/>
    </row>
    <row r="13" spans="1:11" ht="15" customHeight="1" x14ac:dyDescent="0.2">
      <c r="A13" s="48" t="s">
        <v>53</v>
      </c>
      <c r="B13" s="139">
        <v>148673</v>
      </c>
      <c r="C13" s="139">
        <v>151388</v>
      </c>
      <c r="D13" s="139">
        <v>159819</v>
      </c>
      <c r="E13" s="139">
        <v>180140</v>
      </c>
      <c r="F13" s="139">
        <v>209337</v>
      </c>
      <c r="G13" s="139">
        <v>249065</v>
      </c>
      <c r="H13" s="139">
        <v>291611</v>
      </c>
      <c r="I13" s="139">
        <v>342206</v>
      </c>
      <c r="J13" s="270">
        <v>390213</v>
      </c>
      <c r="K13" s="270">
        <v>440237</v>
      </c>
    </row>
    <row r="14" spans="1:11" ht="24" x14ac:dyDescent="0.2">
      <c r="A14" s="48" t="s">
        <v>115</v>
      </c>
      <c r="B14" s="139"/>
      <c r="C14" s="139"/>
      <c r="D14" s="139"/>
      <c r="E14" s="139"/>
      <c r="F14" s="139"/>
      <c r="G14" s="139"/>
      <c r="H14" s="139"/>
      <c r="I14" s="139"/>
      <c r="J14" s="270"/>
      <c r="K14" s="270"/>
    </row>
    <row r="15" spans="1:11" x14ac:dyDescent="0.2">
      <c r="A15" s="49" t="s">
        <v>101</v>
      </c>
      <c r="B15" s="139">
        <v>57050</v>
      </c>
      <c r="C15" s="139">
        <v>64838</v>
      </c>
      <c r="D15" s="139">
        <v>68719</v>
      </c>
      <c r="E15" s="139">
        <v>72089</v>
      </c>
      <c r="F15" s="139">
        <v>74496</v>
      </c>
      <c r="G15" s="139">
        <v>82689</v>
      </c>
      <c r="H15" s="139">
        <v>85224</v>
      </c>
      <c r="I15" s="139">
        <v>91770</v>
      </c>
      <c r="J15" s="270">
        <v>93623</v>
      </c>
      <c r="K15" s="270">
        <v>96183</v>
      </c>
    </row>
    <row r="16" spans="1:11" ht="51" customHeight="1" x14ac:dyDescent="0.2">
      <c r="A16" s="50" t="s">
        <v>114</v>
      </c>
      <c r="B16" s="132">
        <v>5499</v>
      </c>
      <c r="C16" s="132">
        <v>3407</v>
      </c>
      <c r="D16" s="132">
        <v>2696</v>
      </c>
      <c r="E16" s="132">
        <v>2480</v>
      </c>
      <c r="F16" s="132">
        <v>3037</v>
      </c>
      <c r="G16" s="132">
        <v>3901</v>
      </c>
      <c r="H16" s="132">
        <v>4482</v>
      </c>
      <c r="I16" s="132">
        <v>5436</v>
      </c>
      <c r="J16" s="283">
        <v>5397</v>
      </c>
      <c r="K16" s="283">
        <v>6270</v>
      </c>
    </row>
    <row r="17" spans="1:11" ht="25.5" x14ac:dyDescent="0.2">
      <c r="A17" s="50" t="s">
        <v>117</v>
      </c>
      <c r="B17" s="132">
        <v>15930</v>
      </c>
      <c r="C17" s="132">
        <v>12891</v>
      </c>
      <c r="D17" s="132">
        <v>13364</v>
      </c>
      <c r="E17" s="132">
        <v>16420</v>
      </c>
      <c r="F17" s="132">
        <v>21417</v>
      </c>
      <c r="G17" s="132">
        <v>29546</v>
      </c>
      <c r="H17" s="132">
        <v>36626</v>
      </c>
      <c r="I17" s="132">
        <v>43416</v>
      </c>
      <c r="J17" s="283">
        <v>48642</v>
      </c>
      <c r="K17" s="283">
        <v>57391</v>
      </c>
    </row>
    <row r="18" spans="1:11" ht="15" customHeight="1" x14ac:dyDescent="0.2">
      <c r="A18" s="49" t="s">
        <v>118</v>
      </c>
      <c r="B18" s="139">
        <v>7863</v>
      </c>
      <c r="C18" s="139">
        <v>6152</v>
      </c>
      <c r="D18" s="139">
        <v>5038</v>
      </c>
      <c r="E18" s="139">
        <v>5511</v>
      </c>
      <c r="F18" s="139">
        <v>6151</v>
      </c>
      <c r="G18" s="139">
        <v>7386</v>
      </c>
      <c r="H18" s="139">
        <v>7841</v>
      </c>
      <c r="I18" s="139">
        <v>8843</v>
      </c>
      <c r="J18" s="270">
        <v>9440</v>
      </c>
      <c r="K18" s="270">
        <v>11024</v>
      </c>
    </row>
    <row r="19" spans="1:11" ht="15" customHeight="1" x14ac:dyDescent="0.2">
      <c r="A19" s="48" t="s">
        <v>112</v>
      </c>
      <c r="B19" s="139">
        <v>1305</v>
      </c>
      <c r="C19" s="139">
        <v>1309</v>
      </c>
      <c r="D19" s="139">
        <v>1452</v>
      </c>
      <c r="E19" s="139">
        <v>2007</v>
      </c>
      <c r="F19" s="139">
        <v>5615</v>
      </c>
      <c r="G19" s="139">
        <v>10344</v>
      </c>
      <c r="H19" s="139">
        <v>15867</v>
      </c>
      <c r="I19" s="139">
        <v>14876</v>
      </c>
      <c r="J19" s="270">
        <v>18168</v>
      </c>
      <c r="K19" s="270">
        <v>19516</v>
      </c>
    </row>
    <row r="20" spans="1:11" ht="15" customHeight="1" x14ac:dyDescent="0.2">
      <c r="A20" s="48" t="s">
        <v>67</v>
      </c>
      <c r="B20" s="139">
        <v>61026</v>
      </c>
      <c r="C20" s="139">
        <v>62791</v>
      </c>
      <c r="D20" s="139">
        <v>68550</v>
      </c>
      <c r="E20" s="139">
        <v>81633</v>
      </c>
      <c r="F20" s="139">
        <v>98621</v>
      </c>
      <c r="G20" s="139">
        <v>115199</v>
      </c>
      <c r="H20" s="139">
        <v>141571</v>
      </c>
      <c r="I20" s="139">
        <v>177865</v>
      </c>
      <c r="J20" s="270">
        <v>214943</v>
      </c>
      <c r="K20" s="270">
        <v>249853</v>
      </c>
    </row>
    <row r="21" spans="1:11" x14ac:dyDescent="0.2">
      <c r="A21" s="30"/>
      <c r="B21" s="7"/>
      <c r="C21" s="7"/>
      <c r="D21" s="7"/>
      <c r="E21" s="7"/>
      <c r="F21" s="7"/>
      <c r="G21" s="127"/>
      <c r="H21" s="186"/>
      <c r="I21" s="186"/>
      <c r="J21" s="186"/>
      <c r="K21" s="15"/>
    </row>
    <row r="22" spans="1:11" ht="63" customHeight="1" x14ac:dyDescent="0.2">
      <c r="A22" s="306" t="s">
        <v>240</v>
      </c>
      <c r="B22" s="306"/>
      <c r="C22" s="306"/>
      <c r="D22" s="306"/>
      <c r="E22" s="306"/>
      <c r="F22" s="306"/>
      <c r="G22" s="306"/>
      <c r="H22" s="306"/>
      <c r="I22" s="306"/>
      <c r="J22" s="306"/>
      <c r="K22" s="306"/>
    </row>
    <row r="23" spans="1:11" x14ac:dyDescent="0.2">
      <c r="A23" s="46" t="s">
        <v>116</v>
      </c>
      <c r="B23" s="66"/>
      <c r="C23" s="66"/>
      <c r="D23" s="66"/>
      <c r="E23" s="66"/>
      <c r="F23" s="66"/>
      <c r="G23" s="130"/>
      <c r="H23" s="130"/>
      <c r="I23" s="130"/>
      <c r="J23" s="130"/>
      <c r="K23" s="66"/>
    </row>
    <row r="24" spans="1:11" x14ac:dyDescent="0.2">
      <c r="A24" s="65"/>
      <c r="B24" s="13"/>
      <c r="C24" s="7"/>
      <c r="D24" s="7"/>
      <c r="E24" s="7"/>
      <c r="F24" s="7"/>
      <c r="G24" s="127"/>
      <c r="H24" s="186"/>
      <c r="I24" s="186"/>
      <c r="J24" s="186"/>
      <c r="K24" s="15"/>
    </row>
    <row r="25" spans="1:11" x14ac:dyDescent="0.2">
      <c r="A25" s="47" t="s">
        <v>99</v>
      </c>
      <c r="B25" s="7"/>
      <c r="C25" s="7"/>
      <c r="D25" s="7"/>
      <c r="E25" s="7"/>
      <c r="F25" s="7"/>
      <c r="G25" s="127"/>
      <c r="H25" s="186"/>
      <c r="I25" s="186"/>
      <c r="J25" s="186"/>
      <c r="K25" s="15"/>
    </row>
    <row r="26" spans="1:11" x14ac:dyDescent="0.2">
      <c r="A26" s="13"/>
      <c r="B26" s="7"/>
      <c r="C26" s="7"/>
      <c r="D26" s="7"/>
      <c r="E26" s="7"/>
      <c r="F26" s="7"/>
      <c r="G26" s="127"/>
      <c r="H26" s="186"/>
      <c r="I26" s="186"/>
      <c r="J26" s="186"/>
      <c r="K26" s="15"/>
    </row>
  </sheetData>
  <customSheetViews>
    <customSheetView guid="{52BFFD5D-28BB-4F5E-9EDB-097BB2A6F196}" scale="130">
      <pageMargins left="0.31496062992125984" right="0.31496062992125984" top="0.74803149606299213" bottom="0.74803149606299213" header="0.31496062992125984" footer="0.31496062992125984"/>
      <pageSetup paperSize="9" orientation="landscape" r:id="rId1"/>
      <headerFooter>
        <oddHeader>&amp;L&amp;"Arial,Regular"&amp;12Financial sector</oddHeader>
        <oddFooter>&amp;C&amp;"Arial,Regular"&amp;8Page &amp;P of &amp;N&amp;L&amp;"Arial,Regular"&amp;8Statistical Yearbook of Republika Srpska</oddFooter>
      </headerFooter>
    </customSheetView>
    <customSheetView guid="{03DEC687-8D49-4CF8-9DA0-BFC5817A4D8E}" scale="130">
      <selection activeCell="K4" sqref="K3:K20"/>
      <pageMargins left="0.31496062992125984" right="0.31496062992125984" top="0.74803149606299213" bottom="0.74803149606299213" header="0.31496062992125984" footer="0.31496062992125984"/>
      <pageSetup paperSize="9" orientation="landscape" r:id="rId2"/>
      <headerFooter>
        <oddHeader>&amp;L&amp;"Arial,Regular"&amp;12Financial sector</oddHeader>
        <oddFooter>&amp;C&amp;"Arial,Regular"&amp;8Page &amp;P of &amp;N&amp;L&amp;"Arial,Regular"&amp;8Statistical Yearbook of Republika Srpska</oddFooter>
      </headerFooter>
    </customSheetView>
    <customSheetView guid="{81EDB3A4-5BC5-461C-A63D-8932B607DB14}" scale="130">
      <selection activeCell="I4" sqref="I4"/>
      <pageMargins left="0.31496062992125984" right="0.31496062992125984" top="0.74803149606299213" bottom="0.74803149606299213" header="0.31496062992125984" footer="0.31496062992125984"/>
      <pageSetup paperSize="9" orientation="landscape" r:id="rId3"/>
      <headerFooter>
        <oddHeader>&amp;L&amp;"Arial,Regular"&amp;12Financial sector</oddHeader>
        <oddFooter>&amp;C&amp;"Arial,Regular"&amp;8Page &amp;P of &amp;N&amp;L&amp;"Arial,Regular"&amp;8Statistical Yearbook of Republika Srpska</oddFooter>
      </headerFooter>
    </customSheetView>
    <customSheetView guid="{A84AB414-D223-42CD-8C63-F5C5D11E014E}" scale="130">
      <selection activeCell="E25" sqref="E25"/>
      <pageMargins left="0.31496062992125984" right="0.31496062992125984" top="0.74803149606299213" bottom="0.74803149606299213" header="0.31496062992125984" footer="0.31496062992125984"/>
      <pageSetup paperSize="9" orientation="portrait" r:id="rId4"/>
      <headerFooter>
        <oddHeader>&amp;L&amp;"Arial,Regular"&amp;12Financial sector</oddHeader>
        <oddFooter>&amp;C&amp;"Arial,Regular"&amp;8Page &amp;P of &amp;N&amp;L&amp;"Arial,Regular"&amp;8Statistički godišnjak Republike Srpske 2016</oddFooter>
      </headerFooter>
    </customSheetView>
    <customSheetView guid="{343BB58D-21D5-4BBC-8230-0DF52418D556}" scale="130" showPageBreaks="1">
      <selection activeCell="E25" sqref="E25"/>
      <pageMargins left="0.31496062992125984" right="0.31496062992125984" top="0.74803149606299213" bottom="0.74803149606299213" header="0.31496062992125984" footer="0.31496062992125984"/>
      <pageSetup paperSize="9" orientation="portrait" r:id="rId5"/>
      <headerFooter>
        <oddHeader>&amp;L&amp;"Arial,Regular"&amp;12Financial sector</oddHeader>
        <oddFooter>&amp;C&amp;"Arial,Regular"&amp;8Page &amp;P of &amp;N&amp;L&amp;"Arial,Regular"&amp;8Statistički godišnjak Republike Srpske 2016</oddFooter>
      </headerFooter>
    </customSheetView>
  </customSheetViews>
  <mergeCells count="1">
    <mergeCell ref="A22:K22"/>
  </mergeCells>
  <hyperlinks>
    <hyperlink ref="K2" location="'List of tables'!A1" display="List of tables"/>
  </hyperlinks>
  <pageMargins left="0.31496062992125984" right="0.31496062992125984" top="0.74803149606299213" bottom="0.74803149606299213" header="0.31496062992125984" footer="0.31496062992125984"/>
  <pageSetup paperSize="9" orientation="landscape" r:id="rId6"/>
  <headerFooter>
    <oddHeader>&amp;L&amp;"Arial,Regular"&amp;12Financial sector</oddHeader>
    <oddFooter>&amp;C&amp;"Arial,Regular"&amp;8Page &amp;P of &amp;N&amp;L&amp;"Arial,Regular"&amp;8Statistical Yearbook of Republika Srpska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D22"/>
  <sheetViews>
    <sheetView zoomScale="130" zoomScaleNormal="130" workbookViewId="0"/>
  </sheetViews>
  <sheetFormatPr defaultRowHeight="12" x14ac:dyDescent="0.2"/>
  <cols>
    <col min="1" max="1" width="7.5703125" style="8" customWidth="1"/>
    <col min="2" max="4" width="16.5703125" style="8" customWidth="1"/>
    <col min="5" max="16384" width="9.140625" style="8"/>
  </cols>
  <sheetData>
    <row r="1" spans="1:4" ht="15" customHeight="1" x14ac:dyDescent="0.2">
      <c r="A1" s="31" t="s">
        <v>119</v>
      </c>
      <c r="B1" s="7"/>
      <c r="C1" s="7"/>
      <c r="D1" s="7"/>
    </row>
    <row r="2" spans="1:4" ht="15" customHeight="1" thickBot="1" x14ac:dyDescent="0.25">
      <c r="A2" s="60" t="s">
        <v>50</v>
      </c>
      <c r="B2" s="7"/>
      <c r="C2" s="7"/>
      <c r="D2" s="37" t="s">
        <v>48</v>
      </c>
    </row>
    <row r="3" spans="1:4" ht="26.25" customHeight="1" thickTop="1" x14ac:dyDescent="0.2">
      <c r="A3" s="42"/>
      <c r="B3" s="67" t="s">
        <v>120</v>
      </c>
      <c r="C3" s="67" t="s">
        <v>92</v>
      </c>
      <c r="D3" s="99" t="s">
        <v>121</v>
      </c>
    </row>
    <row r="4" spans="1:4" s="187" customFormat="1" ht="15" customHeight="1" x14ac:dyDescent="0.2">
      <c r="A4" s="163">
        <v>2007</v>
      </c>
      <c r="B4" s="115">
        <v>190976</v>
      </c>
      <c r="C4" s="115">
        <v>83768</v>
      </c>
      <c r="D4" s="115">
        <v>7735</v>
      </c>
    </row>
    <row r="5" spans="1:4" ht="15" customHeight="1" x14ac:dyDescent="0.2">
      <c r="A5" s="136">
        <v>2008</v>
      </c>
      <c r="B5" s="115">
        <v>211931</v>
      </c>
      <c r="C5" s="115">
        <v>94529</v>
      </c>
      <c r="D5" s="115">
        <v>-1801</v>
      </c>
    </row>
    <row r="6" spans="1:4" ht="15" customHeight="1" x14ac:dyDescent="0.2">
      <c r="A6" s="136">
        <v>2009</v>
      </c>
      <c r="B6" s="115">
        <v>222969</v>
      </c>
      <c r="C6" s="115">
        <v>87942</v>
      </c>
      <c r="D6" s="115">
        <v>5492</v>
      </c>
    </row>
    <row r="7" spans="1:4" ht="15" customHeight="1" x14ac:dyDescent="0.2">
      <c r="A7" s="136">
        <v>2010</v>
      </c>
      <c r="B7" s="115">
        <v>245160</v>
      </c>
      <c r="C7" s="115">
        <v>104658</v>
      </c>
      <c r="D7" s="115">
        <v>13797</v>
      </c>
    </row>
    <row r="8" spans="1:4" ht="15" customHeight="1" x14ac:dyDescent="0.2">
      <c r="A8" s="136">
        <v>2011</v>
      </c>
      <c r="B8" s="115">
        <v>254421</v>
      </c>
      <c r="C8" s="115">
        <v>98825</v>
      </c>
      <c r="D8" s="115">
        <v>11266</v>
      </c>
    </row>
    <row r="9" spans="1:4" ht="15" customHeight="1" x14ac:dyDescent="0.2">
      <c r="A9" s="136">
        <v>2012</v>
      </c>
      <c r="B9" s="115">
        <v>294834</v>
      </c>
      <c r="C9" s="115">
        <v>118764</v>
      </c>
      <c r="D9" s="115">
        <v>17706</v>
      </c>
    </row>
    <row r="10" spans="1:4" ht="15" customHeight="1" x14ac:dyDescent="0.2">
      <c r="A10" s="136">
        <v>2013</v>
      </c>
      <c r="B10" s="115">
        <v>320900</v>
      </c>
      <c r="C10" s="115">
        <v>126677</v>
      </c>
      <c r="D10" s="115">
        <v>13722</v>
      </c>
    </row>
    <row r="11" spans="1:4" ht="15" customHeight="1" x14ac:dyDescent="0.2">
      <c r="A11" s="203">
        <v>2014</v>
      </c>
      <c r="B11" s="115">
        <v>351530</v>
      </c>
      <c r="C11" s="115">
        <v>99252</v>
      </c>
      <c r="D11" s="115">
        <v>-6040</v>
      </c>
    </row>
    <row r="12" spans="1:4" ht="15" customHeight="1" x14ac:dyDescent="0.2">
      <c r="A12" s="203">
        <v>2015</v>
      </c>
      <c r="B12" s="115">
        <v>369404</v>
      </c>
      <c r="C12" s="115">
        <v>121170</v>
      </c>
      <c r="D12" s="115">
        <v>16012</v>
      </c>
    </row>
    <row r="13" spans="1:4" s="131" customFormat="1" ht="15" customHeight="1" x14ac:dyDescent="0.2">
      <c r="A13" s="203">
        <v>2016</v>
      </c>
      <c r="B13" s="226">
        <v>396360</v>
      </c>
      <c r="C13" s="226">
        <v>127789</v>
      </c>
      <c r="D13" s="226">
        <v>10110</v>
      </c>
    </row>
    <row r="14" spans="1:4" s="187" customFormat="1" ht="15" customHeight="1" x14ac:dyDescent="0.2">
      <c r="A14" s="203">
        <v>2017</v>
      </c>
      <c r="B14" s="226">
        <v>432730</v>
      </c>
      <c r="C14" s="226">
        <v>138404</v>
      </c>
      <c r="D14" s="226">
        <v>28686</v>
      </c>
    </row>
    <row r="15" spans="1:4" s="187" customFormat="1" ht="15" customHeight="1" x14ac:dyDescent="0.2">
      <c r="A15" s="203">
        <v>2018</v>
      </c>
      <c r="B15" s="226">
        <v>473540</v>
      </c>
      <c r="C15" s="226">
        <v>152741</v>
      </c>
      <c r="D15" s="226">
        <v>28771</v>
      </c>
    </row>
    <row r="16" spans="1:4" s="187" customFormat="1" ht="15" customHeight="1" x14ac:dyDescent="0.2">
      <c r="A16" s="203">
        <v>2019</v>
      </c>
      <c r="B16" s="226">
        <v>506968</v>
      </c>
      <c r="C16" s="226">
        <v>153931</v>
      </c>
      <c r="D16" s="226">
        <v>26897</v>
      </c>
    </row>
    <row r="17" spans="1:4" s="187" customFormat="1" ht="15" customHeight="1" x14ac:dyDescent="0.2">
      <c r="A17" s="203">
        <v>2020</v>
      </c>
      <c r="B17" s="226">
        <v>529894</v>
      </c>
      <c r="C17" s="226">
        <v>163036</v>
      </c>
      <c r="D17" s="226">
        <v>30878</v>
      </c>
    </row>
    <row r="18" spans="1:4" s="187" customFormat="1" ht="15" customHeight="1" x14ac:dyDescent="0.2">
      <c r="A18" s="203">
        <v>2021</v>
      </c>
      <c r="B18" s="226">
        <v>563550</v>
      </c>
      <c r="C18" s="226">
        <v>166417</v>
      </c>
      <c r="D18" s="226">
        <v>29875</v>
      </c>
    </row>
    <row r="19" spans="1:4" s="187" customFormat="1" ht="15" customHeight="1" x14ac:dyDescent="0.2">
      <c r="A19" s="203">
        <v>2022</v>
      </c>
      <c r="B19" s="226">
        <v>619549</v>
      </c>
      <c r="C19" s="226">
        <v>172957</v>
      </c>
      <c r="D19" s="226">
        <v>30238</v>
      </c>
    </row>
    <row r="20" spans="1:4" s="131" customFormat="1" ht="15" customHeight="1" x14ac:dyDescent="0.2">
      <c r="A20" s="134"/>
      <c r="B20" s="135"/>
      <c r="C20" s="135"/>
      <c r="D20" s="135"/>
    </row>
    <row r="21" spans="1:4" x14ac:dyDescent="0.2">
      <c r="A21" s="41" t="s">
        <v>122</v>
      </c>
      <c r="B21" s="7"/>
      <c r="C21" s="7"/>
      <c r="D21" s="7"/>
    </row>
    <row r="22" spans="1:4" x14ac:dyDescent="0.2">
      <c r="A22" s="13"/>
      <c r="B22" s="7"/>
      <c r="C22" s="7"/>
      <c r="D22" s="7"/>
    </row>
  </sheetData>
  <customSheetViews>
    <customSheetView guid="{52BFFD5D-28BB-4F5E-9EDB-097BB2A6F196}" scale="130">
      <selection activeCell="A19" sqref="A19"/>
      <pageMargins left="0.31496062992125984" right="0.31496062992125984" top="0.74803149606299213" bottom="0.74803149606299213" header="0.31496062992125984" footer="0.31496062992125984"/>
      <pageSetup paperSize="9" orientation="portrait" r:id="rId1"/>
      <headerFooter>
        <oddHeader>&amp;L&amp;"Arial,Regular"&amp;12Financial sector</oddHeader>
        <oddFooter>&amp;C&amp;"Arial,Regular"&amp;8Page &amp;P of &amp;N&amp;L&amp;"Arial,Regular"&amp;8Statistical Yearbook of Republika Srpska</oddFooter>
      </headerFooter>
    </customSheetView>
    <customSheetView guid="{03DEC687-8D49-4CF8-9DA0-BFC5817A4D8E}" scale="130">
      <selection activeCell="A15" sqref="A15"/>
      <pageMargins left="0.31496062992125984" right="0.31496062992125984" top="0.74803149606299213" bottom="0.74803149606299213" header="0.31496062992125984" footer="0.31496062992125984"/>
      <pageSetup paperSize="9" orientation="portrait" r:id="rId2"/>
      <headerFooter>
        <oddHeader>&amp;L&amp;"Arial,Regular"&amp;12Financial sector</oddHeader>
        <oddFooter>&amp;C&amp;"Arial,Regular"&amp;8Page &amp;P of &amp;N&amp;L&amp;"Arial,Regular"&amp;8Statistical Yearbook of Republika Srpska</oddFooter>
      </headerFooter>
    </customSheetView>
    <customSheetView guid="{81EDB3A4-5BC5-461C-A63D-8932B607DB14}" scale="130">
      <selection activeCell="A14" sqref="A14"/>
      <pageMargins left="0.31496062992125984" right="0.31496062992125984" top="0.74803149606299213" bottom="0.74803149606299213" header="0.31496062992125984" footer="0.31496062992125984"/>
      <pageSetup paperSize="9" orientation="portrait" r:id="rId3"/>
      <headerFooter>
        <oddHeader>&amp;L&amp;"Arial,Regular"&amp;12Financial sector</oddHeader>
        <oddFooter>&amp;C&amp;"Arial,Regular"&amp;8Page &amp;P of &amp;N&amp;L&amp;"Arial,Regular"&amp;8Statistical Yearbook of Republika Srpska</oddFooter>
      </headerFooter>
    </customSheetView>
    <customSheetView guid="{A84AB414-D223-42CD-8C63-F5C5D11E014E}" scale="130">
      <selection activeCell="C17" sqref="C17"/>
      <pageMargins left="0.31496062992125984" right="0.31496062992125984" top="0.74803149606299213" bottom="0.74803149606299213" header="0.31496062992125984" footer="0.31496062992125984"/>
      <pageSetup paperSize="9" orientation="portrait" r:id="rId4"/>
      <headerFooter>
        <oddHeader>&amp;L&amp;"Arial,Regular"&amp;12Financial sector</oddHeader>
        <oddFooter>&amp;C&amp;"Arial,Regular"&amp;8Page &amp;P of &amp;N&amp;L&amp;"Arial,Regular"&amp;8Statistički godišnjak Republike Srpske 2016</oddFooter>
      </headerFooter>
    </customSheetView>
    <customSheetView guid="{343BB58D-21D5-4BBC-8230-0DF52418D556}" scale="130" showPageBreaks="1">
      <selection activeCell="C17" sqref="C17"/>
      <pageMargins left="0.31496062992125984" right="0.31496062992125984" top="0.74803149606299213" bottom="0.74803149606299213" header="0.31496062992125984" footer="0.31496062992125984"/>
      <pageSetup paperSize="9" orientation="portrait" r:id="rId5"/>
      <headerFooter>
        <oddHeader>&amp;L&amp;"Arial,Regular"&amp;12Financial sector</oddHeader>
        <oddFooter>&amp;C&amp;"Arial,Regular"&amp;8Page &amp;P of &amp;N&amp;L&amp;"Arial,Regular"&amp;8Statistički godišnjak Republike Srpske 2016</oddFooter>
      </headerFooter>
    </customSheetView>
  </customSheetViews>
  <hyperlinks>
    <hyperlink ref="D2" location="'List of tables'!A1" display="List of tables"/>
  </hyperlinks>
  <pageMargins left="0.31496062992125984" right="0.31496062992125984" top="0.74803149606299213" bottom="0.74803149606299213" header="0.31496062992125984" footer="0.31496062992125984"/>
  <pageSetup paperSize="9" orientation="portrait" r:id="rId6"/>
  <headerFooter>
    <oddHeader>&amp;L&amp;"Arial,Regular"&amp;12Financial sector</oddHeader>
    <oddFooter>&amp;C&amp;"Arial,Regular"&amp;8Page &amp;P of &amp;N&amp;L&amp;"Arial,Regular"&amp;8Statistical Yearbook of Republika Srpska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31</vt:i4>
      </vt:variant>
      <vt:variant>
        <vt:lpstr>Named Ranges</vt:lpstr>
      </vt:variant>
      <vt:variant>
        <vt:i4>3</vt:i4>
      </vt:variant>
    </vt:vector>
  </HeadingPairs>
  <TitlesOfParts>
    <vt:vector size="34" baseType="lpstr">
      <vt:lpstr>List of tables</vt:lpstr>
      <vt:lpstr>10.1.ENG</vt:lpstr>
      <vt:lpstr>10.2.ENG</vt:lpstr>
      <vt:lpstr>10.3.ENG</vt:lpstr>
      <vt:lpstr>10.4.ENG</vt:lpstr>
      <vt:lpstr>10.5.ENG</vt:lpstr>
      <vt:lpstr>10.6.ENG</vt:lpstr>
      <vt:lpstr>10.7.ENG</vt:lpstr>
      <vt:lpstr>10.8.ENG</vt:lpstr>
      <vt:lpstr>10.9.ENG</vt:lpstr>
      <vt:lpstr>10.10.ENG</vt:lpstr>
      <vt:lpstr>10.11.ENG</vt:lpstr>
      <vt:lpstr>10.12.ENG</vt:lpstr>
      <vt:lpstr>10.13.ENG</vt:lpstr>
      <vt:lpstr>10.14.ENG</vt:lpstr>
      <vt:lpstr>10.15.ENG</vt:lpstr>
      <vt:lpstr>10.16.ENG</vt:lpstr>
      <vt:lpstr>10.17.ENG</vt:lpstr>
      <vt:lpstr>10.18.ENG</vt:lpstr>
      <vt:lpstr>10.19.ENG</vt:lpstr>
      <vt:lpstr>10.20.ENG</vt:lpstr>
      <vt:lpstr>10.21.ENG</vt:lpstr>
      <vt:lpstr>10.22.ENG</vt:lpstr>
      <vt:lpstr>10.23.ENG</vt:lpstr>
      <vt:lpstr>10.24.ENG</vt:lpstr>
      <vt:lpstr>10.25.ENG</vt:lpstr>
      <vt:lpstr>10.26.ENG</vt:lpstr>
      <vt:lpstr>10.27.ENG</vt:lpstr>
      <vt:lpstr>10.28.ENG</vt:lpstr>
      <vt:lpstr>10.29.ENG</vt:lpstr>
      <vt:lpstr>10.30.ENG</vt:lpstr>
      <vt:lpstr>'10.11.ENG'!Print_Titles</vt:lpstr>
      <vt:lpstr>'10.23.ENG'!Print_Titles</vt:lpstr>
      <vt:lpstr>'10.24.ENG'!Print_Titles</vt:lpstr>
    </vt:vector>
  </TitlesOfParts>
  <Company>rzsrs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RZS RS</dc:creator>
  <cp:lastModifiedBy>РЗС РС</cp:lastModifiedBy>
  <cp:lastPrinted>2022-03-31T13:19:34Z</cp:lastPrinted>
  <dcterms:created xsi:type="dcterms:W3CDTF">2011-02-04T09:21:42Z</dcterms:created>
  <dcterms:modified xsi:type="dcterms:W3CDTF">2023-11-23T14:04:08Z</dcterms:modified>
</cp:coreProperties>
</file>