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Y:\03 Godisnjak\2018\Poglavlja\09 Budzeti i fondovi ODOBRENO\"/>
    </mc:Choice>
  </mc:AlternateContent>
  <bookViews>
    <workbookView xWindow="480" yWindow="645" windowWidth="15480" windowHeight="10995"/>
  </bookViews>
  <sheets>
    <sheet name="List of tables" sheetId="1" r:id="rId1"/>
    <sheet name="9.1.ENG" sheetId="2" r:id="rId2"/>
    <sheet name="9.2.ENG" sheetId="3" r:id="rId3"/>
    <sheet name="9.3.ENG" sheetId="7" r:id="rId4"/>
    <sheet name="9.4.ENG" sheetId="4" r:id="rId5"/>
    <sheet name="9.5.ENG" sheetId="5" r:id="rId6"/>
    <sheet name="9.6.ENG" sheetId="6" r:id="rId7"/>
  </sheets>
  <definedNames>
    <definedName name="ftn1_9.1.ENG" localSheetId="2">'9.2.ENG'!$A$51</definedName>
    <definedName name="ftn1_9.1.ENG" localSheetId="3">'9.3.ENG'!#REF!</definedName>
    <definedName name="ftn1_9.1.ENG">'9.1.ENG'!$A$41</definedName>
    <definedName name="ftn1_9.2.ENG" localSheetId="5">'9.5.ENG'!#REF!</definedName>
    <definedName name="ftn1_9.2.ENG">'9.4.ENG'!$A$41</definedName>
    <definedName name="ftn2_9.1.ENG" localSheetId="2">'9.2.ENG'!$A$52</definedName>
    <definedName name="ftn2_9.1.ENG" localSheetId="3">'9.3.ENG'!#REF!</definedName>
    <definedName name="ftn2_9.1.ENG">'9.1.ENG'!$A$42</definedName>
    <definedName name="ftn2_9.2.ENG" localSheetId="5">'9.5.ENG'!$A$49</definedName>
    <definedName name="ftn2_9.2.ENG">'9.4.ENG'!$A$42</definedName>
    <definedName name="List_of_tables">'List of tables'!$A$1</definedName>
    <definedName name="_xlnm.Print_Titles" localSheetId="3">'9.3.ENG'!$1:$3</definedName>
  </definedNames>
  <calcPr calcId="162913"/>
  <customWorkbookViews>
    <customWorkbookView name="Aleksandra Zec - Personal View" guid="{680F9F30-CDA4-457E-9089-171347A895C6}" mergeInterval="0" personalView="1" maximized="1" xWindow="-8" yWindow="-8" windowWidth="1936" windowHeight="1056" activeSheetId="1"/>
    <customWorkbookView name="aleksandra - Personal View" guid="{2D93D847-4F8B-47DE-89F5-0F80D48B4B99}" mergeInterval="0" personalView="1" maximized="1" windowWidth="1020" windowHeight="569" activeSheetId="1"/>
    <customWorkbookView name="zecal - Personal View" guid="{D314109A-2F0F-4821-8321-3BB36EC82A21}" mergeInterval="0" personalView="1" maximized="1" xWindow="1" yWindow="1" windowWidth="1276" windowHeight="783" activeSheetId="1"/>
    <customWorkbookView name="sibinovicvl - Personal View" guid="{A8A370DA-9BD9-41EC-B9A0-B8AEF5053A6E}" mergeInterval="0" personalView="1" maximized="1" xWindow="1" yWindow="1" windowWidth="1276" windowHeight="804" activeSheetId="6"/>
    <customWorkbookView name="latincicra - Personal View" guid="{EF3676FE-A102-4D0C-BC31-3A3D3A465AFE}" mergeInterval="0" personalView="1" maximized="1" xWindow="1" yWindow="1" windowWidth="1276" windowHeight="804" activeSheetId="6"/>
    <customWorkbookView name="RZS RS - Personal View" guid="{B4816F75-EE1E-4E19-982A-EEA6F4200564}" mergeInterval="0" personalView="1" maximized="1" xWindow="-8" yWindow="-8" windowWidth="1936" windowHeight="1056" activeSheetId="1"/>
  </customWorkbookViews>
</workbook>
</file>

<file path=xl/calcChain.xml><?xml version="1.0" encoding="utf-8"?>
<calcChain xmlns="http://schemas.openxmlformats.org/spreadsheetml/2006/main">
  <c r="K15" i="6" l="1"/>
  <c r="K14" i="6"/>
  <c r="K13" i="6"/>
  <c r="K9" i="6"/>
  <c r="K8" i="6"/>
  <c r="K7" i="6"/>
  <c r="K11" i="6" l="1"/>
  <c r="K5" i="6"/>
  <c r="G31" i="5"/>
  <c r="G5" i="5"/>
</calcChain>
</file>

<file path=xl/sharedStrings.xml><?xml version="1.0" encoding="utf-8"?>
<sst xmlns="http://schemas.openxmlformats.org/spreadsheetml/2006/main" count="244" uniqueCount="105">
  <si>
    <t>List of tables</t>
  </si>
  <si>
    <t>mil. KM</t>
  </si>
  <si>
    <t>Realisation</t>
  </si>
  <si>
    <t>REVENUES</t>
  </si>
  <si>
    <t>Tax revenues</t>
  </si>
  <si>
    <t xml:space="preserve">Direct taxes </t>
  </si>
  <si>
    <t>Income tax</t>
  </si>
  <si>
    <t>Profit tax</t>
  </si>
  <si>
    <t>Capital gains tax</t>
  </si>
  <si>
    <t>Personal income tax</t>
  </si>
  <si>
    <t>Property tax</t>
  </si>
  <si>
    <t>Other taxes</t>
  </si>
  <si>
    <t>Non-tax revenues</t>
  </si>
  <si>
    <t>Revenues from enterpreneurial activity</t>
  </si>
  <si>
    <t xml:space="preserve">Fees and charges </t>
  </si>
  <si>
    <t>Fines</t>
  </si>
  <si>
    <t>Other non-tax revenues</t>
  </si>
  <si>
    <t>Captial gains</t>
  </si>
  <si>
    <t>Current and capital aids</t>
  </si>
  <si>
    <t>Received repayments for given loans</t>
  </si>
  <si>
    <t>EXPENDITURES</t>
  </si>
  <si>
    <t>Current costs</t>
  </si>
  <si>
    <t>Employees' wages and salaries</t>
  </si>
  <si>
    <t>Taxes and contributions on other personal income</t>
  </si>
  <si>
    <t>Material and services costs</t>
  </si>
  <si>
    <t>Current aids</t>
  </si>
  <si>
    <t>Interest expenses</t>
  </si>
  <si>
    <t xml:space="preserve">Non-budgetary expenditures </t>
  </si>
  <si>
    <t>Capital costs</t>
  </si>
  <si>
    <t>Other payments</t>
  </si>
  <si>
    <t>Transfers to lower consumer units</t>
  </si>
  <si>
    <r>
      <t>1)</t>
    </r>
    <r>
      <rPr>
        <sz val="8"/>
        <color indexed="8"/>
        <rFont val="Arial"/>
        <family val="2"/>
        <charset val="238"/>
      </rPr>
      <t xml:space="preserve"> Inflows based on received credits and loans and outflows based on payment of received credits and loans are not included</t>
    </r>
  </si>
  <si>
    <r>
      <t xml:space="preserve">2) </t>
    </r>
    <r>
      <rPr>
        <sz val="8"/>
        <color indexed="8"/>
        <rFont val="Arial"/>
        <family val="2"/>
        <charset val="238"/>
      </rPr>
      <t>Value added tax, sales tax on products, sales tax on services, excise and international trading tax are included</t>
    </r>
  </si>
  <si>
    <t>Source: Republika Srpska Ministry of Finance</t>
  </si>
  <si>
    <r>
      <t>Indirect taxes</t>
    </r>
    <r>
      <rPr>
        <vertAlign val="superscript"/>
        <sz val="9"/>
        <color indexed="8"/>
        <rFont val="Arial"/>
        <family val="2"/>
        <charset val="238"/>
      </rPr>
      <t>2)</t>
    </r>
  </si>
  <si>
    <t xml:space="preserve">mil. KM </t>
  </si>
  <si>
    <t>Health Insurance Fund</t>
  </si>
  <si>
    <t>Child Welfare Public Fund</t>
  </si>
  <si>
    <t>Employment Office</t>
  </si>
  <si>
    <t>9. Budgets and funds</t>
  </si>
  <si>
    <t>9.1. Realised budgetary revenues and expenditures of Republika Srpska</t>
  </si>
  <si>
    <t>Corporate profit tax</t>
  </si>
  <si>
    <t>Taxes on personal income and income from self-employment</t>
  </si>
  <si>
    <t>Revenues from financial and non-financial assets and positive differences in exchange rates</t>
  </si>
  <si>
    <t xml:space="preserve">Fees, charges and revenues from provision of public services </t>
  </si>
  <si>
    <t>Grants</t>
  </si>
  <si>
    <t>Transfers among budget units</t>
  </si>
  <si>
    <t>INCOME</t>
  </si>
  <si>
    <t>Income for non-financial assets</t>
  </si>
  <si>
    <t>Income from financial assets</t>
  </si>
  <si>
    <t>Income from debts</t>
  </si>
  <si>
    <t>Current expenditures</t>
  </si>
  <si>
    <t>Expenditures on personal income</t>
  </si>
  <si>
    <t>Expenditures on use of goods and services</t>
  </si>
  <si>
    <t>Financing expenditures and other financial expenditures</t>
  </si>
  <si>
    <t>Subsidies</t>
  </si>
  <si>
    <t xml:space="preserve">Social welfare remittances </t>
  </si>
  <si>
    <t>Other expenditures</t>
  </si>
  <si>
    <t>EXPENSES</t>
  </si>
  <si>
    <t>Expenses of non-financial assets</t>
  </si>
  <si>
    <t>Expenses of financial assets</t>
  </si>
  <si>
    <t>Expenses of repayment of debts</t>
  </si>
  <si>
    <r>
      <t>1)</t>
    </r>
    <r>
      <rPr>
        <sz val="8"/>
        <color indexed="8"/>
        <rFont val="Arial"/>
        <family val="2"/>
        <charset val="238"/>
      </rPr>
      <t xml:space="preserve"> Including all accounting funds of the budget of the Republic and users of the budget of the Republic having their own bank accounts </t>
    </r>
  </si>
  <si>
    <r>
      <t xml:space="preserve">2) </t>
    </r>
    <r>
      <rPr>
        <sz val="8"/>
        <color indexed="8"/>
        <rFont val="Arial"/>
        <family val="2"/>
        <charset val="238"/>
      </rPr>
      <t>Including indirect taxes outside the Indirect Taxation Authority – arrears</t>
    </r>
  </si>
  <si>
    <r>
      <t>Indirect taxes</t>
    </r>
    <r>
      <rPr>
        <vertAlign val="superscript"/>
        <sz val="9"/>
        <color indexed="8"/>
        <rFont val="Arial"/>
        <family val="2"/>
        <charset val="238"/>
      </rPr>
      <t>1)</t>
    </r>
  </si>
  <si>
    <r>
      <t xml:space="preserve">1) </t>
    </r>
    <r>
      <rPr>
        <sz val="8"/>
        <color indexed="8"/>
        <rFont val="Arial"/>
        <family val="2"/>
        <charset val="238"/>
      </rPr>
      <t>Including indirect taxes outside the Indirect Taxation Authority – arrears</t>
    </r>
  </si>
  <si>
    <r>
      <t>9.1. Realised budget revenues and expenditures of Republika Srpska</t>
    </r>
    <r>
      <rPr>
        <b/>
        <vertAlign val="superscript"/>
        <sz val="9"/>
        <color indexed="8"/>
        <rFont val="Arial"/>
        <family val="2"/>
        <charset val="238"/>
      </rPr>
      <t>1)</t>
    </r>
  </si>
  <si>
    <t>-</t>
  </si>
  <si>
    <r>
      <t>Social insurance contributions</t>
    </r>
    <r>
      <rPr>
        <vertAlign val="superscript"/>
        <sz val="9"/>
        <color indexed="8"/>
        <rFont val="Arial"/>
        <family val="2"/>
      </rPr>
      <t>3)</t>
    </r>
  </si>
  <si>
    <t>Social welfare remittances paid from budgets of Republika Srpska, cities and municipalities</t>
  </si>
  <si>
    <r>
      <t xml:space="preserve">3) </t>
    </r>
    <r>
      <rPr>
        <sz val="8"/>
        <color indexed="8"/>
        <rFont val="Arial"/>
        <family val="2"/>
        <charset val="238"/>
      </rPr>
      <t>Since June 2014, budget revenues of the Republic include special solidarity contribution, stipulated by the Law on Special Contribution ("Official Gazette of Republika Srpska", No. 52/14 and 42/15).
Since 1</t>
    </r>
    <r>
      <rPr>
        <vertAlign val="superscript"/>
        <sz val="8"/>
        <color indexed="8"/>
        <rFont val="Arial"/>
        <family val="2"/>
      </rPr>
      <t>st</t>
    </r>
    <r>
      <rPr>
        <sz val="8"/>
        <color indexed="8"/>
        <rFont val="Arial"/>
        <family val="2"/>
        <charset val="238"/>
      </rPr>
      <t xml:space="preserve"> January 2016, the contribution for pension and disability insurance represent a revenue of the budget of the republic, in accordance with Article 2 of the Law on Amendments to the Law on Budget System of Republika Srpska (“Official Gazette of Republika Srpska”, No. 103/15 of 16</t>
    </r>
    <r>
      <rPr>
        <vertAlign val="superscript"/>
        <sz val="8"/>
        <color indexed="8"/>
        <rFont val="Arial"/>
        <family val="2"/>
      </rPr>
      <t>th</t>
    </r>
    <r>
      <rPr>
        <sz val="8"/>
        <color indexed="8"/>
        <rFont val="Arial"/>
        <family val="2"/>
        <charset val="238"/>
      </rPr>
      <t xml:space="preserve"> December 2015.
</t>
    </r>
  </si>
  <si>
    <r>
      <rPr>
        <vertAlign val="superscript"/>
        <sz val="8"/>
        <rFont val="Arial"/>
        <family val="2"/>
      </rPr>
      <t>4)</t>
    </r>
    <r>
      <rPr>
        <sz val="8"/>
        <rFont val="Arial"/>
        <family val="2"/>
      </rPr>
      <t xml:space="preserve">  Since 1st January 2016, the Republika Srpska Pension and Disability Insurance Fund is a part of the Treasury General Ledger of the republic. Therefore, payment of pension insurance remittances are realised from the Budget of the republic, from the position “Social welfare remittances paid by institutions of compulsory social insurance”.</t>
    </r>
  </si>
  <si>
    <t>...</t>
  </si>
  <si>
    <r>
      <t>Social welfare remittances paid by institutions of compulsory social insurance</t>
    </r>
    <r>
      <rPr>
        <vertAlign val="superscript"/>
        <sz val="9"/>
        <color indexed="8"/>
        <rFont val="Arial"/>
        <family val="2"/>
      </rPr>
      <t>4)</t>
    </r>
  </si>
  <si>
    <r>
      <t>Indirect taxes</t>
    </r>
    <r>
      <rPr>
        <vertAlign val="superscript"/>
        <sz val="9"/>
        <rFont val="Arial"/>
        <family val="2"/>
      </rPr>
      <t>2)</t>
    </r>
  </si>
  <si>
    <t>Social insurance contributions</t>
  </si>
  <si>
    <t>Social welfare remittances paid by institutions of compulsory social insurance</t>
  </si>
  <si>
    <t>Other expenses</t>
  </si>
  <si>
    <r>
      <t xml:space="preserve">2) </t>
    </r>
    <r>
      <rPr>
        <sz val="8"/>
        <color indexed="8"/>
        <rFont val="Arial"/>
        <family val="2"/>
        <charset val="238"/>
      </rPr>
      <t>The Pension and Disability Insurance Fund has been in the Republika Srpska Budget since 1</t>
    </r>
    <r>
      <rPr>
        <vertAlign val="superscript"/>
        <sz val="8"/>
        <color indexed="8"/>
        <rFont val="Arial"/>
        <family val="2"/>
      </rPr>
      <t>st</t>
    </r>
    <r>
      <rPr>
        <sz val="8"/>
        <color indexed="8"/>
        <rFont val="Arial"/>
        <family val="2"/>
        <charset val="238"/>
      </rPr>
      <t xml:space="preserve"> January 2016.</t>
    </r>
  </si>
  <si>
    <r>
      <t>9.4. Realised budget revenues and expenditures of municipalities and cities</t>
    </r>
    <r>
      <rPr>
        <b/>
        <vertAlign val="superscript"/>
        <sz val="9"/>
        <color indexed="8"/>
        <rFont val="Arial"/>
        <family val="2"/>
        <charset val="238"/>
      </rPr>
      <t>1)</t>
    </r>
  </si>
  <si>
    <t>9.5. Realised budget revenues, income, expenditures and expenses of municipalities and cities</t>
  </si>
  <si>
    <t>9.2. Realised budget revenues, income, expenditures and expenses of Republika Srpska, 2011–2016</t>
  </si>
  <si>
    <t>9.3. Realised budget revenues, income, expenditures and expenses of Republika Srpska, 2017</t>
  </si>
  <si>
    <t>9.4. Realised budget revenues and expenditures of municipalities and cities</t>
  </si>
  <si>
    <r>
      <t>9.2. Realised budget revenues, income, expenditures and expenses of Republika Srpska, 2011</t>
    </r>
    <r>
      <rPr>
        <b/>
        <sz val="9"/>
        <color indexed="8"/>
        <rFont val="Arial"/>
        <family val="2"/>
      </rPr>
      <t>–</t>
    </r>
    <r>
      <rPr>
        <b/>
        <sz val="9"/>
        <color indexed="8"/>
        <rFont val="Arial"/>
        <family val="2"/>
        <charset val="238"/>
      </rPr>
      <t>2016</t>
    </r>
    <r>
      <rPr>
        <b/>
        <vertAlign val="superscript"/>
        <sz val="9"/>
        <color indexed="8"/>
        <rFont val="Arial"/>
        <family val="2"/>
        <charset val="238"/>
      </rPr>
      <t>1)</t>
    </r>
  </si>
  <si>
    <r>
      <t>9.3. Realised budget revenues, income, expenditures and expenses of Republika Srpska, 2017</t>
    </r>
    <r>
      <rPr>
        <b/>
        <vertAlign val="superscript"/>
        <sz val="9"/>
        <rFont val="Arial"/>
        <family val="2"/>
      </rPr>
      <t>1)</t>
    </r>
  </si>
  <si>
    <t>Revenues from financial and non-financial assets and exchange transactions between or within government units</t>
  </si>
  <si>
    <t>Transfers between or within government units</t>
  </si>
  <si>
    <t>Income from non-financial assets from transactions between or within government units</t>
  </si>
  <si>
    <t>Other income</t>
  </si>
  <si>
    <t>Expenditures on personal income of employees</t>
  </si>
  <si>
    <t>Financing expenditures, other financial costs and expenditures from exchange transactions between or within government units</t>
  </si>
  <si>
    <t>Expenditures by court decision</t>
  </si>
  <si>
    <t>Expenses for non-financial assets from transactions between or within government units</t>
  </si>
  <si>
    <r>
      <rPr>
        <vertAlign val="superscript"/>
        <sz val="8"/>
        <rFont val="Arial"/>
        <family val="2"/>
      </rPr>
      <t>1)</t>
    </r>
    <r>
      <rPr>
        <sz val="8"/>
        <rFont val="Arial"/>
        <family val="2"/>
      </rPr>
      <t xml:space="preserve"> Data were taken over from the Consolidated Periodic Report on Execution by Accounting Funds and these include all accounting funds of users of budget resources of Republika Srpska in the Treasury General Ledger, as well as funds of users of budget resources of Republika Srpska that have their own bank accounts. </t>
    </r>
  </si>
  <si>
    <r>
      <rPr>
        <vertAlign val="superscript"/>
        <sz val="8"/>
        <rFont val="Arial"/>
        <family val="2"/>
      </rPr>
      <t>2)</t>
    </r>
    <r>
      <rPr>
        <sz val="8"/>
        <rFont val="Arial"/>
        <family val="2"/>
      </rPr>
      <t xml:space="preserve"> Including indirect taxes outside the Indirect Taxation Authority – arrears (revenue types 715 and 716)</t>
    </r>
  </si>
  <si>
    <t>357,9*</t>
  </si>
  <si>
    <t>0,9*</t>
  </si>
  <si>
    <t>1209,7*</t>
  </si>
  <si>
    <t>Pension and Disability Insurance Fund</t>
  </si>
  <si>
    <t>9.6. Realised budget revenues, income, expenditures and expenses of funds</t>
  </si>
  <si>
    <r>
      <t>9.6. Realised budget revenues, income, expenditures and expenses of funds</t>
    </r>
    <r>
      <rPr>
        <b/>
        <vertAlign val="superscript"/>
        <sz val="9"/>
        <rFont val="Arial"/>
        <family val="2"/>
        <charset val="238"/>
      </rPr>
      <t>1)</t>
    </r>
  </si>
  <si>
    <r>
      <t>REVENUES, INCOME FOR NON-FINANCIAL AND FINANCIAL ASSETS AND BORROWINGS OF FUNDS</t>
    </r>
    <r>
      <rPr>
        <vertAlign val="superscript"/>
        <sz val="9"/>
        <rFont val="Arial"/>
        <family val="2"/>
        <charset val="238"/>
      </rPr>
      <t>2)</t>
    </r>
  </si>
  <si>
    <r>
      <t>EXPENDITURES, EXPENSES FOR NON-FINANCIAL AND FINANCIAL ASSETS AND REPAYMENT OF DEBTS OF FUNDS</t>
    </r>
    <r>
      <rPr>
        <vertAlign val="superscript"/>
        <sz val="9"/>
        <rFont val="Arial"/>
        <family val="2"/>
        <charset val="238"/>
      </rPr>
      <t>2)</t>
    </r>
  </si>
  <si>
    <r>
      <t xml:space="preserve">1) </t>
    </r>
    <r>
      <rPr>
        <sz val="8"/>
        <rFont val="Arial"/>
        <family val="2"/>
        <charset val="238"/>
      </rPr>
      <t>Within the Republika Srpska Health Insurance Fund there is the Solidarity Fund for Diagnosis and Treatment of Illness, Conditions and Injury of Children Abroad, which in December 2017 realised grants in the amount of 0.944682 million KM, while there were no expenditures and expenses realised.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</si>
</sst>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000"/>
    <numFmt numFmtId="166" formatCode="#,##0.0"/>
  </numFmts>
  <fonts count="41" x14ac:knownFonts="1">
    <font>
      <sz val="11"/>
      <color theme="1"/>
      <name val="Calibri"/>
      <family val="2"/>
      <scheme val="minor"/>
    </font>
    <font>
      <b/>
      <sz val="13"/>
      <name val="Arial"/>
      <family val="2"/>
      <charset val="238"/>
    </font>
    <font>
      <sz val="11"/>
      <color indexed="18"/>
      <name val="Arial"/>
      <family val="2"/>
      <charset val="238"/>
    </font>
    <font>
      <b/>
      <vertAlign val="superscript"/>
      <sz val="9"/>
      <color indexed="8"/>
      <name val="Arial"/>
      <family val="2"/>
      <charset val="238"/>
    </font>
    <font>
      <sz val="8"/>
      <color indexed="8"/>
      <name val="Arial"/>
      <family val="2"/>
      <charset val="238"/>
    </font>
    <font>
      <vertAlign val="superscript"/>
      <sz val="9"/>
      <color indexed="8"/>
      <name val="Arial"/>
      <family val="2"/>
      <charset val="238"/>
    </font>
    <font>
      <sz val="9"/>
      <color indexed="8"/>
      <name val="Arial"/>
      <family val="2"/>
      <charset val="238"/>
    </font>
    <font>
      <u/>
      <sz val="11"/>
      <color indexed="12"/>
      <name val="Calibri"/>
      <family val="2"/>
    </font>
    <font>
      <sz val="9"/>
      <color indexed="8"/>
      <name val="Arial"/>
      <family val="2"/>
      <charset val="238"/>
    </font>
    <font>
      <sz val="11"/>
      <color indexed="8"/>
      <name val="Arial"/>
      <family val="2"/>
      <charset val="238"/>
    </font>
    <font>
      <b/>
      <sz val="9"/>
      <color indexed="8"/>
      <name val="Arial"/>
      <family val="2"/>
      <charset val="238"/>
    </font>
    <font>
      <shadow/>
      <sz val="9"/>
      <color indexed="8"/>
      <name val="Arial"/>
      <family val="2"/>
      <charset val="238"/>
    </font>
    <font>
      <sz val="8"/>
      <color indexed="8"/>
      <name val="Arial"/>
      <family val="2"/>
      <charset val="238"/>
    </font>
    <font>
      <sz val="9"/>
      <color indexed="8"/>
      <name val="Arial"/>
      <family val="2"/>
      <charset val="238"/>
    </font>
    <font>
      <sz val="11"/>
      <color indexed="18"/>
      <name val="Calibri"/>
      <family val="2"/>
      <charset val="238"/>
    </font>
    <font>
      <u/>
      <sz val="10"/>
      <color indexed="12"/>
      <name val="Arial"/>
      <family val="2"/>
      <charset val="238"/>
    </font>
    <font>
      <b/>
      <u/>
      <sz val="7"/>
      <color indexed="12"/>
      <name val="Arial"/>
      <family val="2"/>
      <charset val="238"/>
    </font>
    <font>
      <vertAlign val="superscript"/>
      <sz val="8"/>
      <color indexed="8"/>
      <name val="Arial"/>
      <family val="2"/>
      <charset val="238"/>
    </font>
    <font>
      <sz val="8"/>
      <name val="Calibri"/>
      <family val="2"/>
    </font>
    <font>
      <vertAlign val="superscript"/>
      <sz val="9"/>
      <color indexed="8"/>
      <name val="Arial"/>
      <family val="2"/>
    </font>
    <font>
      <b/>
      <sz val="9"/>
      <color theme="1"/>
      <name val="Arial"/>
      <family val="2"/>
    </font>
    <font>
      <i/>
      <sz val="8"/>
      <color theme="1"/>
      <name val="Arial Narrow"/>
      <family val="2"/>
    </font>
    <font>
      <sz val="9"/>
      <name val="Arial"/>
      <family val="2"/>
      <charset val="238"/>
    </font>
    <font>
      <vertAlign val="superscript"/>
      <sz val="8"/>
      <color indexed="8"/>
      <name val="Arial"/>
      <family val="2"/>
    </font>
    <font>
      <sz val="8"/>
      <name val="Arial"/>
      <family val="2"/>
    </font>
    <font>
      <vertAlign val="superscript"/>
      <sz val="8"/>
      <name val="Arial"/>
      <family val="2"/>
    </font>
    <font>
      <b/>
      <sz val="9"/>
      <name val="Arial"/>
      <family val="2"/>
      <charset val="238"/>
    </font>
    <font>
      <b/>
      <vertAlign val="superscript"/>
      <sz val="9"/>
      <name val="Arial"/>
      <family val="2"/>
    </font>
    <font>
      <sz val="8"/>
      <name val="Arial"/>
      <family val="2"/>
      <charset val="238"/>
    </font>
    <font>
      <shadow/>
      <sz val="9"/>
      <name val="Arial"/>
      <family val="2"/>
      <charset val="238"/>
    </font>
    <font>
      <vertAlign val="superscript"/>
      <sz val="9"/>
      <name val="Arial"/>
      <family val="2"/>
    </font>
    <font>
      <sz val="9"/>
      <color theme="1"/>
      <name val="Calibri"/>
      <family val="2"/>
      <scheme val="minor"/>
    </font>
    <font>
      <sz val="9"/>
      <color theme="1"/>
      <name val="Arial"/>
      <family val="2"/>
    </font>
    <font>
      <sz val="11"/>
      <name val="Arial"/>
      <family val="2"/>
      <charset val="238"/>
    </font>
    <font>
      <b/>
      <sz val="9"/>
      <color indexed="8"/>
      <name val="Arial"/>
      <family val="2"/>
    </font>
    <font>
      <sz val="9"/>
      <color rgb="FFFF0000"/>
      <name val="Arial"/>
      <family val="2"/>
      <charset val="238"/>
    </font>
    <font>
      <sz val="9"/>
      <color theme="1"/>
      <name val="Arial"/>
      <family val="2"/>
      <charset val="238"/>
    </font>
    <font>
      <sz val="9"/>
      <color indexed="8"/>
      <name val="Arial"/>
      <family val="2"/>
    </font>
    <font>
      <b/>
      <vertAlign val="superscript"/>
      <sz val="9"/>
      <name val="Arial"/>
      <family val="2"/>
      <charset val="238"/>
    </font>
    <font>
      <vertAlign val="superscript"/>
      <sz val="9"/>
      <name val="Arial"/>
      <family val="2"/>
      <charset val="238"/>
    </font>
    <font>
      <vertAlign val="superscript"/>
      <sz val="8"/>
      <name val="Arial"/>
      <family val="2"/>
      <charset val="238"/>
    </font>
  </fonts>
  <fills count="2">
    <fill>
      <patternFill patternType="none"/>
    </fill>
    <fill>
      <patternFill patternType="gray125"/>
    </fill>
  </fills>
  <borders count="10">
    <border>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xf numFmtId="0" fontId="7" fillId="0" borderId="0" applyNumberFormat="0" applyFont="0" applyFill="0" applyBorder="0" applyAlignment="0" applyProtection="0">
      <alignment vertical="top"/>
      <protection locked="0"/>
    </xf>
  </cellStyleXfs>
  <cellXfs count="94">
    <xf numFmtId="0" fontId="0" fillId="0" borderId="0" xfId="0"/>
    <xf numFmtId="0" fontId="8" fillId="0" borderId="0" xfId="0" applyFont="1"/>
    <xf numFmtId="0" fontId="9" fillId="0" borderId="0" xfId="0" applyFont="1"/>
    <xf numFmtId="0" fontId="9" fillId="0" borderId="0" xfId="0" applyFont="1" applyBorder="1"/>
    <xf numFmtId="0" fontId="8" fillId="0" borderId="1" xfId="0" applyFont="1" applyBorder="1" applyAlignment="1">
      <alignment wrapText="1"/>
    </xf>
    <xf numFmtId="0" fontId="8" fillId="0" borderId="2" xfId="0" applyFont="1" applyBorder="1" applyAlignment="1">
      <alignment wrapText="1"/>
    </xf>
    <xf numFmtId="0" fontId="8" fillId="0" borderId="1" xfId="0" applyFont="1" applyBorder="1" applyAlignment="1">
      <alignment vertical="top" wrapText="1"/>
    </xf>
    <xf numFmtId="0" fontId="10" fillId="0" borderId="0" xfId="1" applyFont="1" applyAlignment="1" applyProtection="1"/>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11" fillId="0" borderId="1" xfId="0" applyFont="1" applyBorder="1" applyAlignment="1">
      <alignment wrapText="1"/>
    </xf>
    <xf numFmtId="0" fontId="12" fillId="0" borderId="0" xfId="0" applyFont="1" applyAlignment="1">
      <alignment horizontal="left"/>
    </xf>
    <xf numFmtId="0" fontId="13" fillId="0" borderId="1" xfId="0" applyFont="1" applyBorder="1" applyAlignment="1">
      <alignment wrapText="1"/>
    </xf>
    <xf numFmtId="0" fontId="8" fillId="0" borderId="1" xfId="0" applyFont="1" applyBorder="1" applyAlignment="1">
      <alignment horizontal="left" wrapText="1" indent="1"/>
    </xf>
    <xf numFmtId="0" fontId="14" fillId="0" borderId="0" xfId="0" applyFont="1"/>
    <xf numFmtId="0" fontId="1" fillId="0" borderId="0" xfId="0" applyFont="1" applyFill="1"/>
    <xf numFmtId="0" fontId="15" fillId="0" borderId="0" xfId="1" quotePrefix="1" applyFont="1" applyFill="1" applyAlignment="1" applyProtection="1"/>
    <xf numFmtId="0" fontId="2" fillId="0" borderId="0" xfId="0" applyFont="1" applyFill="1"/>
    <xf numFmtId="0" fontId="16" fillId="0" borderId="0" xfId="1" applyFont="1" applyAlignment="1" applyProtection="1">
      <alignment horizontal="right"/>
    </xf>
    <xf numFmtId="0" fontId="8" fillId="0" borderId="5" xfId="0" applyFont="1" applyBorder="1" applyAlignment="1">
      <alignment vertical="top" wrapText="1"/>
    </xf>
    <xf numFmtId="0" fontId="8" fillId="0" borderId="6" xfId="0" applyFont="1" applyBorder="1" applyAlignment="1">
      <alignment vertical="top" wrapText="1"/>
    </xf>
    <xf numFmtId="0" fontId="8" fillId="0" borderId="1" xfId="0" applyFont="1" applyBorder="1" applyAlignment="1">
      <alignment horizontal="left" wrapText="1" indent="3"/>
    </xf>
    <xf numFmtId="0" fontId="8" fillId="0" borderId="1" xfId="1" applyFont="1" applyBorder="1" applyAlignment="1" applyProtection="1">
      <alignment horizontal="left" wrapText="1" indent="1"/>
    </xf>
    <xf numFmtId="0" fontId="11" fillId="0" borderId="1" xfId="0" applyFont="1" applyBorder="1" applyAlignment="1">
      <alignment horizontal="justify" wrapText="1"/>
    </xf>
    <xf numFmtId="0" fontId="11" fillId="0" borderId="1" xfId="0" applyFont="1" applyBorder="1" applyAlignment="1">
      <alignment vertical="top" wrapText="1"/>
    </xf>
    <xf numFmtId="0" fontId="17" fillId="0" borderId="0" xfId="0" applyFont="1" applyAlignment="1"/>
    <xf numFmtId="0" fontId="8" fillId="0" borderId="0" xfId="0" applyFont="1" applyAlignment="1">
      <alignment wrapText="1"/>
    </xf>
    <xf numFmtId="0" fontId="12" fillId="0" borderId="0" xfId="0" applyFont="1" applyAlignment="1"/>
    <xf numFmtId="0" fontId="16" fillId="0" borderId="0" xfId="1" applyFont="1" applyAlignment="1" applyProtection="1">
      <alignment horizontal="center"/>
    </xf>
    <xf numFmtId="164" fontId="6" fillId="0" borderId="0" xfId="0" applyNumberFormat="1" applyFont="1" applyBorder="1" applyAlignment="1">
      <alignment wrapText="1"/>
    </xf>
    <xf numFmtId="164" fontId="6" fillId="0" borderId="0" xfId="0" applyNumberFormat="1" applyFont="1" applyFill="1" applyBorder="1" applyAlignment="1">
      <alignment wrapText="1"/>
    </xf>
    <xf numFmtId="164" fontId="6" fillId="0" borderId="0" xfId="0" applyNumberFormat="1" applyFont="1" applyBorder="1" applyAlignment="1">
      <alignment vertical="top" wrapText="1"/>
    </xf>
    <xf numFmtId="164" fontId="6" fillId="0" borderId="0" xfId="0" applyNumberFormat="1" applyFont="1" applyBorder="1" applyAlignment="1">
      <alignment vertical="center" wrapText="1"/>
    </xf>
    <xf numFmtId="0" fontId="6" fillId="0" borderId="2" xfId="0" applyFont="1" applyBorder="1" applyAlignment="1">
      <alignment wrapText="1"/>
    </xf>
    <xf numFmtId="0" fontId="6" fillId="0" borderId="1" xfId="0" applyFont="1" applyBorder="1" applyAlignment="1">
      <alignment horizontal="left" wrapText="1" indent="3"/>
    </xf>
    <xf numFmtId="0" fontId="6" fillId="0" borderId="1" xfId="0" applyFont="1" applyBorder="1" applyAlignment="1">
      <alignment horizontal="left" wrapText="1" indent="1"/>
    </xf>
    <xf numFmtId="0" fontId="6" fillId="0" borderId="1" xfId="0" applyFont="1" applyBorder="1" applyAlignment="1">
      <alignment vertical="top" wrapText="1"/>
    </xf>
    <xf numFmtId="0" fontId="6" fillId="0" borderId="1" xfId="0" applyFont="1" applyBorder="1" applyAlignment="1">
      <alignment wrapText="1"/>
    </xf>
    <xf numFmtId="0" fontId="20" fillId="0" borderId="0" xfId="0" applyFont="1"/>
    <xf numFmtId="0" fontId="6" fillId="0" borderId="1" xfId="1" applyFont="1" applyBorder="1" applyAlignment="1" applyProtection="1">
      <alignment horizontal="left" wrapText="1" indent="1"/>
    </xf>
    <xf numFmtId="0" fontId="4" fillId="0" borderId="0" xfId="0" applyFont="1" applyAlignment="1">
      <alignment horizontal="left"/>
    </xf>
    <xf numFmtId="0" fontId="15" fillId="0" borderId="0" xfId="1" applyFont="1" applyFill="1" applyAlignment="1" applyProtection="1"/>
    <xf numFmtId="0" fontId="21" fillId="0" borderId="0" xfId="0" applyFont="1"/>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164" fontId="6" fillId="0" borderId="0" xfId="0" applyNumberFormat="1" applyFont="1" applyAlignment="1">
      <alignment wrapText="1"/>
    </xf>
    <xf numFmtId="164" fontId="6" fillId="0" borderId="0" xfId="0" applyNumberFormat="1" applyFont="1" applyAlignment="1">
      <alignment vertical="top" wrapText="1"/>
    </xf>
    <xf numFmtId="164" fontId="6" fillId="0" borderId="0" xfId="0" applyNumberFormat="1" applyFont="1" applyAlignment="1">
      <alignment vertical="center" wrapText="1"/>
    </xf>
    <xf numFmtId="164" fontId="6" fillId="0" borderId="0" xfId="0" applyNumberFormat="1" applyFont="1" applyAlignment="1">
      <alignment horizontal="right" wrapText="1"/>
    </xf>
    <xf numFmtId="164" fontId="6" fillId="0" borderId="0" xfId="0" applyNumberFormat="1" applyFont="1" applyAlignment="1">
      <alignment horizontal="right" vertical="top" wrapText="1"/>
    </xf>
    <xf numFmtId="164" fontId="6" fillId="0" borderId="0" xfId="0" applyNumberFormat="1" applyFont="1" applyFill="1" applyAlignment="1">
      <alignment horizontal="right" wrapText="1"/>
    </xf>
    <xf numFmtId="0" fontId="6" fillId="0" borderId="7" xfId="0" applyFont="1" applyBorder="1" applyAlignment="1">
      <alignment horizontal="centerContinuous" vertical="center" wrapText="1"/>
    </xf>
    <xf numFmtId="0" fontId="8" fillId="0" borderId="7" xfId="0" applyFont="1" applyBorder="1" applyAlignment="1">
      <alignment horizontal="centerContinuous" vertical="center" wrapText="1"/>
    </xf>
    <xf numFmtId="0" fontId="0" fillId="0" borderId="7" xfId="0" applyBorder="1" applyAlignment="1">
      <alignment horizontal="centerContinuous"/>
    </xf>
    <xf numFmtId="0" fontId="6" fillId="0" borderId="8" xfId="0" applyFont="1" applyBorder="1" applyAlignment="1">
      <alignment horizontal="centerContinuous" vertical="center" wrapText="1"/>
    </xf>
    <xf numFmtId="164" fontId="22" fillId="0" borderId="0" xfId="0" applyNumberFormat="1" applyFont="1" applyAlignment="1">
      <alignment horizontal="right" wrapText="1"/>
    </xf>
    <xf numFmtId="164" fontId="6" fillId="0" borderId="0" xfId="0" applyNumberFormat="1" applyFont="1" applyFill="1" applyAlignment="1">
      <alignment wrapText="1"/>
    </xf>
    <xf numFmtId="164" fontId="6" fillId="0" borderId="0" xfId="0" applyNumberFormat="1" applyFont="1" applyFill="1" applyAlignment="1">
      <alignment vertical="top" wrapText="1"/>
    </xf>
    <xf numFmtId="164" fontId="22" fillId="0" borderId="0" xfId="0" applyNumberFormat="1" applyFont="1" applyFill="1" applyAlignment="1">
      <alignment wrapText="1"/>
    </xf>
    <xf numFmtId="164" fontId="9" fillId="0" borderId="0" xfId="0" applyNumberFormat="1" applyFont="1"/>
    <xf numFmtId="0" fontId="26" fillId="0" borderId="0" xfId="1" applyFont="1" applyFill="1" applyAlignment="1" applyProtection="1"/>
    <xf numFmtId="0" fontId="6" fillId="0" borderId="0" xfId="0" applyNumberFormat="1" applyFont="1"/>
    <xf numFmtId="0" fontId="28" fillId="0" borderId="0" xfId="0" applyFont="1" applyFill="1" applyAlignment="1">
      <alignment horizontal="left"/>
    </xf>
    <xf numFmtId="0" fontId="22" fillId="0" borderId="9" xfId="0" applyFont="1" applyFill="1" applyBorder="1" applyAlignment="1">
      <alignment horizontal="left"/>
    </xf>
    <xf numFmtId="0" fontId="6" fillId="0" borderId="8" xfId="0" applyFont="1" applyBorder="1" applyAlignment="1">
      <alignment horizontal="center" vertical="center" wrapText="1"/>
    </xf>
    <xf numFmtId="0" fontId="22" fillId="0" borderId="1" xfId="0" applyFont="1" applyFill="1" applyBorder="1" applyAlignment="1">
      <alignment wrapText="1"/>
    </xf>
    <xf numFmtId="0" fontId="22" fillId="0" borderId="1" xfId="0" applyFont="1" applyFill="1" applyBorder="1" applyAlignment="1">
      <alignment vertical="top" wrapText="1"/>
    </xf>
    <xf numFmtId="0" fontId="29" fillId="0" borderId="1" xfId="0" applyFont="1" applyFill="1" applyBorder="1" applyAlignment="1">
      <alignment wrapText="1"/>
    </xf>
    <xf numFmtId="164" fontId="0" fillId="0" borderId="0" xfId="0" applyNumberFormat="1"/>
    <xf numFmtId="0" fontId="22" fillId="0" borderId="1" xfId="0" applyFont="1" applyFill="1" applyBorder="1" applyAlignment="1">
      <alignment horizontal="left" wrapText="1" indent="1"/>
    </xf>
    <xf numFmtId="0" fontId="22" fillId="0" borderId="1" xfId="0" applyFont="1" applyFill="1" applyBorder="1" applyAlignment="1">
      <alignment horizontal="left" wrapText="1" indent="3"/>
    </xf>
    <xf numFmtId="0" fontId="22" fillId="0" borderId="1" xfId="1" applyFont="1" applyFill="1" applyBorder="1" applyAlignment="1" applyProtection="1">
      <alignment horizontal="left" wrapText="1" indent="1"/>
    </xf>
    <xf numFmtId="165" fontId="0" fillId="0" borderId="0" xfId="0" applyNumberFormat="1"/>
    <xf numFmtId="0" fontId="22" fillId="0" borderId="1" xfId="0" applyFont="1" applyFill="1" applyBorder="1" applyAlignment="1">
      <alignment horizontal="left" wrapText="1"/>
    </xf>
    <xf numFmtId="0" fontId="22" fillId="0" borderId="0" xfId="0" applyFont="1" applyFill="1"/>
    <xf numFmtId="166" fontId="6" fillId="0" borderId="0" xfId="0" applyNumberFormat="1" applyFont="1"/>
    <xf numFmtId="0" fontId="31" fillId="0" borderId="0" xfId="0" applyFont="1"/>
    <xf numFmtId="0" fontId="22" fillId="0" borderId="0" xfId="0" applyFont="1" applyFill="1" applyAlignment="1" applyProtection="1">
      <alignment horizontal="left" vertical="center" wrapText="1"/>
      <protection locked="0"/>
    </xf>
    <xf numFmtId="166" fontId="32" fillId="0" borderId="0" xfId="0" applyNumberFormat="1" applyFont="1" applyFill="1" applyAlignment="1" applyProtection="1">
      <alignment horizontal="left" vertical="center" wrapText="1"/>
      <protection locked="0"/>
    </xf>
    <xf numFmtId="0" fontId="33" fillId="0" borderId="0" xfId="0" applyFont="1" applyFill="1"/>
    <xf numFmtId="166" fontId="9" fillId="0" borderId="0" xfId="0" applyNumberFormat="1" applyFont="1"/>
    <xf numFmtId="164" fontId="35" fillId="0" borderId="0" xfId="0" applyNumberFormat="1" applyFont="1" applyAlignment="1">
      <alignment horizontal="right" wrapText="1"/>
    </xf>
    <xf numFmtId="164" fontId="22" fillId="0" borderId="0" xfId="0" applyNumberFormat="1" applyFont="1" applyFill="1" applyAlignment="1">
      <alignment horizontal="right" wrapText="1"/>
    </xf>
    <xf numFmtId="164" fontId="36" fillId="0" borderId="0" xfId="0" applyNumberFormat="1" applyFont="1" applyAlignment="1">
      <alignment wrapText="1"/>
    </xf>
    <xf numFmtId="164" fontId="37" fillId="0" borderId="0" xfId="0" applyNumberFormat="1" applyFont="1" applyAlignment="1">
      <alignment vertical="center" wrapText="1"/>
    </xf>
    <xf numFmtId="0" fontId="17" fillId="0" borderId="0" xfId="0" applyFont="1" applyAlignment="1">
      <alignment horizontal="left" vertical="top" wrapText="1"/>
    </xf>
    <xf numFmtId="0" fontId="24" fillId="0" borderId="0" xfId="0" applyFont="1" applyFill="1" applyAlignment="1" applyProtection="1">
      <alignment horizontal="left" vertical="center" wrapText="1"/>
      <protection locked="0"/>
    </xf>
    <xf numFmtId="0" fontId="24" fillId="0" borderId="0" xfId="0" applyFont="1" applyFill="1" applyAlignment="1">
      <alignment horizontal="justify" wrapText="1"/>
    </xf>
    <xf numFmtId="0" fontId="24" fillId="0" borderId="0" xfId="0" applyFont="1" applyFill="1" applyAlignment="1">
      <alignment horizontal="left" wrapText="1"/>
    </xf>
    <xf numFmtId="0" fontId="17" fillId="0" borderId="0" xfId="0" applyFont="1" applyAlignment="1">
      <alignment horizontal="left" wrapText="1"/>
    </xf>
    <xf numFmtId="0" fontId="26" fillId="0" borderId="0" xfId="1" applyFont="1" applyAlignment="1" applyProtection="1"/>
    <xf numFmtId="0" fontId="22" fillId="0" borderId="2" xfId="0" applyFont="1" applyBorder="1" applyAlignment="1">
      <alignment wrapText="1"/>
    </xf>
    <xf numFmtId="0" fontId="22" fillId="0" borderId="1" xfId="0" applyFont="1" applyBorder="1" applyAlignment="1">
      <alignment wrapText="1"/>
    </xf>
    <xf numFmtId="0" fontId="40" fillId="0" borderId="0" xfId="0" applyFont="1" applyAlignment="1">
      <alignment horizontal="justify"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1.bin"/><Relationship Id="rId7" Type="http://schemas.openxmlformats.org/officeDocument/2006/relationships/printerSettings" Target="../printerSettings/printerSettings25.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7"/>
  <sheetViews>
    <sheetView tabSelected="1" workbookViewId="0">
      <selection activeCell="A7" sqref="A7"/>
    </sheetView>
  </sheetViews>
  <sheetFormatPr defaultRowHeight="15" x14ac:dyDescent="0.25"/>
  <cols>
    <col min="1" max="1" width="104.7109375" style="17" customWidth="1"/>
    <col min="2" max="16384" width="9.140625" style="14"/>
  </cols>
  <sheetData>
    <row r="1" spans="1:1" ht="20.100000000000001" customHeight="1" x14ac:dyDescent="0.25">
      <c r="A1" s="15" t="s">
        <v>39</v>
      </c>
    </row>
    <row r="2" spans="1:1" ht="20.100000000000001" customHeight="1" x14ac:dyDescent="0.25">
      <c r="A2" s="16" t="s">
        <v>40</v>
      </c>
    </row>
    <row r="3" spans="1:1" ht="20.100000000000001" customHeight="1" x14ac:dyDescent="0.25">
      <c r="A3" s="41" t="s">
        <v>81</v>
      </c>
    </row>
    <row r="4" spans="1:1" ht="20.100000000000001" customHeight="1" x14ac:dyDescent="0.25">
      <c r="A4" s="41" t="s">
        <v>82</v>
      </c>
    </row>
    <row r="5" spans="1:1" ht="20.100000000000001" customHeight="1" x14ac:dyDescent="0.25">
      <c r="A5" s="16" t="s">
        <v>83</v>
      </c>
    </row>
    <row r="6" spans="1:1" ht="20.100000000000001" customHeight="1" x14ac:dyDescent="0.25">
      <c r="A6" s="41" t="s">
        <v>80</v>
      </c>
    </row>
    <row r="7" spans="1:1" ht="20.100000000000001" customHeight="1" x14ac:dyDescent="0.25">
      <c r="A7" s="16" t="s">
        <v>100</v>
      </c>
    </row>
  </sheetData>
  <customSheetViews>
    <customSheetView guid="{680F9F30-CDA4-457E-9089-171347A895C6}">
      <pageMargins left="0.70866141732283472" right="0.70866141732283472" top="0.74803149606299213" bottom="0.74803149606299213" header="0.31496062992125984" footer="0.31496062992125984"/>
      <pageSetup paperSize="9" orientation="portrait" r:id="rId1"/>
      <headerFooter>
        <oddFooter>&amp;L&amp;"Arial,Regular"&amp;8Statistical Yearbook of Republika Srpska&amp;C&amp;"Arial,Regular"&amp;8Page &amp;P of &amp;N</oddFooter>
      </headerFooter>
    </customSheetView>
    <customSheetView guid="{2D93D847-4F8B-47DE-89F5-0F80D48B4B99}" showRuler="0">
      <selection activeCell="A8" sqref="A8"/>
      <pageMargins left="0.7" right="0.7" top="0.75" bottom="0.75" header="0.3" footer="0.3"/>
      <pageSetup paperSize="9" orientation="portrait" r:id="rId2"/>
      <headerFooter alignWithMargins="0">
        <oddFooter>&amp;L&amp;"Arial,Regular"&amp;8Statistical Yearbook of Republika Srpska 2010&amp;C&amp;"Arial,Regular"&amp;8Page &amp;P of &amp;N</oddFooter>
      </headerFooter>
    </customSheetView>
    <customSheetView guid="{D314109A-2F0F-4821-8321-3BB36EC82A21}">
      <selection activeCell="A13" sqref="A13"/>
      <pageMargins left="0.7" right="0.7" top="0.75" bottom="0.75" header="0.3" footer="0.3"/>
      <pageSetup paperSize="9" orientation="portrait" r:id="rId3"/>
      <headerFooter>
        <oddFooter>&amp;L&amp;"Arial,Regular"&amp;8Statistical Yearbook of Republika Srpska 2010&amp;C&amp;"Arial,Regular"&amp;8Page &amp;P of &amp;N</oddFooter>
      </headerFooter>
    </customSheetView>
    <customSheetView guid="{A8A370DA-9BD9-41EC-B9A0-B8AEF5053A6E}">
      <pageMargins left="0.7" right="0.7" top="0.75" bottom="0.75" header="0.3" footer="0.3"/>
      <pageSetup paperSize="9" orientation="portrait" r:id="rId4"/>
      <headerFooter>
        <oddFooter>&amp;L&amp;"Arial,Regular"&amp;8Statistical Yearbook of Republika Srpska 2010&amp;C&amp;"Arial,Regular"&amp;8Page &amp;P of &amp;N</oddFooter>
      </headerFooter>
    </customSheetView>
    <customSheetView guid="{EF3676FE-A102-4D0C-BC31-3A3D3A465AFE}">
      <selection activeCell="A13" sqref="A13"/>
      <pageMargins left="0.7" right="0.7" top="0.75" bottom="0.75" header="0.3" footer="0.3"/>
      <pageSetup paperSize="9" orientation="portrait" r:id="rId5"/>
      <headerFooter>
        <oddFooter>&amp;L&amp;"Arial,Regular"&amp;8Statistical Yearbook of Republika Srpska 2010&amp;C&amp;"Arial,Regular"&amp;8Page &amp;P of &amp;N</oddFooter>
      </headerFooter>
    </customSheetView>
    <customSheetView guid="{B4816F75-EE1E-4E19-982A-EEA6F4200564}">
      <pageMargins left="0.70866141732283472" right="0.70866141732283472" top="0.74803149606299213" bottom="0.74803149606299213" header="0.31496062992125984" footer="0.31496062992125984"/>
      <pageSetup paperSize="9" orientation="portrait" r:id="rId6"/>
      <headerFooter>
        <oddFooter>&amp;L&amp;"Arial,Regular"&amp;8Statistical Yearbook of Republika Srpska&amp;C&amp;"Arial,Regular"&amp;8Page &amp;P of &amp;N</oddFooter>
      </headerFooter>
    </customSheetView>
  </customSheetViews>
  <phoneticPr fontId="18" type="noConversion"/>
  <hyperlinks>
    <hyperlink ref="A5" location="'9.4.ENG'!A1" display="9.4. Realised budget revenues and expenditures of municipalities and cities"/>
    <hyperlink ref="A7" location="'9.6.ENG'!A1" display="9.6. Realised budget revenues and expenditures of funds"/>
    <hyperlink ref="A2" location="'9.1.ENG'!A1" display="8.1. Average monthly expenditure per household by expenditure category and settlement type"/>
    <hyperlink ref="A3" location="'9.2.ENG'!A1" display="9.2. Realised budget revenues, income, expenditures and expenses of Republika Srpska, 2011–2016"/>
    <hyperlink ref="A6" location="'9.5.ENG'!A1" display="9.5. Realised budget revenues, income, expenditures and expenses of municipalities and cities"/>
    <hyperlink ref="A4" location="'9.3.ENG'!A1" display="9.3. Realised budget revenues, income, expenditures and expenses of Republika Srpska, 2017"/>
  </hyperlinks>
  <pageMargins left="0.70866141732283472" right="0.70866141732283472" top="0.74803149606299213" bottom="0.74803149606299213" header="0.31496062992125984" footer="0.31496062992125984"/>
  <pageSetup paperSize="9" orientation="portrait" r:id="rId7"/>
  <headerFooter>
    <oddFooter>&amp;L&amp;"Arial,Regular"&amp;8Statistical Yearbook of Republika Srpska&amp;C&amp;"Arial,Regular"&amp;8Page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4"/>
  <sheetViews>
    <sheetView zoomScale="130" zoomScaleNormal="130" workbookViewId="0">
      <pane ySplit="4" topLeftCell="A5" activePane="bottomLeft" state="frozen"/>
      <selection activeCell="A29" sqref="A29"/>
      <selection pane="bottomLeft" activeCell="F9" sqref="F9"/>
    </sheetView>
  </sheetViews>
  <sheetFormatPr defaultRowHeight="14.25" x14ac:dyDescent="0.2"/>
  <cols>
    <col min="1" max="1" width="31.5703125" style="2" customWidth="1"/>
    <col min="2" max="4" width="9.42578125" style="2" customWidth="1"/>
    <col min="5" max="16384" width="9.140625" style="2"/>
  </cols>
  <sheetData>
    <row r="1" spans="1:4" x14ac:dyDescent="0.2">
      <c r="A1" s="7" t="s">
        <v>66</v>
      </c>
      <c r="B1" s="1"/>
      <c r="C1" s="1"/>
    </row>
    <row r="2" spans="1:4" ht="15" thickBot="1" x14ac:dyDescent="0.25">
      <c r="A2" s="11" t="s">
        <v>1</v>
      </c>
      <c r="B2" s="1"/>
      <c r="C2" s="1"/>
      <c r="D2" s="28" t="s">
        <v>0</v>
      </c>
    </row>
    <row r="3" spans="1:4" ht="18" customHeight="1" thickTop="1" x14ac:dyDescent="0.2">
      <c r="A3" s="19"/>
      <c r="B3" s="51" t="s">
        <v>2</v>
      </c>
      <c r="C3" s="52"/>
      <c r="D3" s="52"/>
    </row>
    <row r="4" spans="1:4" ht="18" customHeight="1" x14ac:dyDescent="0.2">
      <c r="A4" s="20"/>
      <c r="B4" s="8">
        <v>2008</v>
      </c>
      <c r="C4" s="9">
        <v>2009</v>
      </c>
      <c r="D4" s="9">
        <v>2010</v>
      </c>
    </row>
    <row r="5" spans="1:4" ht="18" customHeight="1" x14ac:dyDescent="0.2">
      <c r="A5" s="5" t="s">
        <v>3</v>
      </c>
      <c r="B5" s="45">
        <v>1593.6</v>
      </c>
      <c r="C5" s="29">
        <v>1521</v>
      </c>
      <c r="D5" s="29">
        <v>1471.3</v>
      </c>
    </row>
    <row r="6" spans="1:4" x14ac:dyDescent="0.2">
      <c r="A6" s="6"/>
      <c r="B6" s="45"/>
      <c r="C6" s="29"/>
      <c r="D6" s="29"/>
    </row>
    <row r="7" spans="1:4" x14ac:dyDescent="0.2">
      <c r="A7" s="10" t="s">
        <v>4</v>
      </c>
      <c r="B7" s="45">
        <v>1343.9</v>
      </c>
      <c r="C7" s="29">
        <v>1175.5</v>
      </c>
      <c r="D7" s="29">
        <v>1240.0999999999999</v>
      </c>
    </row>
    <row r="8" spans="1:4" x14ac:dyDescent="0.2">
      <c r="A8" s="13" t="s">
        <v>5</v>
      </c>
      <c r="B8" s="45">
        <v>299.10000000000002</v>
      </c>
      <c r="C8" s="29">
        <v>264.7</v>
      </c>
      <c r="D8" s="29">
        <v>246.8</v>
      </c>
    </row>
    <row r="9" spans="1:4" x14ac:dyDescent="0.2">
      <c r="A9" s="21" t="s">
        <v>6</v>
      </c>
      <c r="B9" s="45">
        <v>1.6</v>
      </c>
      <c r="C9" s="29">
        <v>0.6</v>
      </c>
      <c r="D9" s="29">
        <v>0.8</v>
      </c>
    </row>
    <row r="10" spans="1:4" x14ac:dyDescent="0.2">
      <c r="A10" s="21" t="s">
        <v>7</v>
      </c>
      <c r="B10" s="45">
        <v>118.4</v>
      </c>
      <c r="C10" s="29">
        <v>137.9</v>
      </c>
      <c r="D10" s="29">
        <v>120.2</v>
      </c>
    </row>
    <row r="11" spans="1:4" x14ac:dyDescent="0.2">
      <c r="A11" s="21" t="s">
        <v>8</v>
      </c>
      <c r="B11" s="45">
        <v>4.4000000000000004</v>
      </c>
      <c r="C11" s="29">
        <v>4.2</v>
      </c>
      <c r="D11" s="29">
        <v>4.7</v>
      </c>
    </row>
    <row r="12" spans="1:4" x14ac:dyDescent="0.2">
      <c r="A12" s="21" t="s">
        <v>9</v>
      </c>
      <c r="B12" s="45">
        <v>164.2</v>
      </c>
      <c r="C12" s="29">
        <v>111.4</v>
      </c>
      <c r="D12" s="29">
        <v>110.3</v>
      </c>
    </row>
    <row r="13" spans="1:4" x14ac:dyDescent="0.2">
      <c r="A13" s="21" t="s">
        <v>10</v>
      </c>
      <c r="B13" s="45">
        <v>10.6</v>
      </c>
      <c r="C13" s="29">
        <v>10.6</v>
      </c>
      <c r="D13" s="29">
        <v>10.8</v>
      </c>
    </row>
    <row r="14" spans="1:4" x14ac:dyDescent="0.2">
      <c r="A14" s="22" t="s">
        <v>34</v>
      </c>
      <c r="B14" s="45">
        <v>1033.5</v>
      </c>
      <c r="C14" s="29">
        <v>905.6</v>
      </c>
      <c r="D14" s="30">
        <v>991.8</v>
      </c>
    </row>
    <row r="15" spans="1:4" x14ac:dyDescent="0.2">
      <c r="A15" s="13" t="s">
        <v>11</v>
      </c>
      <c r="B15" s="45">
        <v>11.3</v>
      </c>
      <c r="C15" s="29">
        <v>5.0999999999999996</v>
      </c>
      <c r="D15" s="29">
        <v>1.5</v>
      </c>
    </row>
    <row r="16" spans="1:4" x14ac:dyDescent="0.2">
      <c r="A16" s="4"/>
      <c r="B16" s="45"/>
      <c r="C16" s="29"/>
      <c r="D16" s="29"/>
    </row>
    <row r="17" spans="1:4" x14ac:dyDescent="0.2">
      <c r="A17" s="10" t="s">
        <v>12</v>
      </c>
      <c r="B17" s="45">
        <v>241.9</v>
      </c>
      <c r="C17" s="29">
        <v>337.9</v>
      </c>
      <c r="D17" s="29">
        <v>197.2</v>
      </c>
    </row>
    <row r="18" spans="1:4" ht="24" x14ac:dyDescent="0.2">
      <c r="A18" s="13" t="s">
        <v>13</v>
      </c>
      <c r="B18" s="45">
        <v>74.400000000000006</v>
      </c>
      <c r="C18" s="29">
        <v>37</v>
      </c>
      <c r="D18" s="29">
        <v>17.3</v>
      </c>
    </row>
    <row r="19" spans="1:4" x14ac:dyDescent="0.2">
      <c r="A19" s="13" t="s">
        <v>14</v>
      </c>
      <c r="B19" s="45">
        <v>133</v>
      </c>
      <c r="C19" s="29">
        <v>129.1</v>
      </c>
      <c r="D19" s="29">
        <v>142.9</v>
      </c>
    </row>
    <row r="20" spans="1:4" x14ac:dyDescent="0.2">
      <c r="A20" s="13" t="s">
        <v>15</v>
      </c>
      <c r="B20" s="45">
        <v>21.5</v>
      </c>
      <c r="C20" s="29">
        <v>22.1</v>
      </c>
      <c r="D20" s="29">
        <v>21.4</v>
      </c>
    </row>
    <row r="21" spans="1:4" x14ac:dyDescent="0.2">
      <c r="A21" s="13" t="s">
        <v>16</v>
      </c>
      <c r="B21" s="45">
        <v>12.9</v>
      </c>
      <c r="C21" s="29">
        <v>149.69999999999999</v>
      </c>
      <c r="D21" s="29">
        <v>15.6</v>
      </c>
    </row>
    <row r="22" spans="1:4" x14ac:dyDescent="0.2">
      <c r="A22" s="6"/>
      <c r="B22" s="46"/>
      <c r="C22" s="31"/>
      <c r="D22" s="31"/>
    </row>
    <row r="23" spans="1:4" x14ac:dyDescent="0.2">
      <c r="A23" s="23" t="s">
        <v>17</v>
      </c>
      <c r="B23" s="45">
        <v>0.1</v>
      </c>
      <c r="C23" s="29">
        <v>0</v>
      </c>
      <c r="D23" s="29">
        <v>0.03</v>
      </c>
    </row>
    <row r="24" spans="1:4" x14ac:dyDescent="0.2">
      <c r="A24" s="23" t="s">
        <v>18</v>
      </c>
      <c r="B24" s="45">
        <v>7.7</v>
      </c>
      <c r="C24" s="29">
        <v>7.7</v>
      </c>
      <c r="D24" s="29">
        <v>34</v>
      </c>
    </row>
    <row r="25" spans="1:4" x14ac:dyDescent="0.2">
      <c r="A25" s="24" t="s">
        <v>19</v>
      </c>
      <c r="B25" s="46">
        <v>0</v>
      </c>
      <c r="C25" s="31">
        <v>0</v>
      </c>
      <c r="D25" s="31">
        <v>0</v>
      </c>
    </row>
    <row r="26" spans="1:4" x14ac:dyDescent="0.2">
      <c r="A26" s="10"/>
      <c r="B26" s="45"/>
      <c r="C26" s="29"/>
      <c r="D26" s="29"/>
    </row>
    <row r="27" spans="1:4" x14ac:dyDescent="0.2">
      <c r="A27" s="4" t="s">
        <v>20</v>
      </c>
      <c r="B27" s="45">
        <v>1583.9</v>
      </c>
      <c r="C27" s="29">
        <v>1669.7</v>
      </c>
      <c r="D27" s="29">
        <v>1779.2</v>
      </c>
    </row>
    <row r="28" spans="1:4" x14ac:dyDescent="0.2">
      <c r="A28" s="4"/>
      <c r="B28" s="45"/>
      <c r="C28" s="29"/>
      <c r="D28" s="29"/>
    </row>
    <row r="29" spans="1:4" x14ac:dyDescent="0.2">
      <c r="A29" s="10" t="s">
        <v>21</v>
      </c>
      <c r="B29" s="45">
        <v>1481.3</v>
      </c>
      <c r="C29" s="29">
        <v>1584.4</v>
      </c>
      <c r="D29" s="29">
        <v>1642.3</v>
      </c>
    </row>
    <row r="30" spans="1:4" x14ac:dyDescent="0.2">
      <c r="A30" s="13" t="s">
        <v>22</v>
      </c>
      <c r="B30" s="45">
        <v>589.9</v>
      </c>
      <c r="C30" s="29">
        <v>635.1</v>
      </c>
      <c r="D30" s="29">
        <v>630</v>
      </c>
    </row>
    <row r="31" spans="1:4" ht="24" x14ac:dyDescent="0.2">
      <c r="A31" s="13" t="s">
        <v>23</v>
      </c>
      <c r="B31" s="47">
        <v>1.8</v>
      </c>
      <c r="C31" s="32">
        <v>2.5</v>
      </c>
      <c r="D31" s="32">
        <v>2.2999999999999998</v>
      </c>
    </row>
    <row r="32" spans="1:4" x14ac:dyDescent="0.2">
      <c r="A32" s="13" t="s">
        <v>24</v>
      </c>
      <c r="B32" s="45">
        <v>137.69999999999999</v>
      </c>
      <c r="C32" s="29">
        <v>183.5</v>
      </c>
      <c r="D32" s="29">
        <v>181.2</v>
      </c>
    </row>
    <row r="33" spans="1:4" x14ac:dyDescent="0.2">
      <c r="A33" s="13" t="s">
        <v>25</v>
      </c>
      <c r="B33" s="45">
        <v>667.1</v>
      </c>
      <c r="C33" s="29">
        <v>674.6</v>
      </c>
      <c r="D33" s="29">
        <v>665.1</v>
      </c>
    </row>
    <row r="34" spans="1:4" x14ac:dyDescent="0.2">
      <c r="A34" s="13" t="s">
        <v>26</v>
      </c>
      <c r="B34" s="45">
        <v>63.9</v>
      </c>
      <c r="C34" s="29">
        <v>63.8</v>
      </c>
      <c r="D34" s="29">
        <v>73.8</v>
      </c>
    </row>
    <row r="35" spans="1:4" x14ac:dyDescent="0.2">
      <c r="A35" s="13" t="s">
        <v>27</v>
      </c>
      <c r="B35" s="45">
        <v>21</v>
      </c>
      <c r="C35" s="29">
        <v>24.8</v>
      </c>
      <c r="D35" s="29">
        <v>90</v>
      </c>
    </row>
    <row r="36" spans="1:4" x14ac:dyDescent="0.2">
      <c r="A36" s="4"/>
      <c r="B36" s="45"/>
      <c r="C36" s="29"/>
      <c r="D36" s="29"/>
    </row>
    <row r="37" spans="1:4" x14ac:dyDescent="0.2">
      <c r="A37" s="10" t="s">
        <v>28</v>
      </c>
      <c r="B37" s="45">
        <v>78.5</v>
      </c>
      <c r="C37" s="29">
        <v>78.3</v>
      </c>
      <c r="D37" s="29">
        <v>121.8</v>
      </c>
    </row>
    <row r="38" spans="1:4" x14ac:dyDescent="0.2">
      <c r="A38" s="10" t="s">
        <v>29</v>
      </c>
      <c r="B38" s="45">
        <v>23.7</v>
      </c>
      <c r="C38" s="29">
        <v>7.1</v>
      </c>
      <c r="D38" s="29">
        <v>15</v>
      </c>
    </row>
    <row r="39" spans="1:4" x14ac:dyDescent="0.2">
      <c r="A39" s="24" t="s">
        <v>30</v>
      </c>
      <c r="B39" s="46">
        <v>0.3</v>
      </c>
      <c r="C39" s="31">
        <v>0</v>
      </c>
      <c r="D39" s="31">
        <v>0</v>
      </c>
    </row>
    <row r="40" spans="1:4" x14ac:dyDescent="0.2">
      <c r="A40" s="1"/>
      <c r="B40" s="1"/>
      <c r="C40" s="1"/>
      <c r="D40" s="1"/>
    </row>
    <row r="41" spans="1:4" x14ac:dyDescent="0.2">
      <c r="A41" s="25" t="s">
        <v>31</v>
      </c>
      <c r="B41" s="26"/>
      <c r="C41" s="1"/>
      <c r="D41" s="1"/>
    </row>
    <row r="42" spans="1:4" x14ac:dyDescent="0.2">
      <c r="A42" s="25" t="s">
        <v>32</v>
      </c>
      <c r="B42" s="26"/>
      <c r="C42" s="1"/>
      <c r="D42" s="1"/>
    </row>
    <row r="43" spans="1:4" x14ac:dyDescent="0.2">
      <c r="A43" s="1"/>
      <c r="B43" s="1"/>
      <c r="C43" s="1"/>
      <c r="D43" s="1"/>
    </row>
    <row r="44" spans="1:4" x14ac:dyDescent="0.2">
      <c r="A44" s="27" t="s">
        <v>33</v>
      </c>
      <c r="B44" s="1"/>
      <c r="C44" s="1"/>
      <c r="D44" s="1"/>
    </row>
  </sheetData>
  <customSheetViews>
    <customSheetView guid="{680F9F30-CDA4-457E-9089-171347A895C6}" scale="130">
      <pane ySplit="4" topLeftCell="A19" activePane="bottomLeft" state="frozen"/>
      <selection pane="bottomLeft" activeCell="H26" sqref="H26"/>
      <pageMargins left="0.31496062992125984" right="0.31496062992125984" top="0.74803149606299213" bottom="0.74803149606299213" header="0.31496062992125984" footer="0.31496062992125984"/>
      <pageSetup paperSize="9" orientation="portrait" r:id="rId1"/>
      <headerFooter>
        <oddHeader>&amp;L&amp;"Arial,Regular"&amp;12Budgets and funds</oddHeader>
        <oddFooter>&amp;C&amp;"Arial,Regular"&amp;8Page &amp;P of &amp;N&amp;L&amp;"Arial,Regular"&amp;8Statistical Yearbook of Republika Srpska</oddFooter>
      </headerFooter>
    </customSheetView>
    <customSheetView guid="{2D93D847-4F8B-47DE-89F5-0F80D48B4B99}" scale="130" showRuler="0" topLeftCell="F1">
      <pane ySplit="4" topLeftCell="A26" activePane="bottomLeft" state="frozen"/>
      <selection pane="bottomLeft" activeCell="G5" sqref="G5:G39"/>
      <pageMargins left="0.31496062992125984" right="0.31496062992125984" top="0.74803149606299213" bottom="0.74803149606299213" header="0.31496062992125984" footer="0.31496062992125984"/>
      <pageSetup paperSize="9" orientation="portrait" r:id="rId2"/>
      <headerFooter alignWithMargins="0">
        <oddHeader>&amp;L&amp;"Arial,Regular"&amp;12Budgets and funds</oddHeader>
        <oddFooter>&amp;L&amp;"Arial,Regular"&amp;8Statistical Yearbook of Republika Srpska 2010&amp;C&amp;"Arial,Regular"&amp;8Page &amp;P of &amp;N</oddFooter>
      </headerFooter>
    </customSheetView>
    <customSheetView guid="{D314109A-2F0F-4821-8321-3BB36EC82A21}" scale="130">
      <pane ySplit="4" topLeftCell="A23" activePane="bottomLeft" state="frozen"/>
      <selection pane="bottomLeft" activeCell="G2" sqref="G2"/>
      <pageMargins left="0.31496062992125984" right="0.31496062992125984" top="0.74803149606299213" bottom="0.74803149606299213" header="0.31496062992125984" footer="0.31496062992125984"/>
      <pageSetup paperSize="9" orientation="portrait" r:id="rId3"/>
      <headerFooter>
        <oddHeader>&amp;L&amp;"Arial,Regular"&amp;12Budgets and funds</oddHeader>
        <oddFooter>&amp;L&amp;"Arial,Regular"&amp;8Statistical Yearbook of Republika Srpska 2010&amp;C&amp;"Arial,Regular"&amp;8Page &amp;P of &amp;N</oddFooter>
      </headerFooter>
    </customSheetView>
    <customSheetView guid="{A8A370DA-9BD9-41EC-B9A0-B8AEF5053A6E}" scale="130">
      <pane ySplit="4" topLeftCell="A23" activePane="bottomLeft" state="frozen"/>
      <selection pane="bottomLeft" activeCell="I12" sqref="I12"/>
      <pageMargins left="0.31496062992125984" right="0.31496062992125984" top="0.74803149606299213" bottom="0.74803149606299213" header="0.31496062992125984" footer="0.31496062992125984"/>
      <pageSetup paperSize="9" orientation="portrait" r:id="rId4"/>
      <headerFooter>
        <oddHeader>&amp;L&amp;"Arial,Regular"&amp;12Budgets and funds</oddHeader>
        <oddFooter>&amp;L&amp;"Arial,Regular"&amp;8Statistical Yearbook of Republika Srpska 2010&amp;C&amp;"Arial,Regular"&amp;8Page &amp;P of &amp;N</oddFooter>
      </headerFooter>
    </customSheetView>
    <customSheetView guid="{EF3676FE-A102-4D0C-BC31-3A3D3A465AFE}" scale="130">
      <pane ySplit="4" topLeftCell="A26" activePane="bottomLeft" state="frozen"/>
      <selection pane="bottomLeft" activeCell="G5" sqref="G5:G39"/>
      <pageMargins left="0.31496062992125984" right="0.31496062992125984" top="0.74803149606299213" bottom="0.74803149606299213" header="0.31496062992125984" footer="0.31496062992125984"/>
      <pageSetup paperSize="9" orientation="portrait" r:id="rId5"/>
      <headerFooter>
        <oddHeader>&amp;L&amp;"Arial,Regular"&amp;12Budgets and funds</oddHeader>
        <oddFooter>&amp;L&amp;"Arial,Regular"&amp;8Statistical Yearbook of Republika Srpska 2010&amp;C&amp;"Arial,Regular"&amp;8Page &amp;P of &amp;N</oddFooter>
      </headerFooter>
    </customSheetView>
    <customSheetView guid="{B4816F75-EE1E-4E19-982A-EEA6F4200564}" scale="130">
      <pane ySplit="4" topLeftCell="A19" activePane="bottomLeft" state="frozen"/>
      <selection pane="bottomLeft" activeCell="H26" sqref="H26"/>
      <pageMargins left="0.31496062992125984" right="0.31496062992125984" top="0.74803149606299213" bottom="0.74803149606299213" header="0.31496062992125984" footer="0.31496062992125984"/>
      <pageSetup paperSize="9" orientation="portrait" r:id="rId6"/>
      <headerFooter>
        <oddHeader>&amp;L&amp;"Arial,Regular"&amp;12Budgets and funds</oddHeader>
        <oddFooter>&amp;C&amp;"Arial,Regular"&amp;8Page &amp;P of &amp;N&amp;L&amp;"Arial,Regular"&amp;8Statistical Yearbook of Republika Srpska</oddFooter>
      </headerFooter>
    </customSheetView>
  </customSheetViews>
  <phoneticPr fontId="18" type="noConversion"/>
  <hyperlinks>
    <hyperlink ref="A1" location="ftn1_9.1.ENG" tooltip="Inflows based on received credits and loans and outflows based on payment of received credits and loans are not included" display="9.1. Realised budgetary revenues and expenditures of Republika Srpska1)"/>
    <hyperlink ref="A14" location="ftn2_9.1.ENG" tooltip="Value added tax, sales tax on products, sales tax on services, excise and international trading tax are included" display="Indirect taxes2)"/>
    <hyperlink ref="D2" location="'List of tables'!A1" display="List of tables"/>
  </hyperlinks>
  <pageMargins left="0.31496062992125984" right="0.31496062992125984" top="0.74803149606299213" bottom="0.74803149606299213" header="0.31496062992125984" footer="0.31496062992125984"/>
  <pageSetup paperSize="9" orientation="portrait" r:id="rId7"/>
  <headerFooter>
    <oddHeader>&amp;L&amp;"Arial,Regular"&amp;12Budgets and funds</oddHeader>
    <oddFooter>&amp;C&amp;"Arial,Regular"&amp;8Page &amp;P of &amp;N&amp;L&amp;"Arial,Regular"&amp;8Statistical Yearbook of Republika Srpska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zoomScale="130" zoomScaleNormal="130" workbookViewId="0">
      <pane ySplit="4" topLeftCell="A5" activePane="bottomLeft" state="frozen"/>
      <selection activeCell="A29" sqref="A29"/>
      <selection pane="bottomLeft" activeCell="G2" sqref="G2"/>
    </sheetView>
  </sheetViews>
  <sheetFormatPr defaultRowHeight="14.25" x14ac:dyDescent="0.2"/>
  <cols>
    <col min="1" max="1" width="54.7109375" style="2" customWidth="1"/>
    <col min="2" max="6" width="6.7109375" style="2" customWidth="1"/>
    <col min="7" max="7" width="7.28515625" style="2" customWidth="1"/>
    <col min="8" max="16384" width="9.140625" style="2"/>
  </cols>
  <sheetData>
    <row r="1" spans="1:13" x14ac:dyDescent="0.2">
      <c r="A1" s="7" t="s">
        <v>84</v>
      </c>
      <c r="B1" s="1"/>
    </row>
    <row r="2" spans="1:13" ht="15" thickBot="1" x14ac:dyDescent="0.25">
      <c r="A2" s="11" t="s">
        <v>1</v>
      </c>
      <c r="G2" s="18" t="s">
        <v>0</v>
      </c>
    </row>
    <row r="3" spans="1:13" ht="15" thickTop="1" x14ac:dyDescent="0.2">
      <c r="A3" s="19"/>
      <c r="B3" s="51" t="s">
        <v>2</v>
      </c>
      <c r="C3" s="52"/>
      <c r="D3" s="52"/>
      <c r="E3" s="52"/>
      <c r="F3" s="52"/>
      <c r="G3" s="52"/>
    </row>
    <row r="4" spans="1:13" ht="18" customHeight="1" x14ac:dyDescent="0.2">
      <c r="A4" s="20"/>
      <c r="B4" s="8">
        <v>2011</v>
      </c>
      <c r="C4" s="8">
        <v>2012</v>
      </c>
      <c r="D4" s="8">
        <v>2013</v>
      </c>
      <c r="E4" s="9">
        <v>2014</v>
      </c>
      <c r="F4" s="9">
        <v>2015</v>
      </c>
      <c r="G4" s="9">
        <v>2016</v>
      </c>
    </row>
    <row r="5" spans="1:13" ht="18" customHeight="1" x14ac:dyDescent="0.2">
      <c r="A5" s="5" t="s">
        <v>3</v>
      </c>
      <c r="B5" s="48">
        <v>1706.5</v>
      </c>
      <c r="C5" s="48">
        <v>1674.1</v>
      </c>
      <c r="D5" s="48">
        <v>1637</v>
      </c>
      <c r="E5" s="48">
        <v>1771.8</v>
      </c>
      <c r="F5" s="48">
        <v>1831.7</v>
      </c>
      <c r="G5" s="48">
        <v>2616.6</v>
      </c>
      <c r="I5" s="48"/>
      <c r="J5" s="48"/>
      <c r="K5" s="48"/>
      <c r="L5" s="48"/>
      <c r="M5" s="48"/>
    </row>
    <row r="6" spans="1:13" ht="9.75" customHeight="1" x14ac:dyDescent="0.2">
      <c r="A6" s="6"/>
      <c r="B6" s="48"/>
      <c r="C6" s="48"/>
      <c r="D6" s="48"/>
      <c r="E6" s="48"/>
      <c r="F6" s="48"/>
      <c r="G6" s="48"/>
      <c r="I6" s="48"/>
      <c r="J6" s="48"/>
      <c r="K6" s="48"/>
      <c r="L6" s="48"/>
      <c r="M6" s="48"/>
    </row>
    <row r="7" spans="1:13" x14ac:dyDescent="0.2">
      <c r="A7" s="10" t="s">
        <v>4</v>
      </c>
      <c r="B7" s="48">
        <v>1440</v>
      </c>
      <c r="C7" s="48">
        <v>1437.3</v>
      </c>
      <c r="D7" s="48">
        <v>1409</v>
      </c>
      <c r="E7" s="48">
        <v>1458.3</v>
      </c>
      <c r="F7" s="48">
        <v>1569.9</v>
      </c>
      <c r="G7" s="48">
        <v>2347.6999999999998</v>
      </c>
      <c r="I7" s="48"/>
      <c r="J7" s="48"/>
      <c r="K7" s="48"/>
      <c r="L7" s="48"/>
      <c r="M7" s="48"/>
    </row>
    <row r="8" spans="1:13" x14ac:dyDescent="0.2">
      <c r="A8" s="13" t="s">
        <v>5</v>
      </c>
      <c r="B8" s="48">
        <v>340.2</v>
      </c>
      <c r="C8" s="48">
        <v>345.1</v>
      </c>
      <c r="D8" s="48">
        <v>350.5</v>
      </c>
      <c r="E8" s="48">
        <v>324.2</v>
      </c>
      <c r="F8" s="48">
        <v>338</v>
      </c>
      <c r="G8" s="55" t="s">
        <v>96</v>
      </c>
      <c r="I8" s="48"/>
      <c r="J8" s="48"/>
      <c r="K8" s="48"/>
      <c r="L8" s="48"/>
      <c r="M8" s="48"/>
    </row>
    <row r="9" spans="1:13" x14ac:dyDescent="0.2">
      <c r="A9" s="21" t="s">
        <v>6</v>
      </c>
      <c r="B9" s="48">
        <v>0.8</v>
      </c>
      <c r="C9" s="48">
        <v>0.8</v>
      </c>
      <c r="D9" s="48">
        <v>0.8</v>
      </c>
      <c r="E9" s="48">
        <v>0.8</v>
      </c>
      <c r="F9" s="48">
        <v>0.7</v>
      </c>
      <c r="G9" s="55" t="s">
        <v>97</v>
      </c>
      <c r="I9" s="48"/>
      <c r="J9" s="48"/>
      <c r="K9" s="48"/>
      <c r="L9" s="48"/>
      <c r="M9" s="48"/>
    </row>
    <row r="10" spans="1:13" x14ac:dyDescent="0.2">
      <c r="A10" s="34" t="s">
        <v>41</v>
      </c>
      <c r="B10" s="48">
        <v>137.4</v>
      </c>
      <c r="C10" s="48">
        <v>129.9</v>
      </c>
      <c r="D10" s="48">
        <v>135.4</v>
      </c>
      <c r="E10" s="48">
        <v>133.19999999999999</v>
      </c>
      <c r="F10" s="48">
        <v>146.80000000000001</v>
      </c>
      <c r="G10" s="55">
        <v>181.5</v>
      </c>
      <c r="I10" s="48"/>
      <c r="J10" s="48"/>
      <c r="K10" s="48"/>
      <c r="L10" s="48"/>
      <c r="M10" s="48"/>
    </row>
    <row r="11" spans="1:13" x14ac:dyDescent="0.2">
      <c r="A11" s="21" t="s">
        <v>8</v>
      </c>
      <c r="B11" s="48">
        <v>7.2</v>
      </c>
      <c r="C11" s="48">
        <v>13.1</v>
      </c>
      <c r="D11" s="48">
        <v>20.8</v>
      </c>
      <c r="E11" s="48">
        <v>24.5</v>
      </c>
      <c r="F11" s="48">
        <v>20.8</v>
      </c>
      <c r="G11" s="55">
        <v>10.7</v>
      </c>
      <c r="I11" s="48"/>
      <c r="J11" s="48"/>
      <c r="K11" s="48"/>
      <c r="L11" s="48"/>
      <c r="M11" s="48"/>
    </row>
    <row r="12" spans="1:13" x14ac:dyDescent="0.2">
      <c r="A12" s="34" t="s">
        <v>42</v>
      </c>
      <c r="B12" s="48">
        <v>183.9</v>
      </c>
      <c r="C12" s="48">
        <v>190</v>
      </c>
      <c r="D12" s="48">
        <v>182</v>
      </c>
      <c r="E12" s="48">
        <v>151.5</v>
      </c>
      <c r="F12" s="48">
        <v>152.6</v>
      </c>
      <c r="G12" s="55">
        <v>150.9</v>
      </c>
      <c r="I12" s="48"/>
      <c r="J12" s="48"/>
      <c r="K12" s="48"/>
      <c r="L12" s="48"/>
      <c r="M12" s="48"/>
    </row>
    <row r="13" spans="1:13" x14ac:dyDescent="0.2">
      <c r="A13" s="21" t="s">
        <v>10</v>
      </c>
      <c r="B13" s="48">
        <v>10.9</v>
      </c>
      <c r="C13" s="48">
        <v>11.2</v>
      </c>
      <c r="D13" s="48">
        <v>11.6</v>
      </c>
      <c r="E13" s="48">
        <v>14.1</v>
      </c>
      <c r="F13" s="50">
        <v>17.100000000000001</v>
      </c>
      <c r="G13" s="82">
        <v>13.9</v>
      </c>
      <c r="I13" s="48"/>
      <c r="J13" s="48"/>
      <c r="K13" s="48"/>
      <c r="L13" s="48"/>
      <c r="M13" s="50"/>
    </row>
    <row r="14" spans="1:13" x14ac:dyDescent="0.2">
      <c r="A14" s="22" t="s">
        <v>34</v>
      </c>
      <c r="B14" s="48">
        <v>1098.7</v>
      </c>
      <c r="C14" s="48">
        <v>1091</v>
      </c>
      <c r="D14" s="48">
        <v>1058</v>
      </c>
      <c r="E14" s="48">
        <v>1090.5999999999999</v>
      </c>
      <c r="F14" s="50">
        <v>1157.5999999999999</v>
      </c>
      <c r="G14" s="82" t="s">
        <v>98</v>
      </c>
      <c r="I14" s="48"/>
      <c r="J14" s="48"/>
      <c r="K14" s="48"/>
      <c r="L14" s="48"/>
      <c r="M14" s="50"/>
    </row>
    <row r="15" spans="1:13" x14ac:dyDescent="0.2">
      <c r="A15" s="22" t="s">
        <v>68</v>
      </c>
      <c r="B15" s="48" t="s">
        <v>67</v>
      </c>
      <c r="C15" s="48" t="s">
        <v>67</v>
      </c>
      <c r="D15" s="48" t="s">
        <v>67</v>
      </c>
      <c r="E15" s="48">
        <v>42.6</v>
      </c>
      <c r="F15" s="50">
        <v>73.900000000000006</v>
      </c>
      <c r="G15" s="82">
        <v>779.6</v>
      </c>
      <c r="I15" s="48"/>
      <c r="J15" s="48"/>
      <c r="K15" s="48"/>
      <c r="L15" s="48"/>
      <c r="M15" s="50"/>
    </row>
    <row r="16" spans="1:13" x14ac:dyDescent="0.2">
      <c r="A16" s="13" t="s">
        <v>11</v>
      </c>
      <c r="B16" s="48">
        <v>1</v>
      </c>
      <c r="C16" s="48">
        <v>1.2</v>
      </c>
      <c r="D16" s="48">
        <v>0.5</v>
      </c>
      <c r="E16" s="48">
        <v>0.8</v>
      </c>
      <c r="F16" s="50">
        <v>0.4</v>
      </c>
      <c r="G16" s="82">
        <v>0.5</v>
      </c>
      <c r="I16" s="48"/>
      <c r="J16" s="48"/>
      <c r="K16" s="48"/>
      <c r="L16" s="48"/>
      <c r="M16" s="50"/>
    </row>
    <row r="17" spans="1:13" ht="9.75" customHeight="1" x14ac:dyDescent="0.2">
      <c r="A17" s="4"/>
      <c r="B17" s="48"/>
      <c r="C17" s="48"/>
      <c r="D17" s="48"/>
      <c r="E17" s="48"/>
      <c r="F17" s="48"/>
      <c r="G17" s="48"/>
      <c r="I17" s="48"/>
      <c r="J17" s="48"/>
      <c r="K17" s="48"/>
      <c r="L17" s="48"/>
      <c r="M17" s="48"/>
    </row>
    <row r="18" spans="1:13" x14ac:dyDescent="0.2">
      <c r="A18" s="10" t="s">
        <v>12</v>
      </c>
      <c r="B18" s="48">
        <v>213.4</v>
      </c>
      <c r="C18" s="48">
        <v>218.4</v>
      </c>
      <c r="D18" s="48">
        <v>206.3</v>
      </c>
      <c r="E18" s="48">
        <v>270.8</v>
      </c>
      <c r="F18" s="48">
        <v>229.9</v>
      </c>
      <c r="G18" s="48">
        <v>252</v>
      </c>
      <c r="I18" s="48"/>
      <c r="J18" s="48"/>
      <c r="K18" s="48"/>
      <c r="L18" s="48"/>
      <c r="M18" s="48"/>
    </row>
    <row r="19" spans="1:13" ht="24" x14ac:dyDescent="0.2">
      <c r="A19" s="35" t="s">
        <v>43</v>
      </c>
      <c r="B19" s="49">
        <v>9.4</v>
      </c>
      <c r="C19" s="49">
        <v>7</v>
      </c>
      <c r="D19" s="49">
        <v>21.1</v>
      </c>
      <c r="E19" s="49">
        <v>88.2</v>
      </c>
      <c r="F19" s="49">
        <v>26.5</v>
      </c>
      <c r="G19" s="49">
        <v>51.3</v>
      </c>
      <c r="I19" s="49"/>
      <c r="J19" s="49"/>
      <c r="K19" s="49"/>
      <c r="L19" s="49"/>
      <c r="M19" s="49"/>
    </row>
    <row r="20" spans="1:13" x14ac:dyDescent="0.2">
      <c r="A20" s="35" t="s">
        <v>44</v>
      </c>
      <c r="B20" s="48">
        <v>150.9</v>
      </c>
      <c r="C20" s="48">
        <v>149.19999999999999</v>
      </c>
      <c r="D20" s="48">
        <v>153.1</v>
      </c>
      <c r="E20" s="48">
        <v>147.30000000000001</v>
      </c>
      <c r="F20" s="48">
        <v>168.4</v>
      </c>
      <c r="G20" s="48">
        <v>162.6</v>
      </c>
      <c r="I20" s="48"/>
      <c r="J20" s="48"/>
      <c r="K20" s="48"/>
      <c r="L20" s="48"/>
      <c r="M20" s="48"/>
    </row>
    <row r="21" spans="1:13" x14ac:dyDescent="0.2">
      <c r="A21" s="35" t="s">
        <v>15</v>
      </c>
      <c r="B21" s="48">
        <v>22</v>
      </c>
      <c r="C21" s="48">
        <v>19.5</v>
      </c>
      <c r="D21" s="48">
        <v>19.100000000000001</v>
      </c>
      <c r="E21" s="48">
        <v>18.899999999999999</v>
      </c>
      <c r="F21" s="48">
        <v>17.399999999999999</v>
      </c>
      <c r="G21" s="48">
        <v>17.8</v>
      </c>
      <c r="I21" s="48"/>
      <c r="J21" s="48"/>
      <c r="K21" s="48"/>
      <c r="L21" s="48"/>
      <c r="M21" s="48"/>
    </row>
    <row r="22" spans="1:13" x14ac:dyDescent="0.2">
      <c r="A22" s="35" t="s">
        <v>16</v>
      </c>
      <c r="B22" s="48">
        <v>31.1</v>
      </c>
      <c r="C22" s="48">
        <v>42.8</v>
      </c>
      <c r="D22" s="48">
        <v>12.9</v>
      </c>
      <c r="E22" s="48">
        <v>16.399999999999999</v>
      </c>
      <c r="F22" s="48">
        <v>17.5</v>
      </c>
      <c r="G22" s="48">
        <v>20.3</v>
      </c>
      <c r="I22" s="48"/>
      <c r="J22" s="48"/>
      <c r="K22" s="48"/>
      <c r="L22" s="48"/>
      <c r="M22" s="48"/>
    </row>
    <row r="23" spans="1:13" ht="9" customHeight="1" x14ac:dyDescent="0.2">
      <c r="A23" s="6"/>
      <c r="B23" s="48"/>
      <c r="C23" s="48"/>
      <c r="D23" s="48"/>
      <c r="E23" s="48"/>
      <c r="F23" s="48"/>
      <c r="G23" s="48"/>
      <c r="I23" s="48"/>
      <c r="J23" s="48"/>
      <c r="K23" s="48"/>
      <c r="L23" s="48"/>
      <c r="M23" s="48"/>
    </row>
    <row r="24" spans="1:13" x14ac:dyDescent="0.2">
      <c r="A24" s="10" t="s">
        <v>45</v>
      </c>
      <c r="B24" s="48">
        <v>53.1</v>
      </c>
      <c r="C24" s="48">
        <v>18</v>
      </c>
      <c r="D24" s="48">
        <v>21.4</v>
      </c>
      <c r="E24" s="48">
        <v>32.4</v>
      </c>
      <c r="F24" s="48">
        <v>29.6</v>
      </c>
      <c r="G24" s="48">
        <v>15.5</v>
      </c>
      <c r="I24" s="48"/>
      <c r="J24" s="48"/>
      <c r="K24" s="48"/>
      <c r="L24" s="48"/>
      <c r="M24" s="48"/>
    </row>
    <row r="25" spans="1:13" x14ac:dyDescent="0.2">
      <c r="A25" s="10" t="s">
        <v>46</v>
      </c>
      <c r="B25" s="48">
        <v>0</v>
      </c>
      <c r="C25" s="48">
        <v>0.4</v>
      </c>
      <c r="D25" s="48">
        <v>0.3</v>
      </c>
      <c r="E25" s="48">
        <v>10.3</v>
      </c>
      <c r="F25" s="48">
        <v>2.4</v>
      </c>
      <c r="G25" s="48">
        <v>1.4</v>
      </c>
      <c r="I25" s="48"/>
      <c r="J25" s="48"/>
      <c r="K25" s="48"/>
      <c r="L25" s="48"/>
      <c r="M25" s="48"/>
    </row>
    <row r="26" spans="1:13" ht="9.75" customHeight="1" x14ac:dyDescent="0.2">
      <c r="A26" s="6"/>
      <c r="B26" s="48"/>
      <c r="C26" s="48"/>
      <c r="D26" s="48"/>
      <c r="E26" s="48"/>
      <c r="F26" s="48"/>
      <c r="G26" s="48"/>
      <c r="I26" s="48"/>
      <c r="J26" s="48"/>
      <c r="K26" s="48"/>
      <c r="L26" s="48"/>
      <c r="M26" s="48"/>
    </row>
    <row r="27" spans="1:13" x14ac:dyDescent="0.2">
      <c r="A27" s="36" t="s">
        <v>47</v>
      </c>
      <c r="B27" s="48">
        <v>273.2</v>
      </c>
      <c r="C27" s="48">
        <v>388.3</v>
      </c>
      <c r="D27" s="48">
        <v>426</v>
      </c>
      <c r="E27" s="48">
        <v>735.8</v>
      </c>
      <c r="F27" s="48">
        <v>682.4</v>
      </c>
      <c r="G27" s="48">
        <v>860.8</v>
      </c>
      <c r="I27" s="48"/>
      <c r="J27" s="48"/>
      <c r="K27" s="48"/>
      <c r="L27" s="48"/>
      <c r="M27" s="48"/>
    </row>
    <row r="28" spans="1:13" x14ac:dyDescent="0.2">
      <c r="A28" s="35" t="s">
        <v>48</v>
      </c>
      <c r="B28" s="48">
        <v>10.5</v>
      </c>
      <c r="C28" s="48">
        <v>7.7</v>
      </c>
      <c r="D28" s="48">
        <v>6.7</v>
      </c>
      <c r="E28" s="48">
        <v>13.6</v>
      </c>
      <c r="F28" s="48">
        <v>18.7</v>
      </c>
      <c r="G28" s="48">
        <v>16.8</v>
      </c>
      <c r="I28" s="48"/>
      <c r="J28" s="48"/>
      <c r="K28" s="48"/>
      <c r="L28" s="48"/>
      <c r="M28" s="48"/>
    </row>
    <row r="29" spans="1:13" x14ac:dyDescent="0.2">
      <c r="A29" s="35" t="s">
        <v>49</v>
      </c>
      <c r="B29" s="48">
        <v>15.2</v>
      </c>
      <c r="C29" s="48">
        <v>92</v>
      </c>
      <c r="D29" s="48">
        <v>12.8</v>
      </c>
      <c r="E29" s="48">
        <v>4</v>
      </c>
      <c r="F29" s="48">
        <v>6.5</v>
      </c>
      <c r="G29" s="48">
        <v>5.2</v>
      </c>
      <c r="I29" s="48"/>
      <c r="J29" s="48"/>
      <c r="K29" s="48"/>
      <c r="L29" s="48"/>
      <c r="M29" s="48"/>
    </row>
    <row r="30" spans="1:13" x14ac:dyDescent="0.2">
      <c r="A30" s="35" t="s">
        <v>50</v>
      </c>
      <c r="B30" s="48">
        <v>247.5</v>
      </c>
      <c r="C30" s="48">
        <v>288.60000000000002</v>
      </c>
      <c r="D30" s="48">
        <v>406.5</v>
      </c>
      <c r="E30" s="48">
        <v>718.3</v>
      </c>
      <c r="F30" s="48">
        <v>657.2</v>
      </c>
      <c r="G30" s="48">
        <v>838.7</v>
      </c>
      <c r="I30" s="48"/>
      <c r="J30" s="48"/>
      <c r="K30" s="48"/>
      <c r="L30" s="48"/>
      <c r="M30" s="48"/>
    </row>
    <row r="31" spans="1:13" ht="9.75" customHeight="1" x14ac:dyDescent="0.2">
      <c r="A31" s="10"/>
      <c r="B31" s="48"/>
      <c r="C31" s="48"/>
      <c r="D31" s="48"/>
      <c r="E31" s="48"/>
      <c r="F31" s="48"/>
      <c r="G31" s="48"/>
      <c r="I31" s="48"/>
      <c r="J31" s="48"/>
      <c r="K31" s="48"/>
      <c r="L31" s="48"/>
      <c r="M31" s="48"/>
    </row>
    <row r="32" spans="1:13" x14ac:dyDescent="0.2">
      <c r="A32" s="4" t="s">
        <v>20</v>
      </c>
      <c r="B32" s="48">
        <v>1726.7</v>
      </c>
      <c r="C32" s="48">
        <v>1663.4</v>
      </c>
      <c r="D32" s="48">
        <v>1567.2</v>
      </c>
      <c r="E32" s="48">
        <v>1772.9</v>
      </c>
      <c r="F32" s="48">
        <v>1723.9</v>
      </c>
      <c r="G32" s="48">
        <v>2491</v>
      </c>
      <c r="I32" s="48"/>
      <c r="J32" s="48"/>
      <c r="K32" s="48"/>
      <c r="L32" s="48"/>
      <c r="M32" s="48"/>
    </row>
    <row r="33" spans="1:13" ht="10.5" customHeight="1" x14ac:dyDescent="0.2">
      <c r="A33" s="4"/>
      <c r="B33" s="48"/>
      <c r="C33" s="48"/>
      <c r="D33" s="48"/>
      <c r="E33" s="48"/>
      <c r="F33" s="48"/>
      <c r="G33" s="48"/>
      <c r="I33" s="48"/>
      <c r="J33" s="48"/>
      <c r="K33" s="48"/>
      <c r="L33" s="48"/>
      <c r="M33" s="48"/>
    </row>
    <row r="34" spans="1:13" x14ac:dyDescent="0.2">
      <c r="A34" s="10" t="s">
        <v>51</v>
      </c>
      <c r="B34" s="48">
        <v>1437.3</v>
      </c>
      <c r="C34" s="48">
        <v>1377.1</v>
      </c>
      <c r="D34" s="48">
        <v>1276.0999999999999</v>
      </c>
      <c r="E34" s="48">
        <v>1422.8</v>
      </c>
      <c r="F34" s="48">
        <v>1359.6</v>
      </c>
      <c r="G34" s="48">
        <v>2336.4</v>
      </c>
      <c r="I34" s="48"/>
      <c r="J34" s="48"/>
      <c r="K34" s="48"/>
      <c r="L34" s="48"/>
      <c r="M34" s="48"/>
    </row>
    <row r="35" spans="1:13" x14ac:dyDescent="0.2">
      <c r="A35" s="35" t="s">
        <v>52</v>
      </c>
      <c r="B35" s="48">
        <v>712.6</v>
      </c>
      <c r="C35" s="48">
        <v>722.6</v>
      </c>
      <c r="D35" s="48">
        <v>677.7</v>
      </c>
      <c r="E35" s="48">
        <v>718</v>
      </c>
      <c r="F35" s="48">
        <v>735.5</v>
      </c>
      <c r="G35" s="48">
        <v>746.8</v>
      </c>
      <c r="I35" s="48"/>
      <c r="J35" s="48"/>
      <c r="K35" s="48"/>
      <c r="L35" s="48"/>
      <c r="M35" s="48"/>
    </row>
    <row r="36" spans="1:13" x14ac:dyDescent="0.2">
      <c r="A36" s="35" t="s">
        <v>53</v>
      </c>
      <c r="B36" s="48">
        <v>152</v>
      </c>
      <c r="C36" s="48">
        <v>143.19999999999999</v>
      </c>
      <c r="D36" s="48">
        <v>155.80000000000001</v>
      </c>
      <c r="E36" s="48">
        <v>155</v>
      </c>
      <c r="F36" s="48">
        <v>153.9</v>
      </c>
      <c r="G36" s="48">
        <v>150.80000000000001</v>
      </c>
      <c r="I36" s="48"/>
      <c r="J36" s="48"/>
      <c r="K36" s="48"/>
      <c r="L36" s="48"/>
      <c r="M36" s="48"/>
    </row>
    <row r="37" spans="1:13" x14ac:dyDescent="0.2">
      <c r="A37" s="35" t="s">
        <v>54</v>
      </c>
      <c r="B37" s="48">
        <v>36</v>
      </c>
      <c r="C37" s="48">
        <v>39</v>
      </c>
      <c r="D37" s="48">
        <v>39.4</v>
      </c>
      <c r="E37" s="48">
        <v>46.4</v>
      </c>
      <c r="F37" s="48">
        <v>54.6</v>
      </c>
      <c r="G37" s="48">
        <v>74.5</v>
      </c>
      <c r="I37" s="48"/>
      <c r="J37" s="48"/>
      <c r="K37" s="48"/>
      <c r="L37" s="48"/>
      <c r="M37" s="48"/>
    </row>
    <row r="38" spans="1:13" x14ac:dyDescent="0.2">
      <c r="A38" s="35" t="s">
        <v>55</v>
      </c>
      <c r="B38" s="48">
        <v>165.6</v>
      </c>
      <c r="C38" s="48">
        <v>128.80000000000001</v>
      </c>
      <c r="D38" s="48">
        <v>112.8</v>
      </c>
      <c r="E38" s="48">
        <v>99.8</v>
      </c>
      <c r="F38" s="48">
        <v>94.4</v>
      </c>
      <c r="G38" s="48">
        <v>98.9</v>
      </c>
      <c r="I38" s="48"/>
      <c r="J38" s="48"/>
      <c r="K38" s="48"/>
      <c r="L38" s="48"/>
      <c r="M38" s="48"/>
    </row>
    <row r="39" spans="1:13" x14ac:dyDescent="0.2">
      <c r="A39" s="35" t="s">
        <v>45</v>
      </c>
      <c r="B39" s="48">
        <v>83.3</v>
      </c>
      <c r="C39" s="48">
        <v>94.6</v>
      </c>
      <c r="D39" s="48">
        <v>41.7</v>
      </c>
      <c r="E39" s="48">
        <v>76.099999999999994</v>
      </c>
      <c r="F39" s="48">
        <v>50.1</v>
      </c>
      <c r="G39" s="48">
        <v>37.799999999999997</v>
      </c>
      <c r="I39" s="48"/>
      <c r="J39" s="48"/>
      <c r="K39" s="48"/>
      <c r="L39" s="48"/>
      <c r="M39" s="48"/>
    </row>
    <row r="40" spans="1:13" ht="24" x14ac:dyDescent="0.2">
      <c r="A40" s="35" t="s">
        <v>69</v>
      </c>
      <c r="B40" s="48">
        <v>275.89999999999998</v>
      </c>
      <c r="C40" s="48">
        <v>247.7</v>
      </c>
      <c r="D40" s="48">
        <v>248.7</v>
      </c>
      <c r="E40" s="48">
        <v>327.5</v>
      </c>
      <c r="F40" s="48">
        <v>271.10000000000002</v>
      </c>
      <c r="G40" s="48">
        <v>237.6</v>
      </c>
      <c r="I40" s="48"/>
      <c r="J40" s="48"/>
      <c r="K40" s="48"/>
      <c r="L40" s="48"/>
      <c r="M40" s="48"/>
    </row>
    <row r="41" spans="1:13" ht="25.5" x14ac:dyDescent="0.2">
      <c r="A41" s="35" t="s">
        <v>73</v>
      </c>
      <c r="B41" s="48">
        <v>0</v>
      </c>
      <c r="C41" s="48">
        <v>0</v>
      </c>
      <c r="D41" s="48">
        <v>0</v>
      </c>
      <c r="E41" s="48">
        <v>0</v>
      </c>
      <c r="F41" s="48">
        <v>0</v>
      </c>
      <c r="G41" s="48">
        <v>990</v>
      </c>
      <c r="I41" s="48"/>
      <c r="J41" s="48"/>
      <c r="K41" s="48"/>
      <c r="L41" s="48"/>
      <c r="M41" s="48"/>
    </row>
    <row r="42" spans="1:13" x14ac:dyDescent="0.2">
      <c r="A42" s="35" t="s">
        <v>57</v>
      </c>
      <c r="B42" s="48">
        <v>11.9</v>
      </c>
      <c r="C42" s="48">
        <v>1.1000000000000001</v>
      </c>
      <c r="D42" s="48">
        <v>0</v>
      </c>
      <c r="E42" s="48">
        <v>0</v>
      </c>
      <c r="F42" s="48">
        <v>0</v>
      </c>
      <c r="G42" s="48">
        <v>0</v>
      </c>
      <c r="I42" s="48"/>
      <c r="J42" s="48"/>
      <c r="K42" s="48"/>
      <c r="L42" s="48"/>
      <c r="M42" s="48"/>
    </row>
    <row r="43" spans="1:13" ht="10.5" customHeight="1" x14ac:dyDescent="0.2">
      <c r="A43" s="35"/>
      <c r="B43" s="48"/>
      <c r="C43" s="48"/>
      <c r="D43" s="48"/>
      <c r="E43" s="48"/>
      <c r="F43" s="48"/>
      <c r="G43" s="48"/>
      <c r="I43" s="48"/>
      <c r="J43" s="48"/>
      <c r="K43" s="48"/>
      <c r="L43" s="48"/>
      <c r="M43" s="48"/>
    </row>
    <row r="44" spans="1:13" x14ac:dyDescent="0.2">
      <c r="A44" s="4" t="s">
        <v>46</v>
      </c>
      <c r="B44" s="48">
        <v>289.39999999999998</v>
      </c>
      <c r="C44" s="48">
        <v>286.3</v>
      </c>
      <c r="D44" s="48">
        <v>291.10000000000002</v>
      </c>
      <c r="E44" s="48">
        <v>350.2</v>
      </c>
      <c r="F44" s="48">
        <v>364.3</v>
      </c>
      <c r="G44" s="48">
        <v>154.6</v>
      </c>
      <c r="I44" s="48"/>
      <c r="J44" s="48"/>
      <c r="K44" s="48"/>
      <c r="L44" s="48"/>
      <c r="M44" s="48"/>
    </row>
    <row r="45" spans="1:13" ht="12" customHeight="1" x14ac:dyDescent="0.2">
      <c r="A45" s="35"/>
      <c r="B45" s="48"/>
      <c r="C45" s="48"/>
      <c r="D45" s="48"/>
      <c r="E45" s="48"/>
      <c r="F45" s="48"/>
      <c r="G45" s="48"/>
      <c r="I45" s="48"/>
      <c r="J45" s="48"/>
      <c r="K45" s="48"/>
      <c r="L45" s="48"/>
      <c r="M45" s="48"/>
    </row>
    <row r="46" spans="1:13" x14ac:dyDescent="0.2">
      <c r="A46" s="37" t="s">
        <v>58</v>
      </c>
      <c r="B46" s="48">
        <v>448.3</v>
      </c>
      <c r="C46" s="48">
        <v>507.2</v>
      </c>
      <c r="D46" s="48">
        <v>532.5</v>
      </c>
      <c r="E46" s="48">
        <v>763.6</v>
      </c>
      <c r="F46" s="48">
        <v>744.2</v>
      </c>
      <c r="G46" s="55">
        <v>1037</v>
      </c>
      <c r="I46" s="48"/>
      <c r="J46" s="48"/>
      <c r="K46" s="48"/>
      <c r="L46" s="48"/>
      <c r="M46" s="48"/>
    </row>
    <row r="47" spans="1:13" x14ac:dyDescent="0.2">
      <c r="A47" s="35" t="s">
        <v>59</v>
      </c>
      <c r="B47" s="48">
        <v>106.9</v>
      </c>
      <c r="C47" s="48">
        <v>57.6</v>
      </c>
      <c r="D47" s="48">
        <v>54</v>
      </c>
      <c r="E47" s="48">
        <v>204.5</v>
      </c>
      <c r="F47" s="48">
        <v>108.9</v>
      </c>
      <c r="G47" s="48">
        <v>188</v>
      </c>
      <c r="I47" s="48"/>
      <c r="J47" s="48"/>
      <c r="K47" s="48"/>
      <c r="L47" s="48"/>
      <c r="M47" s="48"/>
    </row>
    <row r="48" spans="1:13" x14ac:dyDescent="0.2">
      <c r="A48" s="35" t="s">
        <v>60</v>
      </c>
      <c r="B48" s="48">
        <v>102.2</v>
      </c>
      <c r="C48" s="48">
        <v>86.8</v>
      </c>
      <c r="D48" s="48">
        <v>18.899999999999999</v>
      </c>
      <c r="E48" s="48">
        <v>12.6</v>
      </c>
      <c r="F48" s="48">
        <v>82</v>
      </c>
      <c r="G48" s="48">
        <v>199.7</v>
      </c>
      <c r="I48" s="48"/>
      <c r="J48" s="48"/>
      <c r="K48" s="48"/>
      <c r="L48" s="48"/>
      <c r="M48" s="48"/>
    </row>
    <row r="49" spans="1:13" x14ac:dyDescent="0.2">
      <c r="A49" s="35" t="s">
        <v>61</v>
      </c>
      <c r="B49" s="48">
        <v>239.2</v>
      </c>
      <c r="C49" s="48">
        <v>362.9</v>
      </c>
      <c r="D49" s="48">
        <v>459.6</v>
      </c>
      <c r="E49" s="48">
        <v>546.5</v>
      </c>
      <c r="F49" s="48">
        <v>553.29999999999995</v>
      </c>
      <c r="G49" s="48">
        <v>649.20000000000005</v>
      </c>
      <c r="I49" s="48"/>
      <c r="J49" s="48"/>
      <c r="K49" s="48"/>
      <c r="L49" s="48"/>
      <c r="M49" s="48"/>
    </row>
    <row r="50" spans="1:13" x14ac:dyDescent="0.2">
      <c r="A50" s="1"/>
      <c r="B50" s="1"/>
    </row>
    <row r="51" spans="1:13" x14ac:dyDescent="0.2">
      <c r="A51" s="25" t="s">
        <v>62</v>
      </c>
      <c r="B51" s="26"/>
    </row>
    <row r="52" spans="1:13" x14ac:dyDescent="0.2">
      <c r="A52" s="25" t="s">
        <v>63</v>
      </c>
      <c r="B52" s="26"/>
    </row>
    <row r="53" spans="1:13" ht="60.75" customHeight="1" x14ac:dyDescent="0.2">
      <c r="A53" s="85" t="s">
        <v>70</v>
      </c>
      <c r="B53" s="85"/>
      <c r="C53" s="85"/>
      <c r="D53" s="85"/>
      <c r="E53" s="85"/>
      <c r="F53" s="85"/>
      <c r="G53" s="85"/>
    </row>
    <row r="54" spans="1:13" ht="42.75" customHeight="1" x14ac:dyDescent="0.2">
      <c r="A54" s="86" t="s">
        <v>71</v>
      </c>
      <c r="B54" s="86"/>
      <c r="C54" s="86"/>
      <c r="D54" s="86"/>
      <c r="E54" s="86"/>
      <c r="F54" s="86"/>
      <c r="G54" s="86"/>
    </row>
    <row r="55" spans="1:13" x14ac:dyDescent="0.2">
      <c r="A55" s="1"/>
      <c r="B55" s="1"/>
    </row>
    <row r="56" spans="1:13" x14ac:dyDescent="0.2">
      <c r="A56" s="27" t="s">
        <v>33</v>
      </c>
      <c r="B56" s="1"/>
    </row>
  </sheetData>
  <customSheetViews>
    <customSheetView guid="{680F9F30-CDA4-457E-9089-171347A895C6}" scale="130">
      <pane ySplit="4" topLeftCell="A5" activePane="bottomLeft" state="frozen"/>
      <selection pane="bottomLeft" activeCell="H4" sqref="H4"/>
      <pageMargins left="0.31496062992125984" right="0.31496062992125984" top="0.55118110236220474" bottom="0.35433070866141736" header="0.19685039370078741" footer="0.19685039370078741"/>
      <pageSetup paperSize="9" orientation="portrait" r:id="rId1"/>
      <headerFooter>
        <oddHeader>&amp;L&amp;"Arial,Regular"&amp;12Budgets and funds</oddHeader>
        <oddFooter>&amp;C&amp;"Arial,Regular"&amp;8Page &amp;P of &amp;N&amp;L&amp;"Arial,Regular"&amp;8Statistical Yearbook of Republika Srpska</oddFooter>
      </headerFooter>
    </customSheetView>
    <customSheetView guid="{B4816F75-EE1E-4E19-982A-EEA6F4200564}" scale="130">
      <pane ySplit="4" topLeftCell="A5" activePane="bottomLeft" state="frozen"/>
      <selection pane="bottomLeft" activeCell="H4" sqref="H4"/>
      <pageMargins left="0.31496062992125984" right="0.31496062992125984" top="0.55118110236220474" bottom="0.35433070866141736" header="0.19685039370078741" footer="0.19685039370078741"/>
      <pageSetup paperSize="9" orientation="portrait" r:id="rId2"/>
      <headerFooter>
        <oddHeader>&amp;L&amp;"Arial,Regular"&amp;12Budgets and funds</oddHeader>
        <oddFooter>&amp;C&amp;"Arial,Regular"&amp;8Page &amp;P of &amp;N&amp;L&amp;"Arial,Regular"&amp;8Statistical Yearbook of Republika Srpska</oddFooter>
      </headerFooter>
    </customSheetView>
  </customSheetViews>
  <mergeCells count="2">
    <mergeCell ref="A53:G53"/>
    <mergeCell ref="A54:G54"/>
  </mergeCells>
  <hyperlinks>
    <hyperlink ref="A1" location="ftn1_9.1.ENG" tooltip="Inflows based on received credits and loans and outflows based on payment of received credits and loans are not included" display="9.1. Realised budgetary revenues and expenditures of Republika Srpska1)"/>
    <hyperlink ref="A14" location="ftn2_9.1.ENG" tooltip="Value added tax, sales tax on products, sales tax on services, excise and international trading tax are included" display="Indirect taxes2)"/>
    <hyperlink ref="G2" location="'List of tables'!A1" display="List of tables"/>
  </hyperlinks>
  <pageMargins left="0.31496062992125984" right="0.31496062992125984" top="0.55118110236220474" bottom="0.35433070866141736" header="0.19685039370078741" footer="0.19685039370078741"/>
  <pageSetup paperSize="9" orientation="portrait" r:id="rId3"/>
  <headerFooter>
    <oddHeader>&amp;L&amp;"Arial,Regular"&amp;12Budgets and funds</oddHeader>
    <oddFooter>&amp;C&amp;"Arial,Regular"&amp;8Page &amp;P of &amp;N&amp;L&amp;"Arial,Regular"&amp;8Statistical Yearbook of Republika Srpska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zoomScale="130" zoomScaleNormal="130" workbookViewId="0">
      <selection activeCell="B2" sqref="B2"/>
    </sheetView>
  </sheetViews>
  <sheetFormatPr defaultRowHeight="15" x14ac:dyDescent="0.25"/>
  <cols>
    <col min="1" max="1" width="69.7109375" style="79" customWidth="1"/>
    <col min="2" max="2" width="10.28515625" style="80" customWidth="1"/>
    <col min="3" max="3" width="12.42578125" customWidth="1"/>
    <col min="6" max="6" width="11.28515625" bestFit="1" customWidth="1"/>
  </cols>
  <sheetData>
    <row r="1" spans="1:2" x14ac:dyDescent="0.25">
      <c r="A1" s="60" t="s">
        <v>85</v>
      </c>
      <c r="B1" s="61"/>
    </row>
    <row r="2" spans="1:2" ht="15.75" thickBot="1" x14ac:dyDescent="0.3">
      <c r="A2" s="62" t="s">
        <v>1</v>
      </c>
      <c r="B2" s="18" t="s">
        <v>0</v>
      </c>
    </row>
    <row r="3" spans="1:2" ht="27" customHeight="1" thickTop="1" x14ac:dyDescent="0.25">
      <c r="A3" s="63"/>
      <c r="B3" s="64">
        <v>2017</v>
      </c>
    </row>
    <row r="4" spans="1:2" x14ac:dyDescent="0.25">
      <c r="A4" s="65" t="s">
        <v>3</v>
      </c>
      <c r="B4" s="48">
        <v>2804.2007479999997</v>
      </c>
    </row>
    <row r="5" spans="1:2" ht="9" customHeight="1" x14ac:dyDescent="0.25">
      <c r="A5" s="66"/>
      <c r="B5" s="48"/>
    </row>
    <row r="6" spans="1:2" x14ac:dyDescent="0.25">
      <c r="A6" s="67" t="s">
        <v>4</v>
      </c>
      <c r="B6" s="48">
        <v>2475.8726689999999</v>
      </c>
    </row>
    <row r="7" spans="1:2" x14ac:dyDescent="0.25">
      <c r="A7" s="69" t="s">
        <v>5</v>
      </c>
      <c r="B7" s="48">
        <v>383.16115200000002</v>
      </c>
    </row>
    <row r="8" spans="1:2" x14ac:dyDescent="0.25">
      <c r="A8" s="70" t="s">
        <v>6</v>
      </c>
      <c r="B8" s="48">
        <v>0.81964599999999999</v>
      </c>
    </row>
    <row r="9" spans="1:2" x14ac:dyDescent="0.25">
      <c r="A9" s="70" t="s">
        <v>41</v>
      </c>
      <c r="B9" s="48">
        <v>192.871399</v>
      </c>
    </row>
    <row r="10" spans="1:2" x14ac:dyDescent="0.25">
      <c r="A10" s="70" t="s">
        <v>8</v>
      </c>
      <c r="B10" s="48">
        <v>11.955411</v>
      </c>
    </row>
    <row r="11" spans="1:2" x14ac:dyDescent="0.25">
      <c r="A11" s="70" t="s">
        <v>42</v>
      </c>
      <c r="B11" s="48">
        <v>163.17926299999999</v>
      </c>
    </row>
    <row r="12" spans="1:2" x14ac:dyDescent="0.25">
      <c r="A12" s="70" t="s">
        <v>10</v>
      </c>
      <c r="B12" s="50">
        <v>14.335433</v>
      </c>
    </row>
    <row r="13" spans="1:2" x14ac:dyDescent="0.25">
      <c r="A13" s="71" t="s">
        <v>74</v>
      </c>
      <c r="B13" s="50">
        <v>1288.059469</v>
      </c>
    </row>
    <row r="14" spans="1:2" x14ac:dyDescent="0.25">
      <c r="A14" s="71" t="s">
        <v>75</v>
      </c>
      <c r="B14" s="50">
        <v>804.46227399999998</v>
      </c>
    </row>
    <row r="15" spans="1:2" x14ac:dyDescent="0.25">
      <c r="A15" s="69" t="s">
        <v>11</v>
      </c>
      <c r="B15" s="50">
        <v>0.189774</v>
      </c>
    </row>
    <row r="16" spans="1:2" ht="11.25" customHeight="1" x14ac:dyDescent="0.25">
      <c r="A16" s="65"/>
      <c r="B16" s="48"/>
    </row>
    <row r="17" spans="1:6" x14ac:dyDescent="0.25">
      <c r="A17" s="67" t="s">
        <v>12</v>
      </c>
      <c r="B17" s="48">
        <v>298.58602500000001</v>
      </c>
      <c r="D17" s="68"/>
    </row>
    <row r="18" spans="1:6" ht="24.75" x14ac:dyDescent="0.25">
      <c r="A18" s="69" t="s">
        <v>43</v>
      </c>
      <c r="B18" s="49">
        <v>39.078792</v>
      </c>
    </row>
    <row r="19" spans="1:6" x14ac:dyDescent="0.25">
      <c r="A19" s="69" t="s">
        <v>44</v>
      </c>
      <c r="B19" s="48">
        <v>158.604929</v>
      </c>
    </row>
    <row r="20" spans="1:6" x14ac:dyDescent="0.25">
      <c r="A20" s="69" t="s">
        <v>15</v>
      </c>
      <c r="B20" s="48">
        <v>20.466201999999999</v>
      </c>
    </row>
    <row r="21" spans="1:6" ht="24.75" x14ac:dyDescent="0.25">
      <c r="A21" s="69" t="s">
        <v>86</v>
      </c>
      <c r="B21" s="49">
        <v>8.9955960000000008</v>
      </c>
    </row>
    <row r="22" spans="1:6" x14ac:dyDescent="0.25">
      <c r="A22" s="69" t="s">
        <v>16</v>
      </c>
      <c r="B22" s="48">
        <v>71.440505999999999</v>
      </c>
    </row>
    <row r="23" spans="1:6" ht="10.5" customHeight="1" x14ac:dyDescent="0.25">
      <c r="A23" s="66"/>
      <c r="B23" s="48"/>
    </row>
    <row r="24" spans="1:6" x14ac:dyDescent="0.25">
      <c r="A24" s="65" t="s">
        <v>45</v>
      </c>
      <c r="B24" s="48">
        <v>27.08905</v>
      </c>
    </row>
    <row r="25" spans="1:6" x14ac:dyDescent="0.25">
      <c r="A25" s="65" t="s">
        <v>87</v>
      </c>
      <c r="B25" s="48">
        <v>2.6530040000000001</v>
      </c>
    </row>
    <row r="26" spans="1:6" x14ac:dyDescent="0.25">
      <c r="A26" s="66"/>
      <c r="B26" s="48"/>
    </row>
    <row r="27" spans="1:6" x14ac:dyDescent="0.25">
      <c r="A27" s="66" t="s">
        <v>47</v>
      </c>
      <c r="B27" s="48">
        <v>872.72755000000006</v>
      </c>
      <c r="D27" s="68"/>
      <c r="F27" s="72"/>
    </row>
    <row r="28" spans="1:6" x14ac:dyDescent="0.25">
      <c r="A28" s="69" t="s">
        <v>48</v>
      </c>
      <c r="B28" s="48">
        <v>5.0174859999999999</v>
      </c>
      <c r="F28" s="72"/>
    </row>
    <row r="29" spans="1:6" ht="16.5" customHeight="1" x14ac:dyDescent="0.25">
      <c r="A29" s="69" t="s">
        <v>88</v>
      </c>
      <c r="B29" s="49">
        <v>0</v>
      </c>
      <c r="F29" s="72"/>
    </row>
    <row r="30" spans="1:6" x14ac:dyDescent="0.25">
      <c r="A30" s="69" t="s">
        <v>49</v>
      </c>
      <c r="B30" s="48">
        <v>119.463404</v>
      </c>
      <c r="F30" s="72"/>
    </row>
    <row r="31" spans="1:6" x14ac:dyDescent="0.25">
      <c r="A31" s="69" t="s">
        <v>50</v>
      </c>
      <c r="B31" s="48">
        <v>676.12588800000003</v>
      </c>
      <c r="F31" s="72"/>
    </row>
    <row r="32" spans="1:6" x14ac:dyDescent="0.25">
      <c r="A32" s="69" t="s">
        <v>89</v>
      </c>
      <c r="B32" s="48">
        <v>72.120772000000002</v>
      </c>
      <c r="F32" s="72"/>
    </row>
    <row r="33" spans="1:4" x14ac:dyDescent="0.25">
      <c r="A33" s="66"/>
      <c r="B33" s="48"/>
    </row>
    <row r="34" spans="1:4" x14ac:dyDescent="0.25">
      <c r="A34" s="65" t="s">
        <v>20</v>
      </c>
      <c r="B34" s="48">
        <v>2526.7640499999993</v>
      </c>
      <c r="D34" s="68"/>
    </row>
    <row r="35" spans="1:4" x14ac:dyDescent="0.25">
      <c r="A35" s="65"/>
      <c r="B35" s="48"/>
    </row>
    <row r="36" spans="1:4" x14ac:dyDescent="0.25">
      <c r="A36" s="67" t="s">
        <v>51</v>
      </c>
      <c r="B36" s="48">
        <v>2338.9425179999994</v>
      </c>
      <c r="D36" s="68"/>
    </row>
    <row r="37" spans="1:4" x14ac:dyDescent="0.25">
      <c r="A37" s="69" t="s">
        <v>90</v>
      </c>
      <c r="B37" s="48">
        <v>720.51617499999998</v>
      </c>
    </row>
    <row r="38" spans="1:4" x14ac:dyDescent="0.25">
      <c r="A38" s="69" t="s">
        <v>53</v>
      </c>
      <c r="B38" s="48">
        <v>143.36633699999999</v>
      </c>
    </row>
    <row r="39" spans="1:4" x14ac:dyDescent="0.25">
      <c r="A39" s="69" t="s">
        <v>54</v>
      </c>
      <c r="B39" s="48">
        <v>98.273525000000006</v>
      </c>
    </row>
    <row r="40" spans="1:4" x14ac:dyDescent="0.25">
      <c r="A40" s="69" t="s">
        <v>55</v>
      </c>
      <c r="B40" s="48">
        <v>108.248345</v>
      </c>
    </row>
    <row r="41" spans="1:4" x14ac:dyDescent="0.25">
      <c r="A41" s="69" t="s">
        <v>45</v>
      </c>
      <c r="B41" s="48">
        <v>43.114229999999999</v>
      </c>
    </row>
    <row r="42" spans="1:4" ht="24.75" x14ac:dyDescent="0.25">
      <c r="A42" s="69" t="s">
        <v>69</v>
      </c>
      <c r="B42" s="48">
        <v>216.88943399999999</v>
      </c>
    </row>
    <row r="43" spans="1:4" x14ac:dyDescent="0.25">
      <c r="A43" s="69" t="s">
        <v>76</v>
      </c>
      <c r="B43" s="49">
        <v>1001.681558</v>
      </c>
    </row>
    <row r="44" spans="1:4" ht="24.75" x14ac:dyDescent="0.25">
      <c r="A44" s="69" t="s">
        <v>91</v>
      </c>
      <c r="B44" s="49">
        <v>8.5050000000000004E-3</v>
      </c>
    </row>
    <row r="45" spans="1:4" x14ac:dyDescent="0.25">
      <c r="A45" s="69" t="s">
        <v>92</v>
      </c>
      <c r="B45" s="48">
        <v>6.8444089999999997</v>
      </c>
    </row>
    <row r="46" spans="1:4" x14ac:dyDescent="0.25">
      <c r="A46" s="35" t="s">
        <v>57</v>
      </c>
      <c r="B46" s="81" t="s">
        <v>67</v>
      </c>
    </row>
    <row r="47" spans="1:4" x14ac:dyDescent="0.25">
      <c r="A47" s="69"/>
      <c r="B47" s="48"/>
    </row>
    <row r="48" spans="1:4" x14ac:dyDescent="0.25">
      <c r="A48" s="73" t="s">
        <v>87</v>
      </c>
      <c r="B48" s="48">
        <v>187.82153199999999</v>
      </c>
    </row>
    <row r="49" spans="1:3" x14ac:dyDescent="0.25">
      <c r="A49" s="69"/>
      <c r="B49" s="48"/>
    </row>
    <row r="50" spans="1:3" x14ac:dyDescent="0.25">
      <c r="A50" s="73" t="s">
        <v>58</v>
      </c>
      <c r="B50" s="55">
        <v>993.11322099999995</v>
      </c>
      <c r="C50" s="68"/>
    </row>
    <row r="51" spans="1:3" x14ac:dyDescent="0.25">
      <c r="A51" s="69" t="s">
        <v>59</v>
      </c>
      <c r="B51" s="48">
        <v>130.459417</v>
      </c>
    </row>
    <row r="52" spans="1:3" ht="15" customHeight="1" x14ac:dyDescent="0.25">
      <c r="A52" s="69" t="s">
        <v>93</v>
      </c>
      <c r="B52" s="49">
        <v>0</v>
      </c>
    </row>
    <row r="53" spans="1:3" x14ac:dyDescent="0.25">
      <c r="A53" s="69" t="s">
        <v>60</v>
      </c>
      <c r="B53" s="48">
        <v>126.30544500000001</v>
      </c>
    </row>
    <row r="54" spans="1:3" x14ac:dyDescent="0.25">
      <c r="A54" s="69" t="s">
        <v>61</v>
      </c>
      <c r="B54" s="48">
        <v>652.34722199999999</v>
      </c>
    </row>
    <row r="55" spans="1:3" x14ac:dyDescent="0.25">
      <c r="A55" s="69" t="s">
        <v>77</v>
      </c>
      <c r="B55" s="48">
        <v>84.001137</v>
      </c>
    </row>
    <row r="56" spans="1:3" x14ac:dyDescent="0.25">
      <c r="A56" s="74"/>
      <c r="B56" s="75"/>
    </row>
    <row r="57" spans="1:3" s="76" customFormat="1" ht="36.75" customHeight="1" x14ac:dyDescent="0.2">
      <c r="A57" s="87" t="s">
        <v>94</v>
      </c>
      <c r="B57" s="87"/>
    </row>
    <row r="58" spans="1:3" s="76" customFormat="1" ht="16.5" customHeight="1" x14ac:dyDescent="0.2">
      <c r="A58" s="88" t="s">
        <v>95</v>
      </c>
      <c r="B58" s="88"/>
    </row>
    <row r="59" spans="1:3" s="76" customFormat="1" ht="12" x14ac:dyDescent="0.2">
      <c r="A59" s="77"/>
      <c r="B59" s="78"/>
    </row>
    <row r="60" spans="1:3" s="76" customFormat="1" ht="12" x14ac:dyDescent="0.2">
      <c r="A60" s="27" t="s">
        <v>33</v>
      </c>
      <c r="B60" s="75"/>
    </row>
  </sheetData>
  <mergeCells count="2">
    <mergeCell ref="A57:B57"/>
    <mergeCell ref="A58:B58"/>
  </mergeCells>
  <hyperlinks>
    <hyperlink ref="B2" location="'List of tables'!A1" display="List of tables"/>
  </hyperlinks>
  <pageMargins left="0.31496062992125984" right="0.31496062992125984" top="0.55118110236220474" bottom="0.35433070866141736" header="0.19685039370078741" footer="0.19685039370078741"/>
  <pageSetup paperSize="9" orientation="portrait" r:id="rId1"/>
  <headerFooter>
    <oddHeader>&amp;L&amp;"Arial,Regular"&amp;12Budgets and funds</oddHeader>
    <oddFooter>&amp;C&amp;"Arial,Regular"&amp;8Page &amp;P of &amp;N&amp;L&amp;"Arial,Regular"&amp;8Statistical Yearbook of Republika Srpska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zoomScale="130" zoomScaleNormal="130" workbookViewId="0">
      <pane ySplit="4" topLeftCell="A5" activePane="bottomLeft" state="frozen"/>
      <selection activeCell="A29" sqref="A29"/>
      <selection pane="bottomLeft" activeCell="A5" sqref="A5"/>
    </sheetView>
  </sheetViews>
  <sheetFormatPr defaultRowHeight="14.25" x14ac:dyDescent="0.2"/>
  <cols>
    <col min="1" max="1" width="41.140625" style="2" customWidth="1"/>
    <col min="2" max="4" width="9.28515625" style="2" customWidth="1"/>
    <col min="5" max="16384" width="9.140625" style="2"/>
  </cols>
  <sheetData>
    <row r="1" spans="1:4" x14ac:dyDescent="0.2">
      <c r="A1" s="7" t="s">
        <v>79</v>
      </c>
      <c r="B1" s="1"/>
      <c r="C1" s="1"/>
    </row>
    <row r="2" spans="1:4" ht="15" thickBot="1" x14ac:dyDescent="0.25">
      <c r="A2" s="40" t="s">
        <v>1</v>
      </c>
      <c r="B2" s="1"/>
      <c r="C2" s="1"/>
      <c r="D2" s="28" t="s">
        <v>0</v>
      </c>
    </row>
    <row r="3" spans="1:4" ht="18" customHeight="1" thickTop="1" x14ac:dyDescent="0.2">
      <c r="A3" s="19"/>
      <c r="B3" s="51" t="s">
        <v>2</v>
      </c>
      <c r="C3" s="52"/>
      <c r="D3" s="52"/>
    </row>
    <row r="4" spans="1:4" ht="18" customHeight="1" x14ac:dyDescent="0.2">
      <c r="A4" s="20"/>
      <c r="B4" s="8">
        <v>2008</v>
      </c>
      <c r="C4" s="9">
        <v>2009</v>
      </c>
      <c r="D4" s="9">
        <v>2010</v>
      </c>
    </row>
    <row r="5" spans="1:4" ht="18" customHeight="1" x14ac:dyDescent="0.2">
      <c r="A5" s="5" t="s">
        <v>3</v>
      </c>
      <c r="B5" s="45">
        <v>640.4</v>
      </c>
      <c r="C5" s="29">
        <v>565.79999999999995</v>
      </c>
      <c r="D5" s="29">
        <v>556.46458899999993</v>
      </c>
    </row>
    <row r="6" spans="1:4" x14ac:dyDescent="0.2">
      <c r="A6" s="6"/>
      <c r="B6" s="45"/>
      <c r="C6" s="29"/>
      <c r="D6" s="29"/>
    </row>
    <row r="7" spans="1:4" x14ac:dyDescent="0.2">
      <c r="A7" s="10" t="s">
        <v>4</v>
      </c>
      <c r="B7" s="45">
        <v>394.3</v>
      </c>
      <c r="C7" s="29">
        <v>320.39999999999998</v>
      </c>
      <c r="D7" s="30">
        <v>339.71927900000003</v>
      </c>
    </row>
    <row r="8" spans="1:4" x14ac:dyDescent="0.2">
      <c r="A8" s="13" t="s">
        <v>5</v>
      </c>
      <c r="B8" s="45">
        <v>77</v>
      </c>
      <c r="C8" s="29">
        <v>56.4</v>
      </c>
      <c r="D8" s="30">
        <v>57.651927999999998</v>
      </c>
    </row>
    <row r="9" spans="1:4" x14ac:dyDescent="0.2">
      <c r="A9" s="21" t="s">
        <v>6</v>
      </c>
      <c r="B9" s="45">
        <v>0.3</v>
      </c>
      <c r="C9" s="29">
        <v>0.1</v>
      </c>
      <c r="D9" s="30">
        <v>6.5700000000000003E-4</v>
      </c>
    </row>
    <row r="10" spans="1:4" x14ac:dyDescent="0.2">
      <c r="A10" s="21" t="s">
        <v>7</v>
      </c>
      <c r="B10" s="45">
        <v>3.3</v>
      </c>
      <c r="C10" s="29">
        <v>0</v>
      </c>
      <c r="D10" s="30">
        <v>0</v>
      </c>
    </row>
    <row r="11" spans="1:4" x14ac:dyDescent="0.2">
      <c r="A11" s="21" t="s">
        <v>8</v>
      </c>
      <c r="B11" s="45">
        <v>0</v>
      </c>
      <c r="C11" s="29">
        <v>0</v>
      </c>
      <c r="D11" s="30">
        <v>2.7099999999999997E-4</v>
      </c>
    </row>
    <row r="12" spans="1:4" x14ac:dyDescent="0.2">
      <c r="A12" s="21" t="s">
        <v>9</v>
      </c>
      <c r="B12" s="45">
        <v>42.2</v>
      </c>
      <c r="C12" s="29">
        <v>36.4</v>
      </c>
      <c r="D12" s="30">
        <v>36.692999999999998</v>
      </c>
    </row>
    <row r="13" spans="1:4" x14ac:dyDescent="0.2">
      <c r="A13" s="21" t="s">
        <v>10</v>
      </c>
      <c r="B13" s="45">
        <v>31.1</v>
      </c>
      <c r="C13" s="29">
        <v>20</v>
      </c>
      <c r="D13" s="30">
        <v>20.957999999999998</v>
      </c>
    </row>
    <row r="14" spans="1:4" x14ac:dyDescent="0.2">
      <c r="A14" s="22" t="s">
        <v>34</v>
      </c>
      <c r="B14" s="45">
        <v>317</v>
      </c>
      <c r="C14" s="29">
        <v>263.7</v>
      </c>
      <c r="D14" s="30">
        <v>281.721</v>
      </c>
    </row>
    <row r="15" spans="1:4" x14ac:dyDescent="0.2">
      <c r="A15" s="13" t="s">
        <v>11</v>
      </c>
      <c r="B15" s="45">
        <v>0.4</v>
      </c>
      <c r="C15" s="29">
        <v>0.3</v>
      </c>
      <c r="D15" s="30">
        <v>0.34635100000000002</v>
      </c>
    </row>
    <row r="16" spans="1:4" x14ac:dyDescent="0.2">
      <c r="A16" s="4"/>
      <c r="B16" s="45"/>
      <c r="C16" s="29"/>
      <c r="D16" s="29"/>
    </row>
    <row r="17" spans="1:4" x14ac:dyDescent="0.2">
      <c r="A17" s="10" t="s">
        <v>12</v>
      </c>
      <c r="B17" s="45">
        <v>181.4</v>
      </c>
      <c r="C17" s="29">
        <v>156.5</v>
      </c>
      <c r="D17" s="29">
        <v>151.69530999999998</v>
      </c>
    </row>
    <row r="18" spans="1:4" ht="14.25" customHeight="1" x14ac:dyDescent="0.2">
      <c r="A18" s="13" t="s">
        <v>13</v>
      </c>
      <c r="B18" s="45">
        <v>34.299999999999997</v>
      </c>
      <c r="C18" s="29">
        <v>19.399999999999999</v>
      </c>
      <c r="D18" s="29">
        <v>17.032</v>
      </c>
    </row>
    <row r="19" spans="1:4" x14ac:dyDescent="0.2">
      <c r="A19" s="13" t="s">
        <v>14</v>
      </c>
      <c r="B19" s="45">
        <v>137.5</v>
      </c>
      <c r="C19" s="29">
        <v>128.30000000000001</v>
      </c>
      <c r="D19" s="29">
        <v>127.973</v>
      </c>
    </row>
    <row r="20" spans="1:4" x14ac:dyDescent="0.2">
      <c r="A20" s="13" t="s">
        <v>15</v>
      </c>
      <c r="B20" s="45">
        <v>0.3</v>
      </c>
      <c r="C20" s="29">
        <v>0.5</v>
      </c>
      <c r="D20" s="29">
        <v>0.48431000000000002</v>
      </c>
    </row>
    <row r="21" spans="1:4" x14ac:dyDescent="0.2">
      <c r="A21" s="13" t="s">
        <v>16</v>
      </c>
      <c r="B21" s="45">
        <v>9.3000000000000007</v>
      </c>
      <c r="C21" s="29">
        <v>8.3000000000000007</v>
      </c>
      <c r="D21" s="29">
        <v>6.2060000000000004</v>
      </c>
    </row>
    <row r="22" spans="1:4" x14ac:dyDescent="0.2">
      <c r="A22" s="6"/>
      <c r="B22" s="46"/>
      <c r="C22" s="31"/>
      <c r="D22" s="31"/>
    </row>
    <row r="23" spans="1:4" x14ac:dyDescent="0.2">
      <c r="A23" s="23" t="s">
        <v>17</v>
      </c>
      <c r="B23" s="45">
        <v>13</v>
      </c>
      <c r="C23" s="29">
        <v>10.4</v>
      </c>
      <c r="D23" s="29">
        <v>8.1120000000000001</v>
      </c>
    </row>
    <row r="24" spans="1:4" x14ac:dyDescent="0.2">
      <c r="A24" s="23" t="s">
        <v>18</v>
      </c>
      <c r="B24" s="45">
        <v>45.2</v>
      </c>
      <c r="C24" s="29">
        <v>72</v>
      </c>
      <c r="D24" s="29">
        <v>49.768999999999998</v>
      </c>
    </row>
    <row r="25" spans="1:4" x14ac:dyDescent="0.2">
      <c r="A25" s="10" t="s">
        <v>19</v>
      </c>
      <c r="B25" s="46">
        <v>6.4</v>
      </c>
      <c r="C25" s="31">
        <v>6.5</v>
      </c>
      <c r="D25" s="31">
        <v>7.1689999999999996</v>
      </c>
    </row>
    <row r="26" spans="1:4" x14ac:dyDescent="0.2">
      <c r="A26" s="10"/>
      <c r="B26" s="45"/>
      <c r="C26" s="29"/>
      <c r="D26" s="29"/>
    </row>
    <row r="27" spans="1:4" x14ac:dyDescent="0.2">
      <c r="A27" s="4" t="s">
        <v>20</v>
      </c>
      <c r="B27" s="45">
        <v>738.4</v>
      </c>
      <c r="C27" s="29">
        <v>573</v>
      </c>
      <c r="D27" s="29">
        <v>604.36400000000003</v>
      </c>
    </row>
    <row r="28" spans="1:4" x14ac:dyDescent="0.2">
      <c r="A28" s="4"/>
      <c r="B28" s="45"/>
      <c r="C28" s="29"/>
      <c r="D28" s="29"/>
    </row>
    <row r="29" spans="1:4" x14ac:dyDescent="0.2">
      <c r="A29" s="10" t="s">
        <v>21</v>
      </c>
      <c r="B29" s="45">
        <v>444.2</v>
      </c>
      <c r="C29" s="29">
        <v>406</v>
      </c>
      <c r="D29" s="29">
        <v>429.93599999999998</v>
      </c>
    </row>
    <row r="30" spans="1:4" x14ac:dyDescent="0.2">
      <c r="A30" s="13" t="s">
        <v>22</v>
      </c>
      <c r="B30" s="45">
        <v>150.1</v>
      </c>
      <c r="C30" s="29">
        <v>158.69999999999999</v>
      </c>
      <c r="D30" s="29">
        <v>156.62899999999999</v>
      </c>
    </row>
    <row r="31" spans="1:4" ht="15" customHeight="1" x14ac:dyDescent="0.2">
      <c r="A31" s="13" t="s">
        <v>23</v>
      </c>
      <c r="B31" s="47">
        <v>9.5</v>
      </c>
      <c r="C31" s="32">
        <v>13</v>
      </c>
      <c r="D31" s="32">
        <v>13.442</v>
      </c>
    </row>
    <row r="32" spans="1:4" x14ac:dyDescent="0.2">
      <c r="A32" s="13" t="s">
        <v>24</v>
      </c>
      <c r="B32" s="45">
        <v>135.1</v>
      </c>
      <c r="C32" s="29">
        <v>115.3</v>
      </c>
      <c r="D32" s="29">
        <v>126.59</v>
      </c>
    </row>
    <row r="33" spans="1:4" x14ac:dyDescent="0.2">
      <c r="A33" s="13" t="s">
        <v>25</v>
      </c>
      <c r="B33" s="45">
        <v>141</v>
      </c>
      <c r="C33" s="29">
        <v>106</v>
      </c>
      <c r="D33" s="29">
        <v>114.727</v>
      </c>
    </row>
    <row r="34" spans="1:4" x14ac:dyDescent="0.2">
      <c r="A34" s="13" t="s">
        <v>26</v>
      </c>
      <c r="B34" s="45">
        <v>8.4</v>
      </c>
      <c r="C34" s="29">
        <v>10</v>
      </c>
      <c r="D34" s="29">
        <v>13.006</v>
      </c>
    </row>
    <row r="35" spans="1:4" x14ac:dyDescent="0.2">
      <c r="A35" s="13" t="s">
        <v>27</v>
      </c>
      <c r="B35" s="45">
        <v>0</v>
      </c>
      <c r="C35" s="29">
        <v>3.1</v>
      </c>
      <c r="D35" s="29">
        <v>5.5419999999999998</v>
      </c>
    </row>
    <row r="36" spans="1:4" x14ac:dyDescent="0.2">
      <c r="A36" s="4"/>
      <c r="B36" s="45"/>
      <c r="C36" s="29"/>
      <c r="D36" s="29"/>
    </row>
    <row r="37" spans="1:4" x14ac:dyDescent="0.2">
      <c r="A37" s="10" t="s">
        <v>28</v>
      </c>
      <c r="B37" s="45">
        <v>280.60000000000002</v>
      </c>
      <c r="C37" s="29">
        <v>161.4</v>
      </c>
      <c r="D37" s="29">
        <v>168.601</v>
      </c>
    </row>
    <row r="38" spans="1:4" x14ac:dyDescent="0.2">
      <c r="A38" s="10" t="s">
        <v>29</v>
      </c>
      <c r="B38" s="45">
        <v>13.6</v>
      </c>
      <c r="C38" s="29">
        <v>5.6</v>
      </c>
      <c r="D38" s="29">
        <v>5.827</v>
      </c>
    </row>
    <row r="39" spans="1:4" x14ac:dyDescent="0.2">
      <c r="A39" s="10" t="s">
        <v>30</v>
      </c>
      <c r="B39" s="46">
        <v>0</v>
      </c>
      <c r="C39" s="31">
        <v>0</v>
      </c>
      <c r="D39" s="31">
        <v>0</v>
      </c>
    </row>
    <row r="40" spans="1:4" x14ac:dyDescent="0.2">
      <c r="A40" s="1"/>
      <c r="B40" s="1"/>
      <c r="C40" s="1"/>
      <c r="D40" s="1"/>
    </row>
    <row r="41" spans="1:4" x14ac:dyDescent="0.2">
      <c r="A41" s="25" t="s">
        <v>31</v>
      </c>
      <c r="B41" s="26"/>
      <c r="C41" s="1"/>
      <c r="D41" s="1"/>
    </row>
    <row r="42" spans="1:4" x14ac:dyDescent="0.2">
      <c r="A42" s="25" t="s">
        <v>32</v>
      </c>
      <c r="B42" s="26"/>
      <c r="C42" s="1"/>
      <c r="D42" s="1"/>
    </row>
    <row r="43" spans="1:4" x14ac:dyDescent="0.2">
      <c r="A43" s="1"/>
      <c r="B43" s="1"/>
      <c r="C43" s="1"/>
      <c r="D43" s="1"/>
    </row>
    <row r="44" spans="1:4" x14ac:dyDescent="0.2">
      <c r="A44" s="27" t="s">
        <v>33</v>
      </c>
      <c r="B44" s="1"/>
      <c r="C44" s="1"/>
      <c r="D44" s="1"/>
    </row>
  </sheetData>
  <customSheetViews>
    <customSheetView guid="{680F9F30-CDA4-457E-9089-171347A895C6}" scale="130">
      <pane ySplit="4" topLeftCell="A20" activePane="bottomLeft" state="frozen"/>
      <selection pane="bottomLeft" activeCell="G26" sqref="G26"/>
      <pageMargins left="0.31496062992125984" right="0.31496062992125984" top="0.74803149606299213" bottom="0.74803149606299213" header="0.31496062992125984" footer="0.31496062992125984"/>
      <pageSetup paperSize="9" orientation="portrait" r:id="rId1"/>
      <headerFooter>
        <oddHeader>&amp;L&amp;"Arial,Regular"&amp;12Budgets and funds</oddHeader>
        <oddFooter>&amp;C&amp;"Arial,Regular"&amp;8Page &amp;P of &amp;N&amp;L&amp;"Arial,Regular"&amp;8Statistical Yearbook of Republika Srpska</oddFooter>
      </headerFooter>
    </customSheetView>
    <customSheetView guid="{2D93D847-4F8B-47DE-89F5-0F80D48B4B99}" scale="130" showRuler="0" topLeftCell="F1">
      <pane ySplit="4" topLeftCell="A5" activePane="bottomLeft" state="frozen"/>
      <selection pane="bottomLeft" activeCell="G5" sqref="G5:G39"/>
      <pageMargins left="0.31496062992125984" right="0.31496062992125984" top="0.74803149606299213" bottom="0.74803149606299213" header="0.31496062992125984" footer="0.31496062992125984"/>
      <pageSetup paperSize="9" orientation="portrait" r:id="rId2"/>
      <headerFooter alignWithMargins="0">
        <oddHeader>&amp;L&amp;"Arial,Regular"&amp;12Budgets and funds</oddHeader>
        <oddFooter>&amp;L&amp;"Arial,Regular"&amp;8Statistical Yearbook of Republika Srpska 2010&amp;C&amp;"Arial,Regular"&amp;8Page &amp;P of &amp;N</oddFooter>
      </headerFooter>
    </customSheetView>
    <customSheetView guid="{D314109A-2F0F-4821-8321-3BB36EC82A21}" scale="130">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9" orientation="portrait" r:id="rId3"/>
      <headerFooter>
        <oddHeader>&amp;L&amp;"Arial,Regular"&amp;12Budgets and funds</oddHeader>
        <oddFooter>&amp;L&amp;"Arial,Regular"&amp;8Statistical Yearbook of Republika Srpska 2010&amp;C&amp;"Arial,Regular"&amp;8Page &amp;P of &amp;N</oddFooter>
      </headerFooter>
    </customSheetView>
    <customSheetView guid="{A8A370DA-9BD9-41EC-B9A0-B8AEF5053A6E}" scale="130">
      <pane ySplit="4" topLeftCell="A5" activePane="bottomLeft" state="frozen"/>
      <selection pane="bottomLeft" activeCell="I14" sqref="I14"/>
      <pageMargins left="0.31496062992125984" right="0.31496062992125984" top="0.74803149606299213" bottom="0.74803149606299213" header="0.31496062992125984" footer="0.31496062992125984"/>
      <pageSetup paperSize="9" orientation="portrait" r:id="rId4"/>
      <headerFooter>
        <oddHeader>&amp;L&amp;"Arial,Regular"&amp;12Budgets and funds</oddHeader>
        <oddFooter>&amp;L&amp;"Arial,Regular"&amp;8Statistical Yearbook of Republika Srpska 2010&amp;C&amp;"Arial,Regular"&amp;8Page &amp;P of &amp;N</oddFooter>
      </headerFooter>
    </customSheetView>
    <customSheetView guid="{EF3676FE-A102-4D0C-BC31-3A3D3A465AFE}" scale="130">
      <pane ySplit="4" topLeftCell="A5" activePane="bottomLeft" state="frozen"/>
      <selection pane="bottomLeft" activeCell="G5" sqref="G5:G39"/>
      <pageMargins left="0.31496062992125984" right="0.31496062992125984" top="0.74803149606299213" bottom="0.74803149606299213" header="0.31496062992125984" footer="0.31496062992125984"/>
      <pageSetup paperSize="9" orientation="portrait" r:id="rId5"/>
      <headerFooter>
        <oddHeader>&amp;L&amp;"Arial,Regular"&amp;12Budgets and funds</oddHeader>
        <oddFooter>&amp;L&amp;"Arial,Regular"&amp;8Statistical Yearbook of Republika Srpska 2010&amp;C&amp;"Arial,Regular"&amp;8Page &amp;P of &amp;N</oddFooter>
      </headerFooter>
    </customSheetView>
    <customSheetView guid="{B4816F75-EE1E-4E19-982A-EEA6F4200564}" scale="130">
      <pane ySplit="4" topLeftCell="A20" activePane="bottomLeft" state="frozen"/>
      <selection pane="bottomLeft" activeCell="G26" sqref="G26"/>
      <pageMargins left="0.31496062992125984" right="0.31496062992125984" top="0.74803149606299213" bottom="0.74803149606299213" header="0.31496062992125984" footer="0.31496062992125984"/>
      <pageSetup paperSize="9" orientation="portrait" r:id="rId6"/>
      <headerFooter>
        <oddHeader>&amp;L&amp;"Arial,Regular"&amp;12Budgets and funds</oddHeader>
        <oddFooter>&amp;C&amp;"Arial,Regular"&amp;8Page &amp;P of &amp;N&amp;L&amp;"Arial,Regular"&amp;8Statistical Yearbook of Republika Srpska</oddFooter>
      </headerFooter>
    </customSheetView>
  </customSheetViews>
  <phoneticPr fontId="18" type="noConversion"/>
  <hyperlinks>
    <hyperlink ref="A1" location="ftn1_9.2.ENG" tooltip="Inflows based on received credits and loans and outflows based on payment of received credits and loans are not included" display="9.2. Realised budgetary revenues and expenditures of municipalities and cities1)"/>
    <hyperlink ref="A14" location="ftn2_9.2.ENG" tooltip="Value added tax, sales tax on products, sales tax on services, excise and international trading tax are included" display="Indirect taxes2)"/>
    <hyperlink ref="D2" location="'List of tables'!A1" display="List of tables"/>
  </hyperlinks>
  <pageMargins left="0.31496062992125984" right="0.31496062992125984" top="0.74803149606299213" bottom="0.74803149606299213" header="0.31496062992125984" footer="0.31496062992125984"/>
  <pageSetup paperSize="9" orientation="portrait" r:id="rId7"/>
  <headerFooter>
    <oddHeader>&amp;L&amp;"Arial,Regular"&amp;12Budgets and funds</oddHeader>
    <oddFooter>&amp;C&amp;"Arial,Regular"&amp;8Page &amp;P of &amp;N&amp;L&amp;"Arial,Regular"&amp;8Statistical Yearbook of Republika Srpska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topLeftCell="A4" zoomScale="130" zoomScaleNormal="130" workbookViewId="0">
      <selection activeCell="A29" sqref="A29"/>
    </sheetView>
  </sheetViews>
  <sheetFormatPr defaultRowHeight="14.25" x14ac:dyDescent="0.2"/>
  <cols>
    <col min="1" max="1" width="47" style="2" customWidth="1"/>
    <col min="2" max="8" width="7.140625" style="2" customWidth="1"/>
    <col min="9" max="16384" width="9.140625" style="2"/>
  </cols>
  <sheetData>
    <row r="1" spans="1:8" ht="15" x14ac:dyDescent="0.25">
      <c r="A1" s="38" t="s">
        <v>80</v>
      </c>
      <c r="B1" s="1"/>
      <c r="E1" s="42"/>
      <c r="F1" s="42"/>
      <c r="G1" s="42"/>
    </row>
    <row r="2" spans="1:8" ht="15" thickBot="1" x14ac:dyDescent="0.25">
      <c r="A2" s="11" t="s">
        <v>1</v>
      </c>
      <c r="H2" s="18" t="s">
        <v>0</v>
      </c>
    </row>
    <row r="3" spans="1:8" ht="18" customHeight="1" thickTop="1" x14ac:dyDescent="0.25">
      <c r="A3" s="19"/>
      <c r="B3" s="51" t="s">
        <v>2</v>
      </c>
      <c r="C3" s="52"/>
      <c r="D3" s="52"/>
      <c r="E3" s="52"/>
      <c r="F3" s="52"/>
      <c r="G3" s="52"/>
      <c r="H3" s="53"/>
    </row>
    <row r="4" spans="1:8" ht="18" customHeight="1" x14ac:dyDescent="0.2">
      <c r="A4" s="20"/>
      <c r="B4" s="8">
        <v>2011</v>
      </c>
      <c r="C4" s="8">
        <v>2012</v>
      </c>
      <c r="D4" s="8">
        <v>2013</v>
      </c>
      <c r="E4" s="9">
        <v>2014</v>
      </c>
      <c r="F4" s="9">
        <v>2015</v>
      </c>
      <c r="G4" s="9">
        <v>2016</v>
      </c>
      <c r="H4" s="9">
        <v>2017</v>
      </c>
    </row>
    <row r="5" spans="1:8" ht="18" customHeight="1" x14ac:dyDescent="0.2">
      <c r="A5" s="33" t="s">
        <v>3</v>
      </c>
      <c r="B5" s="45">
        <v>589.5</v>
      </c>
      <c r="C5" s="45">
        <v>567</v>
      </c>
      <c r="D5" s="45">
        <v>533.6</v>
      </c>
      <c r="E5" s="45">
        <v>538.6</v>
      </c>
      <c r="F5" s="45">
        <v>588.1</v>
      </c>
      <c r="G5" s="56">
        <f>+G7+G17+G23+G24</f>
        <v>607.30000000000007</v>
      </c>
      <c r="H5" s="56">
        <v>624.79999999999995</v>
      </c>
    </row>
    <row r="6" spans="1:8" x14ac:dyDescent="0.2">
      <c r="A6" s="6"/>
      <c r="B6" s="45"/>
      <c r="C6" s="45"/>
      <c r="D6" s="45"/>
      <c r="E6" s="45"/>
      <c r="F6" s="45"/>
      <c r="G6" s="56"/>
      <c r="H6" s="56"/>
    </row>
    <row r="7" spans="1:8" x14ac:dyDescent="0.2">
      <c r="A7" s="10" t="s">
        <v>4</v>
      </c>
      <c r="B7" s="45">
        <v>390.2</v>
      </c>
      <c r="C7" s="45">
        <v>372.7</v>
      </c>
      <c r="D7" s="45">
        <v>342.5</v>
      </c>
      <c r="E7" s="45">
        <v>344.7</v>
      </c>
      <c r="F7" s="45">
        <v>373.9</v>
      </c>
      <c r="G7" s="56">
        <v>380.7</v>
      </c>
      <c r="H7" s="56">
        <v>374.2</v>
      </c>
    </row>
    <row r="8" spans="1:8" x14ac:dyDescent="0.2">
      <c r="A8" s="13" t="s">
        <v>5</v>
      </c>
      <c r="B8" s="45">
        <v>81.400000000000006</v>
      </c>
      <c r="C8" s="45">
        <v>78</v>
      </c>
      <c r="D8" s="45">
        <v>84.8</v>
      </c>
      <c r="E8" s="45">
        <v>75.2</v>
      </c>
      <c r="F8" s="45">
        <v>78</v>
      </c>
      <c r="G8" s="56">
        <v>77.2</v>
      </c>
      <c r="H8" s="56">
        <v>83.3</v>
      </c>
    </row>
    <row r="9" spans="1:8" x14ac:dyDescent="0.2">
      <c r="A9" s="21" t="s">
        <v>6</v>
      </c>
      <c r="B9" s="45">
        <v>0</v>
      </c>
      <c r="C9" s="45">
        <v>0</v>
      </c>
      <c r="D9" s="45">
        <v>0</v>
      </c>
      <c r="E9" s="45">
        <v>0</v>
      </c>
      <c r="F9" s="45">
        <v>0</v>
      </c>
      <c r="G9" s="56">
        <v>0</v>
      </c>
      <c r="H9" s="56">
        <v>0</v>
      </c>
    </row>
    <row r="10" spans="1:8" x14ac:dyDescent="0.2">
      <c r="A10" s="21" t="s">
        <v>7</v>
      </c>
      <c r="B10" s="45">
        <v>0</v>
      </c>
      <c r="C10" s="45">
        <v>0</v>
      </c>
      <c r="D10" s="45">
        <v>0</v>
      </c>
      <c r="E10" s="45">
        <v>0</v>
      </c>
      <c r="F10" s="45">
        <v>0</v>
      </c>
      <c r="G10" s="56">
        <v>0</v>
      </c>
      <c r="H10" s="56">
        <v>0</v>
      </c>
    </row>
    <row r="11" spans="1:8" x14ac:dyDescent="0.2">
      <c r="A11" s="21" t="s">
        <v>8</v>
      </c>
      <c r="B11" s="45">
        <v>0</v>
      </c>
      <c r="C11" s="45">
        <v>0</v>
      </c>
      <c r="D11" s="45">
        <v>0</v>
      </c>
      <c r="E11" s="45">
        <v>0</v>
      </c>
      <c r="F11" s="45">
        <v>0</v>
      </c>
      <c r="G11" s="56">
        <v>0</v>
      </c>
      <c r="H11" s="56">
        <v>0</v>
      </c>
    </row>
    <row r="12" spans="1:8" x14ac:dyDescent="0.2">
      <c r="A12" s="21" t="s">
        <v>9</v>
      </c>
      <c r="B12" s="45">
        <v>61.1</v>
      </c>
      <c r="C12" s="45">
        <v>62.5</v>
      </c>
      <c r="D12" s="45">
        <v>60.6</v>
      </c>
      <c r="E12" s="45">
        <v>52.5</v>
      </c>
      <c r="F12" s="45">
        <v>54.9</v>
      </c>
      <c r="G12" s="56">
        <v>54.2</v>
      </c>
      <c r="H12" s="56">
        <v>58.3</v>
      </c>
    </row>
    <row r="13" spans="1:8" x14ac:dyDescent="0.2">
      <c r="A13" s="21" t="s">
        <v>10</v>
      </c>
      <c r="B13" s="45">
        <v>20.2</v>
      </c>
      <c r="C13" s="45">
        <v>15.5</v>
      </c>
      <c r="D13" s="45">
        <v>24.2</v>
      </c>
      <c r="E13" s="45">
        <v>22.7</v>
      </c>
      <c r="F13" s="45">
        <v>23.1</v>
      </c>
      <c r="G13" s="56">
        <v>23</v>
      </c>
      <c r="H13" s="56">
        <v>25</v>
      </c>
    </row>
    <row r="14" spans="1:8" x14ac:dyDescent="0.2">
      <c r="A14" s="39" t="s">
        <v>64</v>
      </c>
      <c r="B14" s="45">
        <v>308.5</v>
      </c>
      <c r="C14" s="45">
        <v>294.5</v>
      </c>
      <c r="D14" s="45">
        <v>257.5</v>
      </c>
      <c r="E14" s="45">
        <v>269.39999999999998</v>
      </c>
      <c r="F14" s="45">
        <v>295.7</v>
      </c>
      <c r="G14" s="56">
        <v>303.2</v>
      </c>
      <c r="H14" s="56">
        <v>290.7</v>
      </c>
    </row>
    <row r="15" spans="1:8" x14ac:dyDescent="0.2">
      <c r="A15" s="13" t="s">
        <v>11</v>
      </c>
      <c r="B15" s="45">
        <v>0.3</v>
      </c>
      <c r="C15" s="45">
        <v>0.2</v>
      </c>
      <c r="D15" s="45">
        <v>0.2</v>
      </c>
      <c r="E15" s="45">
        <v>0.1</v>
      </c>
      <c r="F15" s="45">
        <v>0.2</v>
      </c>
      <c r="G15" s="56">
        <v>0.3</v>
      </c>
      <c r="H15" s="56">
        <v>0.2</v>
      </c>
    </row>
    <row r="16" spans="1:8" x14ac:dyDescent="0.2">
      <c r="A16" s="4"/>
      <c r="B16" s="45"/>
      <c r="C16" s="45"/>
      <c r="D16" s="45"/>
      <c r="E16" s="45"/>
      <c r="F16" s="45"/>
      <c r="G16" s="56"/>
      <c r="H16" s="56"/>
    </row>
    <row r="17" spans="1:8" x14ac:dyDescent="0.2">
      <c r="A17" s="10" t="s">
        <v>12</v>
      </c>
      <c r="B17" s="45">
        <v>149.1</v>
      </c>
      <c r="C17" s="45">
        <v>151.4</v>
      </c>
      <c r="D17" s="45">
        <v>156.80000000000001</v>
      </c>
      <c r="E17" s="45">
        <v>149.6</v>
      </c>
      <c r="F17" s="45">
        <v>162.69999999999999</v>
      </c>
      <c r="G17" s="56">
        <v>173.7</v>
      </c>
      <c r="H17" s="56">
        <v>193.3</v>
      </c>
    </row>
    <row r="18" spans="1:8" ht="24" x14ac:dyDescent="0.2">
      <c r="A18" s="35" t="s">
        <v>43</v>
      </c>
      <c r="B18" s="46">
        <v>16.2</v>
      </c>
      <c r="C18" s="46">
        <v>16.399999999999999</v>
      </c>
      <c r="D18" s="46">
        <v>16</v>
      </c>
      <c r="E18" s="46">
        <v>15.5</v>
      </c>
      <c r="F18" s="46">
        <v>18.2</v>
      </c>
      <c r="G18" s="57">
        <v>19.2</v>
      </c>
      <c r="H18" s="57">
        <v>23.5</v>
      </c>
    </row>
    <row r="19" spans="1:8" x14ac:dyDescent="0.2">
      <c r="A19" s="13" t="s">
        <v>14</v>
      </c>
      <c r="B19" s="45">
        <v>123.6</v>
      </c>
      <c r="C19" s="45">
        <v>128.1</v>
      </c>
      <c r="D19" s="45">
        <v>132</v>
      </c>
      <c r="E19" s="45">
        <v>125</v>
      </c>
      <c r="F19" s="45">
        <v>136.30000000000001</v>
      </c>
      <c r="G19" s="56">
        <v>146.4</v>
      </c>
      <c r="H19" s="56">
        <v>163.4</v>
      </c>
    </row>
    <row r="20" spans="1:8" x14ac:dyDescent="0.2">
      <c r="A20" s="13" t="s">
        <v>15</v>
      </c>
      <c r="B20" s="45">
        <v>1.1000000000000001</v>
      </c>
      <c r="C20" s="45">
        <v>0.5</v>
      </c>
      <c r="D20" s="45">
        <v>0.4</v>
      </c>
      <c r="E20" s="45">
        <v>0.4</v>
      </c>
      <c r="F20" s="45">
        <v>0.3</v>
      </c>
      <c r="G20" s="56">
        <v>0.32</v>
      </c>
      <c r="H20" s="56">
        <v>0.4</v>
      </c>
    </row>
    <row r="21" spans="1:8" x14ac:dyDescent="0.2">
      <c r="A21" s="35" t="s">
        <v>16</v>
      </c>
      <c r="B21" s="45">
        <v>8.1</v>
      </c>
      <c r="C21" s="45">
        <v>6.4</v>
      </c>
      <c r="D21" s="45">
        <v>8.4</v>
      </c>
      <c r="E21" s="45">
        <v>8.6999999999999993</v>
      </c>
      <c r="F21" s="45">
        <v>7.9</v>
      </c>
      <c r="G21" s="56">
        <v>7.8</v>
      </c>
      <c r="H21" s="56">
        <v>6</v>
      </c>
    </row>
    <row r="22" spans="1:8" x14ac:dyDescent="0.2">
      <c r="A22" s="6"/>
      <c r="B22" s="45"/>
      <c r="C22" s="45"/>
      <c r="D22" s="45"/>
      <c r="E22" s="45"/>
      <c r="F22" s="45"/>
      <c r="G22" s="56"/>
      <c r="H22" s="56"/>
    </row>
    <row r="23" spans="1:8" x14ac:dyDescent="0.2">
      <c r="A23" s="10" t="s">
        <v>45</v>
      </c>
      <c r="B23" s="45">
        <v>19.7</v>
      </c>
      <c r="C23" s="45">
        <v>9.1999999999999993</v>
      </c>
      <c r="D23" s="45">
        <v>11.2</v>
      </c>
      <c r="E23" s="45">
        <v>13.1</v>
      </c>
      <c r="F23" s="45">
        <v>13.1</v>
      </c>
      <c r="G23" s="56">
        <v>14.2</v>
      </c>
      <c r="H23" s="56">
        <v>11.4</v>
      </c>
    </row>
    <row r="24" spans="1:8" x14ac:dyDescent="0.2">
      <c r="A24" s="10" t="s">
        <v>46</v>
      </c>
      <c r="B24" s="45">
        <v>30.4</v>
      </c>
      <c r="C24" s="45">
        <v>33.700000000000003</v>
      </c>
      <c r="D24" s="45">
        <v>23.1</v>
      </c>
      <c r="E24" s="45">
        <v>31.2</v>
      </c>
      <c r="F24" s="45">
        <v>38.4</v>
      </c>
      <c r="G24" s="56">
        <v>38.700000000000003</v>
      </c>
      <c r="H24" s="56">
        <v>45.9</v>
      </c>
    </row>
    <row r="25" spans="1:8" x14ac:dyDescent="0.2">
      <c r="A25" s="10"/>
      <c r="B25" s="45"/>
      <c r="C25" s="45"/>
      <c r="D25" s="45"/>
      <c r="E25" s="45"/>
      <c r="F25" s="45"/>
      <c r="G25" s="56"/>
      <c r="H25" s="56"/>
    </row>
    <row r="26" spans="1:8" x14ac:dyDescent="0.2">
      <c r="A26" s="10" t="s">
        <v>47</v>
      </c>
      <c r="B26" s="45">
        <v>74.8</v>
      </c>
      <c r="C26" s="45">
        <v>106.6</v>
      </c>
      <c r="D26" s="45">
        <v>24.1</v>
      </c>
      <c r="E26" s="45">
        <v>52.7</v>
      </c>
      <c r="F26" s="45">
        <v>52.3</v>
      </c>
      <c r="G26" s="56">
        <v>66</v>
      </c>
      <c r="H26" s="56">
        <v>216.4</v>
      </c>
    </row>
    <row r="27" spans="1:8" x14ac:dyDescent="0.2">
      <c r="A27" s="13" t="s">
        <v>48</v>
      </c>
      <c r="B27" s="45">
        <v>12.3</v>
      </c>
      <c r="C27" s="45">
        <v>16.100000000000001</v>
      </c>
      <c r="D27" s="45">
        <v>15.3</v>
      </c>
      <c r="E27" s="45">
        <v>17.3</v>
      </c>
      <c r="F27" s="45">
        <v>18.7</v>
      </c>
      <c r="G27" s="56">
        <v>17.600000000000001</v>
      </c>
      <c r="H27" s="56">
        <v>16.100000000000001</v>
      </c>
    </row>
    <row r="28" spans="1:8" x14ac:dyDescent="0.2">
      <c r="A28" s="13" t="s">
        <v>49</v>
      </c>
      <c r="B28" s="45">
        <v>11.6</v>
      </c>
      <c r="C28" s="45">
        <v>7.4</v>
      </c>
      <c r="D28" s="45">
        <v>8.8000000000000007</v>
      </c>
      <c r="E28" s="45">
        <v>5.4</v>
      </c>
      <c r="F28" s="45">
        <v>4</v>
      </c>
      <c r="G28" s="56">
        <v>3.4</v>
      </c>
      <c r="H28" s="56">
        <v>3.8</v>
      </c>
    </row>
    <row r="29" spans="1:8" x14ac:dyDescent="0.2">
      <c r="A29" s="13" t="s">
        <v>50</v>
      </c>
      <c r="B29" s="45">
        <v>50.9</v>
      </c>
      <c r="C29" s="45">
        <v>83.1</v>
      </c>
      <c r="D29" s="45">
        <v>98.2</v>
      </c>
      <c r="E29" s="45">
        <v>30</v>
      </c>
      <c r="F29" s="45">
        <v>29.6</v>
      </c>
      <c r="G29" s="56">
        <v>45</v>
      </c>
      <c r="H29" s="56">
        <v>196.5</v>
      </c>
    </row>
    <row r="30" spans="1:8" x14ac:dyDescent="0.2">
      <c r="A30" s="10"/>
      <c r="B30" s="45"/>
      <c r="C30" s="45"/>
      <c r="D30" s="45"/>
      <c r="E30" s="45"/>
      <c r="F30" s="45"/>
      <c r="G30" s="56"/>
      <c r="H30" s="56"/>
    </row>
    <row r="31" spans="1:8" x14ac:dyDescent="0.2">
      <c r="A31" s="4" t="s">
        <v>20</v>
      </c>
      <c r="B31" s="45">
        <v>460.7</v>
      </c>
      <c r="C31" s="45">
        <v>491.9</v>
      </c>
      <c r="D31" s="45">
        <v>463.1</v>
      </c>
      <c r="E31" s="45">
        <v>470.5</v>
      </c>
      <c r="F31" s="45">
        <v>470</v>
      </c>
      <c r="G31" s="58">
        <f>+G33+G42</f>
        <v>501.31</v>
      </c>
      <c r="H31" s="58">
        <v>501.2</v>
      </c>
    </row>
    <row r="32" spans="1:8" x14ac:dyDescent="0.2">
      <c r="A32" s="4"/>
      <c r="B32" s="45"/>
      <c r="C32" s="45"/>
      <c r="D32" s="45"/>
      <c r="E32" s="45"/>
      <c r="F32" s="45"/>
      <c r="G32" s="56"/>
      <c r="H32" s="56"/>
    </row>
    <row r="33" spans="1:8" x14ac:dyDescent="0.2">
      <c r="A33" s="10" t="s">
        <v>51</v>
      </c>
      <c r="B33" s="45">
        <v>460.7</v>
      </c>
      <c r="C33" s="45">
        <v>491.9</v>
      </c>
      <c r="D33" s="45">
        <v>462.9</v>
      </c>
      <c r="E33" s="45">
        <v>469.9</v>
      </c>
      <c r="F33" s="45">
        <v>469.5</v>
      </c>
      <c r="G33" s="56">
        <v>499.6</v>
      </c>
      <c r="H33" s="56">
        <v>497.4</v>
      </c>
    </row>
    <row r="34" spans="1:8" x14ac:dyDescent="0.2">
      <c r="A34" s="13" t="s">
        <v>52</v>
      </c>
      <c r="B34" s="45">
        <v>177.5</v>
      </c>
      <c r="C34" s="45">
        <v>185.7</v>
      </c>
      <c r="D34" s="45">
        <v>188.5</v>
      </c>
      <c r="E34" s="45">
        <v>187.7</v>
      </c>
      <c r="F34" s="45">
        <v>190.4</v>
      </c>
      <c r="G34" s="56">
        <v>195.9</v>
      </c>
      <c r="H34" s="56">
        <v>200.2</v>
      </c>
    </row>
    <row r="35" spans="1:8" x14ac:dyDescent="0.2">
      <c r="A35" s="13" t="s">
        <v>53</v>
      </c>
      <c r="B35" s="45">
        <v>139.9</v>
      </c>
      <c r="C35" s="45">
        <v>149.30000000000001</v>
      </c>
      <c r="D35" s="45">
        <v>128.1</v>
      </c>
      <c r="E35" s="45">
        <v>134.30000000000001</v>
      </c>
      <c r="F35" s="45">
        <v>127.3</v>
      </c>
      <c r="G35" s="56">
        <v>139.30000000000001</v>
      </c>
      <c r="H35" s="56">
        <v>124.5</v>
      </c>
    </row>
    <row r="36" spans="1:8" x14ac:dyDescent="0.2">
      <c r="A36" s="13" t="s">
        <v>54</v>
      </c>
      <c r="B36" s="45">
        <v>15.4</v>
      </c>
      <c r="C36" s="45">
        <v>18.899999999999999</v>
      </c>
      <c r="D36" s="45">
        <v>20.8</v>
      </c>
      <c r="E36" s="45">
        <v>22.1</v>
      </c>
      <c r="F36" s="45">
        <v>20.2</v>
      </c>
      <c r="G36" s="56">
        <v>19</v>
      </c>
      <c r="H36" s="56">
        <v>18.399999999999999</v>
      </c>
    </row>
    <row r="37" spans="1:8" x14ac:dyDescent="0.2">
      <c r="A37" s="13" t="s">
        <v>55</v>
      </c>
      <c r="B37" s="45">
        <v>15.2</v>
      </c>
      <c r="C37" s="45">
        <v>17.600000000000001</v>
      </c>
      <c r="D37" s="45">
        <v>10.8</v>
      </c>
      <c r="E37" s="45">
        <v>10.3</v>
      </c>
      <c r="F37" s="45">
        <v>10.6</v>
      </c>
      <c r="G37" s="56">
        <v>12.9</v>
      </c>
      <c r="H37" s="56">
        <v>13.8</v>
      </c>
    </row>
    <row r="38" spans="1:8" x14ac:dyDescent="0.2">
      <c r="A38" s="13" t="s">
        <v>45</v>
      </c>
      <c r="B38" s="45">
        <v>63.4</v>
      </c>
      <c r="C38" s="45">
        <v>63.8</v>
      </c>
      <c r="D38" s="45">
        <v>49.7</v>
      </c>
      <c r="E38" s="45">
        <v>45.4</v>
      </c>
      <c r="F38" s="45">
        <v>48.6</v>
      </c>
      <c r="G38" s="56">
        <v>55.9</v>
      </c>
      <c r="H38" s="56">
        <v>55.5</v>
      </c>
    </row>
    <row r="39" spans="1:8" x14ac:dyDescent="0.2">
      <c r="A39" s="13" t="s">
        <v>56</v>
      </c>
      <c r="B39" s="45">
        <v>49.3</v>
      </c>
      <c r="C39" s="45">
        <v>56.6</v>
      </c>
      <c r="D39" s="45">
        <v>65</v>
      </c>
      <c r="E39" s="45">
        <v>70.099999999999994</v>
      </c>
      <c r="F39" s="45">
        <v>72.400000000000006</v>
      </c>
      <c r="G39" s="56">
        <v>76.599999999999994</v>
      </c>
      <c r="H39" s="56">
        <v>75.7</v>
      </c>
    </row>
    <row r="40" spans="1:8" x14ac:dyDescent="0.2">
      <c r="A40" s="35" t="s">
        <v>57</v>
      </c>
      <c r="B40" s="45">
        <v>0</v>
      </c>
      <c r="C40" s="45">
        <v>0</v>
      </c>
      <c r="D40" s="45">
        <v>0</v>
      </c>
      <c r="E40" s="45">
        <v>0</v>
      </c>
      <c r="F40" s="45">
        <v>0</v>
      </c>
      <c r="G40" s="56">
        <v>0</v>
      </c>
      <c r="H40" s="56">
        <v>9.3000000000000007</v>
      </c>
    </row>
    <row r="41" spans="1:8" x14ac:dyDescent="0.2">
      <c r="A41" s="35"/>
      <c r="B41" s="45"/>
      <c r="C41" s="45"/>
      <c r="D41" s="45"/>
      <c r="E41" s="45"/>
      <c r="F41" s="45"/>
      <c r="G41" s="56"/>
      <c r="H41" s="56"/>
    </row>
    <row r="42" spans="1:8" x14ac:dyDescent="0.2">
      <c r="A42" s="10" t="s">
        <v>46</v>
      </c>
      <c r="B42" s="45">
        <v>0</v>
      </c>
      <c r="C42" s="45">
        <v>0</v>
      </c>
      <c r="D42" s="45">
        <v>0.2</v>
      </c>
      <c r="E42" s="45">
        <v>0.6</v>
      </c>
      <c r="F42" s="45">
        <v>0.5</v>
      </c>
      <c r="G42" s="56">
        <v>1.71</v>
      </c>
      <c r="H42" s="56">
        <v>3.8</v>
      </c>
    </row>
    <row r="43" spans="1:8" x14ac:dyDescent="0.2">
      <c r="A43" s="4"/>
      <c r="B43" s="45"/>
      <c r="C43" s="45"/>
      <c r="D43" s="45"/>
      <c r="E43" s="45"/>
      <c r="F43" s="45"/>
      <c r="G43" s="56"/>
      <c r="H43" s="56"/>
    </row>
    <row r="44" spans="1:8" x14ac:dyDescent="0.2">
      <c r="A44" s="37" t="s">
        <v>58</v>
      </c>
      <c r="B44" s="45">
        <v>190.8</v>
      </c>
      <c r="C44" s="45">
        <v>224.2</v>
      </c>
      <c r="D44" s="45">
        <v>199</v>
      </c>
      <c r="E44" s="45">
        <v>147.1</v>
      </c>
      <c r="F44" s="45">
        <v>151.6</v>
      </c>
      <c r="G44" s="56">
        <v>192.5</v>
      </c>
      <c r="H44" s="56">
        <v>293</v>
      </c>
    </row>
    <row r="45" spans="1:8" x14ac:dyDescent="0.2">
      <c r="A45" s="13" t="s">
        <v>59</v>
      </c>
      <c r="B45" s="45">
        <v>140.19999999999999</v>
      </c>
      <c r="C45" s="45">
        <v>159.6</v>
      </c>
      <c r="D45" s="45">
        <v>87.4</v>
      </c>
      <c r="E45" s="45">
        <v>90</v>
      </c>
      <c r="F45" s="45">
        <v>91.9</v>
      </c>
      <c r="G45" s="56">
        <v>128.6</v>
      </c>
      <c r="H45" s="56">
        <v>106.9</v>
      </c>
    </row>
    <row r="46" spans="1:8" x14ac:dyDescent="0.2">
      <c r="A46" s="13" t="s">
        <v>60</v>
      </c>
      <c r="B46" s="45">
        <v>5.4</v>
      </c>
      <c r="C46" s="45">
        <v>2.7</v>
      </c>
      <c r="D46" s="45">
        <v>15.4</v>
      </c>
      <c r="E46" s="45">
        <v>2.2999999999999998</v>
      </c>
      <c r="F46" s="45">
        <v>1.6</v>
      </c>
      <c r="G46" s="56">
        <v>1.54</v>
      </c>
      <c r="H46" s="56">
        <v>17.8</v>
      </c>
    </row>
    <row r="47" spans="1:8" x14ac:dyDescent="0.2">
      <c r="A47" s="13" t="s">
        <v>61</v>
      </c>
      <c r="B47" s="45">
        <v>45.2</v>
      </c>
      <c r="C47" s="45">
        <v>61.9</v>
      </c>
      <c r="D47" s="45">
        <v>96.2</v>
      </c>
      <c r="E47" s="45">
        <v>54.8</v>
      </c>
      <c r="F47" s="45">
        <v>58.1</v>
      </c>
      <c r="G47" s="56">
        <v>62.4</v>
      </c>
      <c r="H47" s="56">
        <v>168.3</v>
      </c>
    </row>
    <row r="48" spans="1:8" x14ac:dyDescent="0.2">
      <c r="A48" s="1"/>
      <c r="B48" s="1"/>
    </row>
    <row r="49" spans="1:2" x14ac:dyDescent="0.2">
      <c r="A49" s="25" t="s">
        <v>65</v>
      </c>
      <c r="B49" s="26"/>
    </row>
    <row r="50" spans="1:2" x14ac:dyDescent="0.2">
      <c r="A50" s="1"/>
      <c r="B50" s="1"/>
    </row>
    <row r="51" spans="1:2" x14ac:dyDescent="0.2">
      <c r="A51" s="27" t="s">
        <v>33</v>
      </c>
      <c r="B51" s="1"/>
    </row>
  </sheetData>
  <customSheetViews>
    <customSheetView guid="{680F9F30-CDA4-457E-9089-171347A895C6}" scale="130">
      <selection activeCell="H5" sqref="H5"/>
      <pageMargins left="0.31496062992125984" right="0.31496062992125984" top="0.74803149606299213" bottom="0.74803149606299213" header="0.31496062992125984" footer="0.31496062992125984"/>
      <pageSetup paperSize="9" orientation="portrait" r:id="rId1"/>
      <headerFooter>
        <oddHeader>&amp;L&amp;"Arial,Regular"&amp;12Budgets and funds</oddHeader>
        <oddFooter>&amp;C&amp;"Arial,Regular"&amp;8Page &amp;P of &amp;N&amp;L&amp;"Arial,Regular"&amp;8Statistical Yearbook of Republika Srpska</oddFooter>
      </headerFooter>
    </customSheetView>
    <customSheetView guid="{B4816F75-EE1E-4E19-982A-EEA6F4200564}" scale="130">
      <selection activeCell="H5" sqref="H5"/>
      <pageMargins left="0.31496062992125984" right="0.31496062992125984" top="0.74803149606299213" bottom="0.74803149606299213" header="0.31496062992125984" footer="0.31496062992125984"/>
      <pageSetup paperSize="9" orientation="portrait" r:id="rId2"/>
      <headerFooter>
        <oddHeader>&amp;L&amp;"Arial,Regular"&amp;12Budgets and funds</oddHeader>
        <oddFooter>&amp;C&amp;"Arial,Regular"&amp;8Page &amp;P of &amp;N&amp;L&amp;"Arial,Regular"&amp;8Statistical Yearbook of Republika Srpska</oddFooter>
      </headerFooter>
    </customSheetView>
  </customSheetViews>
  <hyperlinks>
    <hyperlink ref="A14" location="ftn2_9.2.ENG" tooltip="Value added tax, sales tax on products, sales tax on services, excise and international trading tax are included" display="Indirect taxes2)"/>
    <hyperlink ref="H2" location="'List of tables'!A1" display="List of tables"/>
  </hyperlinks>
  <pageMargins left="0.31496062992125984" right="0.31496062992125984" top="0.74803149606299213" bottom="0.74803149606299213" header="0.31496062992125984" footer="0.31496062992125984"/>
  <pageSetup paperSize="9" orientation="portrait" r:id="rId3"/>
  <headerFooter>
    <oddHeader>&amp;L&amp;"Arial,Regular"&amp;12Budgets and funds</oddHeader>
    <oddFooter>&amp;C&amp;"Arial,Regular"&amp;8Page &amp;P of &amp;N&amp;L&amp;"Arial,Regular"&amp;8Statistical Yearbook of Republika Srpska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zoomScale="130" zoomScaleNormal="130" workbookViewId="0">
      <selection activeCell="A21" sqref="A21"/>
    </sheetView>
  </sheetViews>
  <sheetFormatPr defaultRowHeight="14.25" x14ac:dyDescent="0.2"/>
  <cols>
    <col min="1" max="1" width="42.28515625" style="2" customWidth="1"/>
    <col min="2" max="7" width="7.85546875" style="2" customWidth="1"/>
    <col min="8" max="8" width="7.85546875" style="3" customWidth="1"/>
    <col min="9" max="11" width="7.85546875" style="2" customWidth="1"/>
    <col min="12" max="16384" width="9.140625" style="2"/>
  </cols>
  <sheetData>
    <row r="1" spans="1:12" x14ac:dyDescent="0.2">
      <c r="A1" s="90" t="s">
        <v>101</v>
      </c>
      <c r="B1" s="1"/>
      <c r="C1" s="1"/>
      <c r="D1" s="1"/>
      <c r="E1" s="1"/>
      <c r="F1" s="1"/>
      <c r="G1" s="1"/>
    </row>
    <row r="2" spans="1:12" ht="15" thickBot="1" x14ac:dyDescent="0.25">
      <c r="A2" s="11" t="s">
        <v>35</v>
      </c>
      <c r="B2" s="1"/>
      <c r="C2" s="1"/>
      <c r="D2" s="1"/>
      <c r="E2" s="1"/>
      <c r="F2" s="1"/>
      <c r="G2" s="1"/>
      <c r="K2" s="18" t="s">
        <v>0</v>
      </c>
    </row>
    <row r="3" spans="1:12" ht="20.25" customHeight="1" thickTop="1" x14ac:dyDescent="0.25">
      <c r="A3" s="19"/>
      <c r="B3" s="54" t="s">
        <v>2</v>
      </c>
      <c r="C3" s="53"/>
      <c r="D3" s="53"/>
      <c r="E3" s="53"/>
      <c r="F3" s="53"/>
      <c r="G3" s="53"/>
      <c r="H3" s="53"/>
      <c r="I3" s="53"/>
      <c r="J3" s="53"/>
      <c r="K3" s="53"/>
    </row>
    <row r="4" spans="1:12" ht="20.25" customHeight="1" x14ac:dyDescent="0.2">
      <c r="A4" s="20"/>
      <c r="B4" s="43">
        <v>2008</v>
      </c>
      <c r="C4" s="44">
        <v>2009</v>
      </c>
      <c r="D4" s="44">
        <v>2010</v>
      </c>
      <c r="E4" s="44">
        <v>2011</v>
      </c>
      <c r="F4" s="44">
        <v>2012</v>
      </c>
      <c r="G4" s="44">
        <v>2013</v>
      </c>
      <c r="H4" s="44">
        <v>2014</v>
      </c>
      <c r="I4" s="44">
        <v>2015</v>
      </c>
      <c r="J4" s="44">
        <v>2016</v>
      </c>
      <c r="K4" s="44">
        <v>2017</v>
      </c>
    </row>
    <row r="5" spans="1:12" ht="37.5" x14ac:dyDescent="0.2">
      <c r="A5" s="91" t="s">
        <v>102</v>
      </c>
      <c r="B5" s="47">
        <v>1273.0999999999999</v>
      </c>
      <c r="C5" s="47">
        <v>1375.1</v>
      </c>
      <c r="D5" s="47">
        <v>1490.4</v>
      </c>
      <c r="E5" s="47">
        <v>1573.5</v>
      </c>
      <c r="F5" s="47">
        <v>1569.1</v>
      </c>
      <c r="G5" s="47">
        <v>1619.4</v>
      </c>
      <c r="H5" s="47">
        <v>1678.9</v>
      </c>
      <c r="I5" s="47">
        <v>1709.3</v>
      </c>
      <c r="J5" s="47">
        <v>737.2</v>
      </c>
      <c r="K5" s="47">
        <f>+K7+K8+K9</f>
        <v>819.79733799999997</v>
      </c>
      <c r="L5" s="59"/>
    </row>
    <row r="6" spans="1:12" ht="17.100000000000001" customHeight="1" x14ac:dyDescent="0.2">
      <c r="A6" s="37" t="s">
        <v>99</v>
      </c>
      <c r="B6" s="45">
        <v>777.5</v>
      </c>
      <c r="C6" s="45">
        <v>803.6</v>
      </c>
      <c r="D6" s="45">
        <v>924.4</v>
      </c>
      <c r="E6" s="45">
        <v>926.8</v>
      </c>
      <c r="F6" s="45">
        <v>875.9</v>
      </c>
      <c r="G6" s="45">
        <v>895.7</v>
      </c>
      <c r="H6" s="45">
        <v>936.6</v>
      </c>
      <c r="I6" s="45">
        <v>955.1</v>
      </c>
      <c r="J6" s="48" t="s">
        <v>72</v>
      </c>
      <c r="K6" s="48" t="s">
        <v>72</v>
      </c>
    </row>
    <row r="7" spans="1:12" ht="17.100000000000001" customHeight="1" x14ac:dyDescent="0.2">
      <c r="A7" s="12" t="s">
        <v>36</v>
      </c>
      <c r="B7" s="45">
        <v>418.4</v>
      </c>
      <c r="C7" s="45">
        <v>488.1</v>
      </c>
      <c r="D7" s="45">
        <v>486</v>
      </c>
      <c r="E7" s="45">
        <v>548.70000000000005</v>
      </c>
      <c r="F7" s="45">
        <v>555</v>
      </c>
      <c r="G7" s="45">
        <v>570.5</v>
      </c>
      <c r="H7" s="45">
        <v>577.5</v>
      </c>
      <c r="I7" s="45">
        <v>589.70000000000005</v>
      </c>
      <c r="J7" s="45">
        <v>582.9</v>
      </c>
      <c r="K7" s="45">
        <f>610.21034+0.003472+17.288083+17.2+7.585566+0.944682</f>
        <v>653.23214299999995</v>
      </c>
    </row>
    <row r="8" spans="1:12" ht="17.100000000000001" customHeight="1" x14ac:dyDescent="0.2">
      <c r="A8" s="12" t="s">
        <v>37</v>
      </c>
      <c r="B8" s="45">
        <v>48.3</v>
      </c>
      <c r="C8" s="45">
        <v>50.2</v>
      </c>
      <c r="D8" s="45">
        <v>50.2</v>
      </c>
      <c r="E8" s="45">
        <v>58.3</v>
      </c>
      <c r="F8" s="45">
        <v>58.1</v>
      </c>
      <c r="G8" s="45">
        <v>57.1</v>
      </c>
      <c r="H8" s="45">
        <v>57.9</v>
      </c>
      <c r="I8" s="45">
        <v>59.4</v>
      </c>
      <c r="J8" s="45">
        <v>60.1</v>
      </c>
      <c r="K8" s="45">
        <f>63.367351+0.056924+1.665874</f>
        <v>65.090148999999997</v>
      </c>
    </row>
    <row r="9" spans="1:12" ht="17.100000000000001" customHeight="1" x14ac:dyDescent="0.2">
      <c r="A9" s="12" t="s">
        <v>38</v>
      </c>
      <c r="B9" s="45">
        <v>28.9</v>
      </c>
      <c r="C9" s="45">
        <v>33.200000000000003</v>
      </c>
      <c r="D9" s="45">
        <v>29.8</v>
      </c>
      <c r="E9" s="45">
        <v>39.700000000000003</v>
      </c>
      <c r="F9" s="45">
        <v>80.099999999999994</v>
      </c>
      <c r="G9" s="45">
        <v>96.1</v>
      </c>
      <c r="H9" s="45">
        <v>106.9</v>
      </c>
      <c r="I9" s="45">
        <v>105.1</v>
      </c>
      <c r="J9" s="45">
        <v>94.2</v>
      </c>
      <c r="K9" s="45">
        <f>101.344448+0.035088+0.09551</f>
        <v>101.47504600000001</v>
      </c>
    </row>
    <row r="10" spans="1:12" ht="17.100000000000001" customHeight="1" x14ac:dyDescent="0.2">
      <c r="A10" s="6"/>
      <c r="B10" s="83"/>
      <c r="C10" s="83"/>
      <c r="D10" s="83"/>
      <c r="E10" s="83"/>
      <c r="F10" s="83"/>
      <c r="G10" s="83"/>
      <c r="H10" s="83"/>
      <c r="I10" s="83"/>
      <c r="J10" s="83"/>
      <c r="K10" s="83"/>
    </row>
    <row r="11" spans="1:12" ht="43.5" customHeight="1" x14ac:dyDescent="0.2">
      <c r="A11" s="92" t="s">
        <v>103</v>
      </c>
      <c r="B11" s="84">
        <v>1398.6</v>
      </c>
      <c r="C11" s="84">
        <v>1534.2</v>
      </c>
      <c r="D11" s="84">
        <v>1554.3</v>
      </c>
      <c r="E11" s="84">
        <v>1561.6</v>
      </c>
      <c r="F11" s="84">
        <v>1616.1</v>
      </c>
      <c r="G11" s="84">
        <v>1656.9</v>
      </c>
      <c r="H11" s="84">
        <v>1720.7</v>
      </c>
      <c r="I11" s="84">
        <v>1772.6</v>
      </c>
      <c r="J11" s="84">
        <v>769.6</v>
      </c>
      <c r="K11" s="84">
        <f>K13+K14+K15</f>
        <v>798.007113</v>
      </c>
      <c r="L11" s="59"/>
    </row>
    <row r="12" spans="1:12" ht="17.100000000000001" customHeight="1" x14ac:dyDescent="0.2">
      <c r="A12" s="37" t="s">
        <v>99</v>
      </c>
      <c r="B12" s="45">
        <v>820.7</v>
      </c>
      <c r="C12" s="45">
        <v>917.4</v>
      </c>
      <c r="D12" s="45">
        <v>917</v>
      </c>
      <c r="E12" s="45">
        <v>916</v>
      </c>
      <c r="F12" s="45">
        <v>902.8</v>
      </c>
      <c r="G12" s="45">
        <v>920.4</v>
      </c>
      <c r="H12" s="45">
        <v>970.8</v>
      </c>
      <c r="I12" s="45">
        <v>1009.9</v>
      </c>
      <c r="J12" s="48" t="s">
        <v>72</v>
      </c>
      <c r="K12" s="48" t="s">
        <v>72</v>
      </c>
    </row>
    <row r="13" spans="1:12" ht="17.100000000000001" customHeight="1" x14ac:dyDescent="0.2">
      <c r="A13" s="12" t="s">
        <v>36</v>
      </c>
      <c r="B13" s="45">
        <v>498.1</v>
      </c>
      <c r="C13" s="45">
        <v>512.9</v>
      </c>
      <c r="D13" s="45">
        <v>539.20000000000005</v>
      </c>
      <c r="E13" s="45">
        <v>555.79999999999995</v>
      </c>
      <c r="F13" s="45">
        <v>584.20000000000005</v>
      </c>
      <c r="G13" s="45">
        <v>580</v>
      </c>
      <c r="H13" s="45">
        <v>587.9</v>
      </c>
      <c r="I13" s="45">
        <v>609.9</v>
      </c>
      <c r="J13" s="45">
        <v>622.29999999999995</v>
      </c>
      <c r="K13" s="45">
        <f>594.306367+20.380666+26.613352+2.538279</f>
        <v>643.83866399999999</v>
      </c>
    </row>
    <row r="14" spans="1:12" ht="17.100000000000001" customHeight="1" x14ac:dyDescent="0.2">
      <c r="A14" s="12" t="s">
        <v>37</v>
      </c>
      <c r="B14" s="45">
        <v>50.9</v>
      </c>
      <c r="C14" s="45">
        <v>66.8</v>
      </c>
      <c r="D14" s="45">
        <v>68.400000000000006</v>
      </c>
      <c r="E14" s="45">
        <v>59.8</v>
      </c>
      <c r="F14" s="45">
        <v>58.2</v>
      </c>
      <c r="G14" s="45">
        <v>57.6</v>
      </c>
      <c r="H14" s="45">
        <v>58.4</v>
      </c>
      <c r="I14" s="45">
        <v>57.2</v>
      </c>
      <c r="J14" s="45">
        <v>57.6</v>
      </c>
      <c r="K14" s="45">
        <f>53.577305+0.515291+3.656881+0.739927</f>
        <v>58.489404</v>
      </c>
    </row>
    <row r="15" spans="1:12" ht="17.100000000000001" customHeight="1" x14ac:dyDescent="0.2">
      <c r="A15" s="12" t="s">
        <v>38</v>
      </c>
      <c r="B15" s="45">
        <v>28.9</v>
      </c>
      <c r="C15" s="45">
        <v>37.1</v>
      </c>
      <c r="D15" s="45">
        <v>29.7</v>
      </c>
      <c r="E15" s="45">
        <v>30</v>
      </c>
      <c r="F15" s="45">
        <v>70.900000000000006</v>
      </c>
      <c r="G15" s="45">
        <v>98.9</v>
      </c>
      <c r="H15" s="45">
        <v>103.6</v>
      </c>
      <c r="I15" s="45">
        <v>95.6</v>
      </c>
      <c r="J15" s="45">
        <v>89.7</v>
      </c>
      <c r="K15" s="45">
        <f>93.629265+0.5981+1.45168</f>
        <v>95.679045000000002</v>
      </c>
    </row>
    <row r="16" spans="1:12" x14ac:dyDescent="0.2">
      <c r="A16" s="1"/>
      <c r="B16" s="1"/>
      <c r="C16" s="1"/>
      <c r="D16" s="1"/>
      <c r="E16" s="1"/>
      <c r="F16" s="1"/>
      <c r="G16" s="1"/>
    </row>
    <row r="17" spans="1:11" ht="30.75" customHeight="1" x14ac:dyDescent="0.2">
      <c r="A17" s="93" t="s">
        <v>104</v>
      </c>
      <c r="B17" s="93"/>
      <c r="C17" s="93"/>
      <c r="D17" s="93"/>
      <c r="E17" s="93"/>
      <c r="F17" s="93"/>
      <c r="G17" s="93"/>
      <c r="H17" s="93"/>
      <c r="I17" s="93"/>
      <c r="J17" s="93"/>
      <c r="K17" s="93"/>
    </row>
    <row r="18" spans="1:11" ht="16.5" customHeight="1" x14ac:dyDescent="0.2">
      <c r="A18" s="89" t="s">
        <v>78</v>
      </c>
      <c r="B18" s="89"/>
      <c r="C18" s="89"/>
      <c r="D18" s="89"/>
      <c r="E18" s="89"/>
      <c r="F18" s="89"/>
      <c r="G18" s="89"/>
      <c r="H18" s="89"/>
      <c r="I18" s="89"/>
      <c r="J18" s="89"/>
      <c r="K18" s="89"/>
    </row>
    <row r="19" spans="1:11" x14ac:dyDescent="0.2">
      <c r="A19" s="1"/>
    </row>
    <row r="20" spans="1:11" x14ac:dyDescent="0.2">
      <c r="A20" s="27" t="s">
        <v>33</v>
      </c>
    </row>
  </sheetData>
  <customSheetViews>
    <customSheetView guid="{680F9F30-CDA4-457E-9089-171347A895C6}" scale="130">
      <selection activeCell="K2" sqref="K2"/>
      <pageMargins left="0.31496062992125984" right="0.31496062992125984" top="0.74803149606299213" bottom="0.74803149606299213" header="0.31496062992125984" footer="0.31496062992125984"/>
      <pageSetup paperSize="9" orientation="landscape" r:id="rId1"/>
      <headerFooter>
        <oddHeader>&amp;L&amp;"Arial,Regular"&amp;12Budgets and funds</oddHeader>
        <oddFooter>&amp;C&amp;"Arial,Regular"&amp;8Page &amp;P of &amp;N&amp;L&amp;"Arial,Regular"&amp;8Statistical Yearbook of Republika Srpska</oddFooter>
      </headerFooter>
    </customSheetView>
    <customSheetView guid="{2D93D847-4F8B-47DE-89F5-0F80D48B4B99}" scale="130" showRuler="0">
      <selection activeCell="G2" sqref="G2"/>
      <pageMargins left="0.31496062992125984" right="0.31496062992125984" top="0.74803149606299213" bottom="0.74803149606299213" header="0.31496062992125984" footer="0.31496062992125984"/>
      <pageSetup paperSize="9" orientation="portrait" r:id="rId2"/>
      <headerFooter alignWithMargins="0">
        <oddHeader>&amp;L&amp;"Arial,Regular"&amp;12Budgets and funds</oddHeader>
        <oddFooter>&amp;L&amp;"Arial,Regular"&amp;8Statistical Yearbook of Republika Srpska 2010&amp;C&amp;"Arial,Regular"&amp;8Page &amp;P of &amp;N</oddFooter>
      </headerFooter>
    </customSheetView>
    <customSheetView guid="{D314109A-2F0F-4821-8321-3BB36EC82A21}" scale="130">
      <selection activeCell="G2" sqref="G2"/>
      <pageMargins left="0.31496062992125984" right="0.31496062992125984" top="0.74803149606299213" bottom="0.74803149606299213" header="0.31496062992125984" footer="0.31496062992125984"/>
      <pageSetup paperSize="9" orientation="portrait" r:id="rId3"/>
      <headerFooter>
        <oddHeader>&amp;L&amp;"Arial,Regular"&amp;12Budgets and funds</oddHeader>
        <oddFooter>&amp;L&amp;"Arial,Regular"&amp;8Statistical Yearbook of Republika Srpska 2010&amp;C&amp;"Arial,Regular"&amp;8Page &amp;P of &amp;N</oddFooter>
      </headerFooter>
    </customSheetView>
    <customSheetView guid="{A8A370DA-9BD9-41EC-B9A0-B8AEF5053A6E}" scale="130">
      <selection activeCell="H9" sqref="H9"/>
      <pageMargins left="0.31496062992125984" right="0.31496062992125984" top="0.74803149606299213" bottom="0.74803149606299213" header="0.31496062992125984" footer="0.31496062992125984"/>
      <pageSetup paperSize="9" orientation="portrait" r:id="rId4"/>
      <headerFooter>
        <oddHeader>&amp;L&amp;"Arial,Regular"&amp;12Budgets and funds</oddHeader>
        <oddFooter>&amp;L&amp;"Arial,Regular"&amp;8Statistical Yearbook of Republika Srpska 2010&amp;C&amp;"Arial,Regular"&amp;8Page &amp;P of &amp;N</oddFooter>
      </headerFooter>
    </customSheetView>
    <customSheetView guid="{EF3676FE-A102-4D0C-BC31-3A3D3A465AFE}" scale="130">
      <selection activeCell="G5" sqref="G5:G15"/>
      <pageMargins left="0.31496062992125984" right="0.31496062992125984" top="0.74803149606299213" bottom="0.74803149606299213" header="0.31496062992125984" footer="0.31496062992125984"/>
      <pageSetup paperSize="9" orientation="portrait" r:id="rId5"/>
      <headerFooter>
        <oddHeader>&amp;L&amp;"Arial,Regular"&amp;12Budgets and funds</oddHeader>
        <oddFooter>&amp;L&amp;"Arial,Regular"&amp;8Statistical Yearbook of Republika Srpska 2010&amp;C&amp;"Arial,Regular"&amp;8Page &amp;P of &amp;N</oddFooter>
      </headerFooter>
    </customSheetView>
    <customSheetView guid="{B4816F75-EE1E-4E19-982A-EEA6F4200564}" scale="130">
      <selection activeCell="K2" sqref="K2"/>
      <pageMargins left="0.31496062992125984" right="0.31496062992125984" top="0.74803149606299213" bottom="0.74803149606299213" header="0.31496062992125984" footer="0.31496062992125984"/>
      <pageSetup paperSize="9" orientation="landscape" r:id="rId6"/>
      <headerFooter>
        <oddHeader>&amp;L&amp;"Arial,Regular"&amp;12Budgets and funds</oddHeader>
        <oddFooter>&amp;C&amp;"Arial,Regular"&amp;8Page &amp;P of &amp;N&amp;L&amp;"Arial,Regular"&amp;8Statistical Yearbook of Republika Srpska</oddFooter>
      </headerFooter>
    </customSheetView>
  </customSheetViews>
  <mergeCells count="2">
    <mergeCell ref="A17:K17"/>
    <mergeCell ref="A18:K18"/>
  </mergeCells>
  <phoneticPr fontId="18" type="noConversion"/>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7"/>
  <headerFooter>
    <oddHeader>&amp;L&amp;"Arial,Regular"&amp;12Budgets and funds</oddHeader>
    <oddFooter>&amp;C&amp;"Arial,Regular"&amp;8Page &amp;P of &amp;N&amp;L&amp;"Arial,Regular"&amp;8Statistical Yearbook of Republika Srpska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List of tables</vt:lpstr>
      <vt:lpstr>9.1.ENG</vt:lpstr>
      <vt:lpstr>9.2.ENG</vt:lpstr>
      <vt:lpstr>9.3.ENG</vt:lpstr>
      <vt:lpstr>9.4.ENG</vt:lpstr>
      <vt:lpstr>9.5.ENG</vt:lpstr>
      <vt:lpstr>9.6.ENG</vt:lpstr>
      <vt:lpstr>'9.2.ENG'!ftn1_9.1.ENG</vt:lpstr>
      <vt:lpstr>ftn1_9.1.ENG</vt:lpstr>
      <vt:lpstr>ftn1_9.2.ENG</vt:lpstr>
      <vt:lpstr>'9.2.ENG'!ftn2_9.1.ENG</vt:lpstr>
      <vt:lpstr>ftn2_9.1.ENG</vt:lpstr>
      <vt:lpstr>'9.5.ENG'!ftn2_9.2.ENG</vt:lpstr>
      <vt:lpstr>ftn2_9.2.ENG</vt:lpstr>
      <vt:lpstr>List_of_tables</vt:lpstr>
      <vt:lpstr>'9.3.ENG'!Print_Titles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RZS RS</cp:lastModifiedBy>
  <cp:lastPrinted>2018-11-29T17:53:35Z</cp:lastPrinted>
  <dcterms:created xsi:type="dcterms:W3CDTF">2011-02-07T12:03:00Z</dcterms:created>
  <dcterms:modified xsi:type="dcterms:W3CDTF">2018-11-30T06:50:05Z</dcterms:modified>
</cp:coreProperties>
</file>